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 activeTab="1"/>
  </bookViews>
  <sheets>
    <sheet name="下单数量" sheetId="3" r:id="rId1"/>
    <sheet name="非特-价格牌数量 11.7" sheetId="4" r:id="rId2"/>
    <sheet name="主标+条码标 数量  11.7" sheetId="5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<sst xmlns="http://schemas.openxmlformats.org/spreadsheetml/2006/main" count="553" uniqueCount="78">
  <si>
    <t>Total Order</t>
  </si>
  <si>
    <t>Style Code</t>
  </si>
  <si>
    <t>Season</t>
  </si>
  <si>
    <t>Order Number</t>
  </si>
  <si>
    <t>Ship To</t>
  </si>
  <si>
    <t>Supplier Shipment Date</t>
  </si>
  <si>
    <t>ColorCode-Name</t>
  </si>
  <si>
    <t>Prepack Code</t>
  </si>
  <si>
    <t>Set Content</t>
  </si>
  <si>
    <t>S</t>
  </si>
  <si>
    <t>M</t>
  </si>
  <si>
    <t>L</t>
  </si>
  <si>
    <t>XL</t>
  </si>
  <si>
    <t>XXL</t>
  </si>
  <si>
    <t>Qty. In A Blister</t>
  </si>
  <si>
    <t>Delivery Country</t>
  </si>
  <si>
    <t>Total Blister</t>
  </si>
  <si>
    <r>
      <rPr>
        <b/>
        <sz val="11"/>
        <rFont val="宋体"/>
        <charset val="134"/>
      </rPr>
      <t>中包贴</t>
    </r>
    <r>
      <rPr>
        <b/>
        <sz val="11"/>
        <rFont val="Calibri"/>
        <charset val="134"/>
      </rPr>
      <t>3%</t>
    </r>
  </si>
  <si>
    <t>Total Open Quantity</t>
  </si>
  <si>
    <t>Delivered Blister Quantity</t>
  </si>
  <si>
    <t>Delivered Open Quantity</t>
  </si>
  <si>
    <t>G6439AX</t>
  </si>
  <si>
    <t>26 SP</t>
  </si>
  <si>
    <t>ALBANIA</t>
  </si>
  <si>
    <t>29.12.2025</t>
  </si>
  <si>
    <t>GR111 - LT.GREY</t>
  </si>
  <si>
    <t>G6439AXDFA</t>
  </si>
  <si>
    <t>BOSNIA</t>
  </si>
  <si>
    <t>EGYPT</t>
  </si>
  <si>
    <t>GEORGIA</t>
  </si>
  <si>
    <t>MACEDONIA</t>
  </si>
  <si>
    <t>MOLDOVA</t>
  </si>
  <si>
    <t>MOROCCO</t>
  </si>
  <si>
    <t>NORTH IRAQ</t>
  </si>
  <si>
    <t>SERBIA</t>
  </si>
  <si>
    <t>SOUTH IRAQ</t>
  </si>
  <si>
    <t>UKRAINE</t>
  </si>
  <si>
    <t>DEFACTO PERAKENDE TİC.A.Ş. DEPO Organize San. Bölgesi 6.Depo Kazım Karabekir Mah. Cumhuriyet Cad. Tekirdağ/Çerkezköy Tel:0090 282 758 11 34-35</t>
  </si>
  <si>
    <t>02.01.2026</t>
  </si>
  <si>
    <t>TURKEY</t>
  </si>
  <si>
    <t>KAZAKHSTAN</t>
  </si>
  <si>
    <t>12.01.2026</t>
  </si>
  <si>
    <t>G6439AXKZKA</t>
  </si>
  <si>
    <t>TOPTAN-5</t>
  </si>
  <si>
    <t>G6439AXTOP5A</t>
  </si>
  <si>
    <t>TOPTAN-7</t>
  </si>
  <si>
    <t>G6439AXTOP7A</t>
  </si>
  <si>
    <t>İSTANBUL DEPO</t>
  </si>
  <si>
    <t>G6439AXECOMAS</t>
  </si>
  <si>
    <t>-</t>
  </si>
  <si>
    <t>ECOM</t>
  </si>
  <si>
    <t>G6439AXECOMAM</t>
  </si>
  <si>
    <t>G6439AXECOMAL</t>
  </si>
  <si>
    <t>G6439AXECOMAXL</t>
  </si>
  <si>
    <t>G6439AXECOMAXXL</t>
  </si>
  <si>
    <t>订单数量</t>
  </si>
  <si>
    <t>下单数量</t>
  </si>
  <si>
    <t>缺资料</t>
  </si>
  <si>
    <t>款号</t>
  </si>
  <si>
    <t>颜色</t>
  </si>
  <si>
    <t>背面</t>
  </si>
  <si>
    <t>尺码段</t>
  </si>
  <si>
    <t>涉及PO</t>
  </si>
  <si>
    <t>无价格</t>
  </si>
  <si>
    <t>全码</t>
  </si>
  <si>
    <t>1727246</t>
  </si>
  <si>
    <t>有价格</t>
  </si>
  <si>
    <t>1727251,1727252,1727253,1727254,1727255,1727256,1727258,1727260,1727261,1727262,1727263,1727264</t>
  </si>
  <si>
    <t xml:space="preserve">  非特殊国家 ---合计：</t>
  </si>
  <si>
    <t>7</t>
  </si>
  <si>
    <t>9</t>
  </si>
  <si>
    <t>1727248</t>
  </si>
  <si>
    <t>17</t>
  </si>
  <si>
    <t>29</t>
  </si>
  <si>
    <t>315</t>
  </si>
  <si>
    <t>560</t>
  </si>
  <si>
    <t>1727247,1727250,1727251,1727252,1727253,1727254,1727255,1727256,1727258,1727260,1727261,1727262,1727263,1727264</t>
  </si>
  <si>
    <t>合计：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</si>
</sst>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##############"/>
    <numFmt numFmtId="177" formatCode="0_ "/>
  </numFmts>
  <fonts count="29">
    <font>
      <sz val="11"/>
      <name val="Calibri"/>
      <charset val="134"/>
    </font>
    <font>
      <sz val="10"/>
      <name val="Arial"/>
      <charset val="0"/>
    </font>
    <font>
      <sz val="10"/>
      <color indexed="63"/>
      <name val="宋体"/>
      <charset val="0"/>
    </font>
    <font>
      <b/>
      <sz val="10"/>
      <color indexed="63"/>
      <name val="宋体"/>
      <charset val="0"/>
    </font>
    <font>
      <b/>
      <sz val="10"/>
      <name val="Arial"/>
      <charset val="0"/>
    </font>
    <font>
      <sz val="11"/>
      <color rgb="FFFF0000"/>
      <name val="Calibri"/>
      <charset val="134"/>
    </font>
    <font>
      <b/>
      <sz val="11"/>
      <name val="Calibri"/>
      <charset val="134"/>
    </font>
    <font>
      <b/>
      <sz val="11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Fill="0" applyBorder="0"/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3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6" applyNumberFormat="0" applyAlignment="0" applyProtection="0">
      <alignment vertical="center"/>
    </xf>
    <xf numFmtId="0" fontId="20" fillId="5" borderId="5" applyNumberFormat="0" applyAlignment="0" applyProtection="0">
      <alignment vertical="center"/>
    </xf>
    <xf numFmtId="0" fontId="21" fillId="6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</cellStyleXfs>
  <cellXfs count="34">
    <xf numFmtId="0" fontId="0" fillId="0" borderId="0" xfId="0" applyNumberFormat="1" applyFont="1"/>
    <xf numFmtId="0" fontId="1" fillId="0" borderId="0" xfId="0" applyFont="1" applyFill="1" applyBorder="1" applyAlignment="1"/>
    <xf numFmtId="0" fontId="1" fillId="2" borderId="0" xfId="0" applyFont="1" applyFill="1" applyBorder="1" applyAlignment="1"/>
    <xf numFmtId="49" fontId="2" fillId="0" borderId="1" xfId="0" applyNumberFormat="1" applyFont="1" applyFill="1" applyBorder="1" applyAlignment="1">
      <alignment horizontal="center" vertical="top" wrapText="1"/>
    </xf>
    <xf numFmtId="49" fontId="3" fillId="2" borderId="1" xfId="0" applyNumberFormat="1" applyFont="1" applyFill="1" applyBorder="1" applyAlignment="1">
      <alignment horizontal="right" vertical="top" wrapText="1"/>
    </xf>
    <xf numFmtId="176" fontId="3" fillId="2" borderId="1" xfId="0" applyNumberFormat="1" applyFont="1" applyFill="1" applyBorder="1" applyAlignment="1">
      <alignment horizontal="center" vertical="top"/>
    </xf>
    <xf numFmtId="176" fontId="2" fillId="0" borderId="1" xfId="0" applyNumberFormat="1" applyFont="1" applyFill="1" applyBorder="1" applyAlignment="1">
      <alignment horizontal="center" vertical="top"/>
    </xf>
    <xf numFmtId="0" fontId="4" fillId="2" borderId="0" xfId="0" applyFont="1" applyFill="1" applyBorder="1" applyAlignment="1"/>
    <xf numFmtId="176" fontId="2" fillId="2" borderId="1" xfId="0" applyNumberFormat="1" applyFont="1" applyFill="1" applyBorder="1" applyAlignment="1">
      <alignment horizontal="center" vertical="top"/>
    </xf>
    <xf numFmtId="0" fontId="2" fillId="0" borderId="1" xfId="0" applyNumberFormat="1" applyFont="1" applyFill="1" applyBorder="1" applyAlignment="1">
      <alignment horizontal="center" vertical="top" wrapText="1"/>
    </xf>
    <xf numFmtId="0" fontId="4" fillId="0" borderId="0" xfId="0" applyFont="1" applyFill="1" applyBorder="1" applyAlignment="1"/>
    <xf numFmtId="0" fontId="0" fillId="0" borderId="0" xfId="0" applyNumberFormat="1" applyFont="1" applyFill="1"/>
    <xf numFmtId="0" fontId="0" fillId="2" borderId="0" xfId="0" applyNumberFormat="1" applyFont="1" applyFill="1"/>
    <xf numFmtId="0" fontId="5" fillId="2" borderId="0" xfId="0" applyNumberFormat="1" applyFont="1" applyFill="1"/>
    <xf numFmtId="0" fontId="6" fillId="0" borderId="0" xfId="0" applyNumberFormat="1" applyFont="1" applyAlignment="1">
      <alignment horizontal="center"/>
    </xf>
    <xf numFmtId="0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0" fontId="7" fillId="0" borderId="0" xfId="0" applyNumberFormat="1" applyFont="1" applyAlignment="1">
      <alignment horizontal="center"/>
    </xf>
    <xf numFmtId="0" fontId="7" fillId="0" borderId="1" xfId="0" applyNumberFormat="1" applyFont="1" applyFill="1" applyBorder="1" applyAlignment="1">
      <alignment horizontal="center"/>
    </xf>
    <xf numFmtId="0" fontId="6" fillId="0" borderId="1" xfId="0" applyNumberFormat="1" applyFont="1" applyFill="1" applyBorder="1" applyAlignment="1">
      <alignment horizontal="center"/>
    </xf>
    <xf numFmtId="0" fontId="0" fillId="0" borderId="1" xfId="0" applyNumberFormat="1" applyFont="1" applyFill="1" applyBorder="1" applyAlignment="1">
      <alignment horizontal="center"/>
    </xf>
    <xf numFmtId="1" fontId="0" fillId="0" borderId="1" xfId="0" applyNumberFormat="1" applyFont="1" applyFill="1" applyBorder="1" applyAlignment="1">
      <alignment horizontal="center"/>
    </xf>
    <xf numFmtId="0" fontId="0" fillId="2" borderId="1" xfId="0" applyNumberFormat="1" applyFont="1" applyFill="1" applyBorder="1" applyAlignment="1">
      <alignment horizontal="center"/>
    </xf>
    <xf numFmtId="1" fontId="0" fillId="2" borderId="1" xfId="0" applyNumberFormat="1" applyFont="1" applyFill="1" applyBorder="1" applyAlignment="1">
      <alignment horizontal="center"/>
    </xf>
    <xf numFmtId="0" fontId="5" fillId="2" borderId="1" xfId="0" applyNumberFormat="1" applyFont="1" applyFill="1" applyBorder="1" applyAlignment="1">
      <alignment horizontal="center"/>
    </xf>
    <xf numFmtId="1" fontId="5" fillId="2" borderId="1" xfId="0" applyNumberFormat="1" applyFont="1" applyFill="1" applyBorder="1" applyAlignment="1">
      <alignment horizontal="center"/>
    </xf>
    <xf numFmtId="0" fontId="7" fillId="2" borderId="0" xfId="0" applyNumberFormat="1" applyFont="1" applyFill="1" applyAlignment="1">
      <alignment horizontal="center" vertical="center"/>
    </xf>
    <xf numFmtId="0" fontId="6" fillId="0" borderId="0" xfId="0" applyNumberFormat="1" applyFont="1" applyFill="1" applyAlignment="1">
      <alignment horizontal="center"/>
    </xf>
    <xf numFmtId="0" fontId="8" fillId="2" borderId="0" xfId="0" applyNumberFormat="1" applyFont="1" applyFill="1"/>
    <xf numFmtId="0" fontId="7" fillId="2" borderId="0" xfId="0" applyNumberFormat="1" applyFont="1" applyFill="1" applyAlignment="1">
      <alignment horizontal="center"/>
    </xf>
    <xf numFmtId="0" fontId="0" fillId="2" borderId="0" xfId="0" applyNumberFormat="1" applyFont="1" applyFill="1" applyAlignment="1">
      <alignment horizontal="center"/>
    </xf>
    <xf numFmtId="177" fontId="0" fillId="2" borderId="0" xfId="0" applyNumberFormat="1" applyFont="1" applyFill="1" applyAlignment="1">
      <alignment horizontal="center"/>
    </xf>
    <xf numFmtId="0" fontId="6" fillId="2" borderId="0" xfId="0" applyNumberFormat="1" applyFont="1" applyFill="1" applyAlignment="1">
      <alignment horizontal="center" vertical="center"/>
    </xf>
    <xf numFmtId="0" fontId="0" fillId="0" borderId="1" xfId="0" applyNumberFormat="1" applyFont="1" applyFill="1" applyBorder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O71"/>
  <sheetViews>
    <sheetView zoomScale="110" zoomScaleNormal="110" topLeftCell="A31" workbookViewId="0">
      <selection activeCell="R17" sqref="R17"/>
    </sheetView>
  </sheetViews>
  <sheetFormatPr defaultColWidth="9" defaultRowHeight="14.5"/>
  <cols>
    <col min="1" max="1" width="10.8545454545455" customWidth="1"/>
    <col min="2" max="2" width="9.14545454545454" customWidth="1"/>
    <col min="3" max="3" width="14.4818181818182" customWidth="1"/>
    <col min="4" max="4" width="36.7181818181818" customWidth="1"/>
    <col min="5" max="5" width="22.6636363636364" customWidth="1"/>
    <col min="6" max="6" width="16.7181818181818" customWidth="1"/>
    <col min="7" max="7" width="19.3909090909091" customWidth="1"/>
    <col min="8" max="8" width="11.9545454545455" customWidth="1"/>
    <col min="9" max="13" width="9.14545454545454" customWidth="1"/>
    <col min="14" max="15" width="16.4545454545455" customWidth="1"/>
    <col min="16" max="17" width="12.2" customWidth="1"/>
    <col min="18" max="18" width="19.7363636363636" customWidth="1"/>
    <col min="19" max="19" width="24.6545454545455" customWidth="1"/>
    <col min="20" max="20" width="23.7909090909091" customWidth="1"/>
    <col min="21" max="41" width="9.14545454545454" customWidth="1"/>
  </cols>
  <sheetData>
    <row r="1" spans="1:41">
      <c r="A1" s="14" t="s">
        <v>0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  <c r="AA1" s="14"/>
      <c r="AB1" s="14"/>
      <c r="AC1" s="14"/>
      <c r="AD1" s="14"/>
      <c r="AE1" s="14"/>
      <c r="AF1" s="14"/>
      <c r="AG1" s="14"/>
      <c r="AH1" s="14"/>
      <c r="AI1" s="14"/>
      <c r="AJ1" s="14"/>
      <c r="AK1" s="14"/>
      <c r="AL1" s="14"/>
      <c r="AM1" s="14"/>
      <c r="AN1" s="14"/>
      <c r="AO1" s="14"/>
    </row>
    <row r="2" spans="1:41">
      <c r="A2" s="14" t="s">
        <v>1</v>
      </c>
      <c r="B2" s="14" t="s">
        <v>2</v>
      </c>
      <c r="C2" s="14" t="s">
        <v>3</v>
      </c>
      <c r="D2" s="14" t="s">
        <v>4</v>
      </c>
      <c r="E2" s="14" t="s">
        <v>5</v>
      </c>
      <c r="F2" s="14" t="s">
        <v>6</v>
      </c>
      <c r="G2" s="14" t="s">
        <v>7</v>
      </c>
      <c r="H2" s="14" t="s">
        <v>8</v>
      </c>
      <c r="I2" s="14" t="s">
        <v>9</v>
      </c>
      <c r="J2" s="14" t="s">
        <v>10</v>
      </c>
      <c r="K2" s="14" t="s">
        <v>11</v>
      </c>
      <c r="L2" s="14" t="s">
        <v>12</v>
      </c>
      <c r="M2" s="14" t="s">
        <v>13</v>
      </c>
      <c r="N2" s="14" t="s">
        <v>14</v>
      </c>
      <c r="O2" s="14" t="s">
        <v>15</v>
      </c>
      <c r="P2" s="14" t="s">
        <v>16</v>
      </c>
      <c r="Q2" s="29" t="s">
        <v>17</v>
      </c>
      <c r="R2" s="14" t="s">
        <v>18</v>
      </c>
      <c r="S2" s="14" t="s">
        <v>19</v>
      </c>
      <c r="T2" s="14" t="s">
        <v>20</v>
      </c>
      <c r="U2" s="14"/>
      <c r="V2" s="14"/>
      <c r="W2" s="14"/>
      <c r="X2" s="14"/>
      <c r="Y2" s="14"/>
      <c r="Z2" s="14"/>
      <c r="AA2" s="14"/>
      <c r="AB2" s="14"/>
      <c r="AC2" s="14"/>
      <c r="AD2" s="14"/>
      <c r="AE2" s="14"/>
      <c r="AF2" s="14"/>
      <c r="AG2" s="14"/>
      <c r="AH2" s="14"/>
      <c r="AI2" s="14"/>
      <c r="AJ2" s="14"/>
      <c r="AK2" s="14"/>
      <c r="AL2" s="14"/>
      <c r="AM2" s="14"/>
      <c r="AN2" s="14"/>
      <c r="AO2" s="14"/>
    </row>
    <row r="3" spans="1:20">
      <c r="A3" s="15" t="s">
        <v>21</v>
      </c>
      <c r="B3" s="15" t="s">
        <v>22</v>
      </c>
      <c r="C3" s="15">
        <v>1727264</v>
      </c>
      <c r="D3" s="15" t="s">
        <v>23</v>
      </c>
      <c r="E3" s="16" t="s">
        <v>24</v>
      </c>
      <c r="F3" s="16" t="s">
        <v>25</v>
      </c>
      <c r="G3" s="16" t="s">
        <v>26</v>
      </c>
      <c r="H3" s="16">
        <v>1</v>
      </c>
      <c r="I3" s="16">
        <v>1</v>
      </c>
      <c r="J3" s="16">
        <v>2</v>
      </c>
      <c r="K3" s="15">
        <v>2</v>
      </c>
      <c r="L3" s="15">
        <v>2</v>
      </c>
      <c r="M3" s="15">
        <v>1</v>
      </c>
      <c r="N3" s="15">
        <v>8</v>
      </c>
      <c r="O3" s="15" t="s">
        <v>23</v>
      </c>
      <c r="P3" s="15">
        <v>3</v>
      </c>
      <c r="Q3" s="30">
        <f>P3+1</f>
        <v>4</v>
      </c>
      <c r="R3" s="15">
        <v>24</v>
      </c>
      <c r="S3" s="15">
        <v>0</v>
      </c>
      <c r="T3" s="15">
        <v>0</v>
      </c>
    </row>
    <row r="4" spans="1:20">
      <c r="A4" s="15" t="s">
        <v>21</v>
      </c>
      <c r="B4" s="15" t="s">
        <v>22</v>
      </c>
      <c r="C4" s="15">
        <v>1727263</v>
      </c>
      <c r="D4" s="15" t="s">
        <v>27</v>
      </c>
      <c r="E4" s="16" t="s">
        <v>24</v>
      </c>
      <c r="F4" s="16" t="s">
        <v>25</v>
      </c>
      <c r="G4" s="16" t="s">
        <v>26</v>
      </c>
      <c r="H4" s="16">
        <v>1</v>
      </c>
      <c r="I4" s="16">
        <v>1</v>
      </c>
      <c r="J4" s="16">
        <v>2</v>
      </c>
      <c r="K4" s="15">
        <v>2</v>
      </c>
      <c r="L4" s="15">
        <v>2</v>
      </c>
      <c r="M4" s="15">
        <v>1</v>
      </c>
      <c r="N4" s="15">
        <v>8</v>
      </c>
      <c r="O4" s="15" t="s">
        <v>27</v>
      </c>
      <c r="P4" s="15">
        <v>2</v>
      </c>
      <c r="Q4" s="30">
        <f t="shared" ref="Q4:Q13" si="0">P4+1</f>
        <v>3</v>
      </c>
      <c r="R4" s="15">
        <v>16</v>
      </c>
      <c r="S4" s="15">
        <v>0</v>
      </c>
      <c r="T4" s="15">
        <v>0</v>
      </c>
    </row>
    <row r="5" spans="1:20">
      <c r="A5" s="15" t="s">
        <v>21</v>
      </c>
      <c r="B5" s="15" t="s">
        <v>22</v>
      </c>
      <c r="C5" s="15">
        <v>1727262</v>
      </c>
      <c r="D5" s="15" t="s">
        <v>28</v>
      </c>
      <c r="E5" s="16" t="s">
        <v>24</v>
      </c>
      <c r="F5" s="16" t="s">
        <v>25</v>
      </c>
      <c r="G5" s="16" t="s">
        <v>26</v>
      </c>
      <c r="H5" s="16">
        <v>1</v>
      </c>
      <c r="I5" s="16">
        <v>1</v>
      </c>
      <c r="J5" s="16">
        <v>2</v>
      </c>
      <c r="K5" s="15">
        <v>2</v>
      </c>
      <c r="L5" s="15">
        <v>2</v>
      </c>
      <c r="M5" s="15">
        <v>1</v>
      </c>
      <c r="N5" s="15">
        <v>8</v>
      </c>
      <c r="O5" s="15" t="s">
        <v>28</v>
      </c>
      <c r="P5" s="15">
        <v>18</v>
      </c>
      <c r="Q5" s="30">
        <f t="shared" si="0"/>
        <v>19</v>
      </c>
      <c r="R5" s="15">
        <v>144</v>
      </c>
      <c r="S5" s="15">
        <v>0</v>
      </c>
      <c r="T5" s="15">
        <v>0</v>
      </c>
    </row>
    <row r="6" spans="1:20">
      <c r="A6" s="15" t="s">
        <v>21</v>
      </c>
      <c r="B6" s="15" t="s">
        <v>22</v>
      </c>
      <c r="C6" s="15">
        <v>1727261</v>
      </c>
      <c r="D6" s="15" t="s">
        <v>29</v>
      </c>
      <c r="E6" s="16" t="s">
        <v>24</v>
      </c>
      <c r="F6" s="16" t="s">
        <v>25</v>
      </c>
      <c r="G6" s="16" t="s">
        <v>26</v>
      </c>
      <c r="H6" s="16">
        <v>1</v>
      </c>
      <c r="I6" s="16">
        <v>1</v>
      </c>
      <c r="J6" s="16">
        <v>2</v>
      </c>
      <c r="K6" s="15">
        <v>2</v>
      </c>
      <c r="L6" s="15">
        <v>2</v>
      </c>
      <c r="M6" s="15">
        <v>1</v>
      </c>
      <c r="N6" s="15">
        <v>8</v>
      </c>
      <c r="O6" s="15" t="s">
        <v>29</v>
      </c>
      <c r="P6" s="15">
        <v>3</v>
      </c>
      <c r="Q6" s="30">
        <f t="shared" si="0"/>
        <v>4</v>
      </c>
      <c r="R6" s="15">
        <v>24</v>
      </c>
      <c r="S6" s="15">
        <v>0</v>
      </c>
      <c r="T6" s="15">
        <v>0</v>
      </c>
    </row>
    <row r="7" spans="1:20">
      <c r="A7" s="15" t="s">
        <v>21</v>
      </c>
      <c r="B7" s="15" t="s">
        <v>22</v>
      </c>
      <c r="C7" s="15">
        <v>1727260</v>
      </c>
      <c r="D7" s="15" t="s">
        <v>30</v>
      </c>
      <c r="E7" s="16" t="s">
        <v>24</v>
      </c>
      <c r="F7" s="16" t="s">
        <v>25</v>
      </c>
      <c r="G7" s="16" t="s">
        <v>26</v>
      </c>
      <c r="H7" s="16">
        <v>1</v>
      </c>
      <c r="I7" s="16">
        <v>1</v>
      </c>
      <c r="J7" s="16">
        <v>2</v>
      </c>
      <c r="K7" s="15">
        <v>2</v>
      </c>
      <c r="L7" s="15">
        <v>2</v>
      </c>
      <c r="M7" s="15">
        <v>1</v>
      </c>
      <c r="N7" s="15">
        <v>8</v>
      </c>
      <c r="O7" s="15" t="s">
        <v>30</v>
      </c>
      <c r="P7" s="15">
        <v>2</v>
      </c>
      <c r="Q7" s="30">
        <f t="shared" si="0"/>
        <v>3</v>
      </c>
      <c r="R7" s="15">
        <v>16</v>
      </c>
      <c r="S7" s="15">
        <v>0</v>
      </c>
      <c r="T7" s="15">
        <v>0</v>
      </c>
    </row>
    <row r="8" spans="1:20">
      <c r="A8" s="15" t="s">
        <v>21</v>
      </c>
      <c r="B8" s="15" t="s">
        <v>22</v>
      </c>
      <c r="C8" s="15">
        <v>1727258</v>
      </c>
      <c r="D8" s="15" t="s">
        <v>31</v>
      </c>
      <c r="E8" s="16" t="s">
        <v>24</v>
      </c>
      <c r="F8" s="16" t="s">
        <v>25</v>
      </c>
      <c r="G8" s="16" t="s">
        <v>26</v>
      </c>
      <c r="H8" s="16">
        <v>1</v>
      </c>
      <c r="I8" s="16">
        <v>1</v>
      </c>
      <c r="J8" s="16">
        <v>2</v>
      </c>
      <c r="K8" s="15">
        <v>2</v>
      </c>
      <c r="L8" s="15">
        <v>2</v>
      </c>
      <c r="M8" s="15">
        <v>1</v>
      </c>
      <c r="N8" s="15">
        <v>8</v>
      </c>
      <c r="O8" s="15" t="s">
        <v>31</v>
      </c>
      <c r="P8" s="15">
        <v>3</v>
      </c>
      <c r="Q8" s="30">
        <f t="shared" si="0"/>
        <v>4</v>
      </c>
      <c r="R8" s="15">
        <v>24</v>
      </c>
      <c r="S8" s="15">
        <v>0</v>
      </c>
      <c r="T8" s="15">
        <v>0</v>
      </c>
    </row>
    <row r="9" spans="1:20">
      <c r="A9" s="15" t="s">
        <v>21</v>
      </c>
      <c r="B9" s="15" t="s">
        <v>22</v>
      </c>
      <c r="C9" s="15">
        <v>1727256</v>
      </c>
      <c r="D9" s="15" t="s">
        <v>32</v>
      </c>
      <c r="E9" s="16" t="s">
        <v>24</v>
      </c>
      <c r="F9" s="16" t="s">
        <v>25</v>
      </c>
      <c r="G9" s="16" t="s">
        <v>26</v>
      </c>
      <c r="H9" s="16">
        <v>1</v>
      </c>
      <c r="I9" s="16">
        <v>1</v>
      </c>
      <c r="J9" s="16">
        <v>2</v>
      </c>
      <c r="K9" s="15">
        <v>2</v>
      </c>
      <c r="L9" s="15">
        <v>2</v>
      </c>
      <c r="M9" s="15">
        <v>1</v>
      </c>
      <c r="N9" s="15">
        <v>8</v>
      </c>
      <c r="O9" s="15" t="s">
        <v>32</v>
      </c>
      <c r="P9" s="15">
        <v>12</v>
      </c>
      <c r="Q9" s="30">
        <f t="shared" si="0"/>
        <v>13</v>
      </c>
      <c r="R9" s="15">
        <v>96</v>
      </c>
      <c r="S9" s="15">
        <v>0</v>
      </c>
      <c r="T9" s="15">
        <v>0</v>
      </c>
    </row>
    <row r="10" spans="1:20">
      <c r="A10" s="15" t="s">
        <v>21</v>
      </c>
      <c r="B10" s="15" t="s">
        <v>22</v>
      </c>
      <c r="C10" s="15">
        <v>1727255</v>
      </c>
      <c r="D10" s="15" t="s">
        <v>33</v>
      </c>
      <c r="E10" s="16" t="s">
        <v>24</v>
      </c>
      <c r="F10" s="16" t="s">
        <v>25</v>
      </c>
      <c r="G10" s="16" t="s">
        <v>26</v>
      </c>
      <c r="H10" s="16">
        <v>1</v>
      </c>
      <c r="I10" s="16">
        <v>1</v>
      </c>
      <c r="J10" s="16">
        <v>2</v>
      </c>
      <c r="K10" s="15">
        <v>2</v>
      </c>
      <c r="L10" s="15">
        <v>2</v>
      </c>
      <c r="M10" s="15">
        <v>1</v>
      </c>
      <c r="N10" s="15">
        <v>8</v>
      </c>
      <c r="O10" s="15" t="s">
        <v>33</v>
      </c>
      <c r="P10" s="15">
        <v>8</v>
      </c>
      <c r="Q10" s="30">
        <f t="shared" si="0"/>
        <v>9</v>
      </c>
      <c r="R10" s="15">
        <v>64</v>
      </c>
      <c r="S10" s="15">
        <v>0</v>
      </c>
      <c r="T10" s="15">
        <v>0</v>
      </c>
    </row>
    <row r="11" spans="1:20">
      <c r="A11" s="15" t="s">
        <v>21</v>
      </c>
      <c r="B11" s="15" t="s">
        <v>22</v>
      </c>
      <c r="C11" s="15">
        <v>1727254</v>
      </c>
      <c r="D11" s="15" t="s">
        <v>34</v>
      </c>
      <c r="E11" s="16" t="s">
        <v>24</v>
      </c>
      <c r="F11" s="16" t="s">
        <v>25</v>
      </c>
      <c r="G11" s="16" t="s">
        <v>26</v>
      </c>
      <c r="H11" s="16">
        <v>1</v>
      </c>
      <c r="I11" s="16">
        <v>1</v>
      </c>
      <c r="J11" s="16">
        <v>2</v>
      </c>
      <c r="K11" s="15">
        <v>2</v>
      </c>
      <c r="L11" s="15">
        <v>2</v>
      </c>
      <c r="M11" s="15">
        <v>1</v>
      </c>
      <c r="N11" s="15">
        <v>8</v>
      </c>
      <c r="O11" s="15" t="s">
        <v>34</v>
      </c>
      <c r="P11" s="15">
        <v>1</v>
      </c>
      <c r="Q11" s="30">
        <f t="shared" si="0"/>
        <v>2</v>
      </c>
      <c r="R11" s="15">
        <v>8</v>
      </c>
      <c r="S11" s="15">
        <v>0</v>
      </c>
      <c r="T11" s="15">
        <v>0</v>
      </c>
    </row>
    <row r="12" spans="1:20">
      <c r="A12" s="15" t="s">
        <v>21</v>
      </c>
      <c r="B12" s="15" t="s">
        <v>22</v>
      </c>
      <c r="C12" s="15">
        <v>1727253</v>
      </c>
      <c r="D12" s="15" t="s">
        <v>35</v>
      </c>
      <c r="E12" s="16" t="s">
        <v>24</v>
      </c>
      <c r="F12" s="16" t="s">
        <v>25</v>
      </c>
      <c r="G12" s="16" t="s">
        <v>26</v>
      </c>
      <c r="H12" s="16">
        <v>1</v>
      </c>
      <c r="I12" s="16">
        <v>1</v>
      </c>
      <c r="J12" s="16">
        <v>2</v>
      </c>
      <c r="K12" s="15">
        <v>2</v>
      </c>
      <c r="L12" s="15">
        <v>2</v>
      </c>
      <c r="M12" s="15">
        <v>1</v>
      </c>
      <c r="N12" s="15">
        <v>8</v>
      </c>
      <c r="O12" s="15" t="s">
        <v>35</v>
      </c>
      <c r="P12" s="15">
        <v>6</v>
      </c>
      <c r="Q12" s="30">
        <f t="shared" si="0"/>
        <v>7</v>
      </c>
      <c r="R12" s="15">
        <v>48</v>
      </c>
      <c r="S12" s="15">
        <v>0</v>
      </c>
      <c r="T12" s="15">
        <v>0</v>
      </c>
    </row>
    <row r="13" spans="1:20">
      <c r="A13" s="15" t="s">
        <v>21</v>
      </c>
      <c r="B13" s="15" t="s">
        <v>22</v>
      </c>
      <c r="C13" s="15">
        <v>1727251</v>
      </c>
      <c r="D13" s="15" t="s">
        <v>36</v>
      </c>
      <c r="E13" s="16" t="s">
        <v>24</v>
      </c>
      <c r="F13" s="16" t="s">
        <v>25</v>
      </c>
      <c r="G13" s="16" t="s">
        <v>26</v>
      </c>
      <c r="H13" s="16">
        <v>1</v>
      </c>
      <c r="I13" s="16">
        <v>1</v>
      </c>
      <c r="J13" s="16">
        <v>2</v>
      </c>
      <c r="K13" s="15">
        <v>2</v>
      </c>
      <c r="L13" s="15">
        <v>2</v>
      </c>
      <c r="M13" s="15">
        <v>1</v>
      </c>
      <c r="N13" s="15">
        <v>8</v>
      </c>
      <c r="O13" s="15" t="s">
        <v>36</v>
      </c>
      <c r="P13" s="15">
        <v>6</v>
      </c>
      <c r="Q13" s="30">
        <f t="shared" si="0"/>
        <v>7</v>
      </c>
      <c r="R13" s="15">
        <v>48</v>
      </c>
      <c r="S13" s="15">
        <v>0</v>
      </c>
      <c r="T13" s="15">
        <v>0</v>
      </c>
    </row>
    <row r="14" spans="1:20">
      <c r="A14" s="15" t="s">
        <v>21</v>
      </c>
      <c r="B14" s="15" t="s">
        <v>22</v>
      </c>
      <c r="C14" s="15">
        <v>1727252</v>
      </c>
      <c r="D14" s="15" t="s">
        <v>37</v>
      </c>
      <c r="E14" s="16" t="s">
        <v>38</v>
      </c>
      <c r="F14" s="16" t="s">
        <v>25</v>
      </c>
      <c r="G14" s="16" t="s">
        <v>26</v>
      </c>
      <c r="H14" s="16">
        <v>1</v>
      </c>
      <c r="I14" s="16">
        <v>1</v>
      </c>
      <c r="J14" s="16">
        <v>2</v>
      </c>
      <c r="K14" s="15">
        <v>2</v>
      </c>
      <c r="L14" s="15">
        <v>2</v>
      </c>
      <c r="M14" s="15">
        <v>1</v>
      </c>
      <c r="N14" s="15">
        <v>8</v>
      </c>
      <c r="O14" s="15" t="s">
        <v>39</v>
      </c>
      <c r="P14" s="15">
        <v>169</v>
      </c>
      <c r="Q14" s="31">
        <f>P14*1.03</f>
        <v>174.07</v>
      </c>
      <c r="R14" s="15">
        <v>1352</v>
      </c>
      <c r="S14" s="15">
        <v>0</v>
      </c>
      <c r="T14" s="15">
        <v>0</v>
      </c>
    </row>
    <row r="15" spans="1:20">
      <c r="A15" s="15" t="s">
        <v>21</v>
      </c>
      <c r="B15" s="15" t="s">
        <v>22</v>
      </c>
      <c r="C15" s="15">
        <v>1727250</v>
      </c>
      <c r="D15" s="15" t="s">
        <v>40</v>
      </c>
      <c r="E15" s="16" t="s">
        <v>41</v>
      </c>
      <c r="F15" s="16" t="s">
        <v>25</v>
      </c>
      <c r="G15" s="16" t="s">
        <v>42</v>
      </c>
      <c r="H15" s="16">
        <v>1</v>
      </c>
      <c r="I15" s="16">
        <v>1</v>
      </c>
      <c r="J15" s="16">
        <v>2</v>
      </c>
      <c r="K15" s="15">
        <v>2</v>
      </c>
      <c r="L15" s="15">
        <v>2</v>
      </c>
      <c r="M15" s="15">
        <v>1</v>
      </c>
      <c r="N15" s="15">
        <v>8</v>
      </c>
      <c r="O15" s="15" t="s">
        <v>40</v>
      </c>
      <c r="P15" s="15">
        <v>8</v>
      </c>
      <c r="Q15" s="30">
        <f t="shared" ref="Q15:Q22" si="1">P15+1</f>
        <v>9</v>
      </c>
      <c r="R15" s="15">
        <v>64</v>
      </c>
      <c r="S15" s="15">
        <v>0</v>
      </c>
      <c r="T15" s="15">
        <v>0</v>
      </c>
    </row>
    <row r="16" spans="1:20">
      <c r="A16" s="15" t="s">
        <v>21</v>
      </c>
      <c r="B16" s="15" t="s">
        <v>22</v>
      </c>
      <c r="C16" s="15">
        <v>1727248</v>
      </c>
      <c r="D16" s="15" t="s">
        <v>43</v>
      </c>
      <c r="E16" s="16" t="s">
        <v>41</v>
      </c>
      <c r="F16" s="16" t="s">
        <v>25</v>
      </c>
      <c r="G16" s="16" t="s">
        <v>44</v>
      </c>
      <c r="H16" s="16">
        <v>1</v>
      </c>
      <c r="I16" s="16">
        <v>1</v>
      </c>
      <c r="J16" s="16">
        <v>2</v>
      </c>
      <c r="K16" s="15">
        <v>2</v>
      </c>
      <c r="L16" s="15">
        <v>2</v>
      </c>
      <c r="M16" s="15">
        <v>1</v>
      </c>
      <c r="N16" s="15">
        <v>8</v>
      </c>
      <c r="O16" s="15" t="s">
        <v>43</v>
      </c>
      <c r="P16" s="15">
        <v>2</v>
      </c>
      <c r="Q16" s="30">
        <f t="shared" si="1"/>
        <v>3</v>
      </c>
      <c r="R16" s="15">
        <v>16</v>
      </c>
      <c r="S16" s="15">
        <v>0</v>
      </c>
      <c r="T16" s="15">
        <v>0</v>
      </c>
    </row>
    <row r="17" spans="1:20">
      <c r="A17" s="15" t="s">
        <v>21</v>
      </c>
      <c r="B17" s="15" t="s">
        <v>22</v>
      </c>
      <c r="C17" s="15">
        <v>1727247</v>
      </c>
      <c r="D17" s="15" t="s">
        <v>45</v>
      </c>
      <c r="E17" s="16" t="s">
        <v>41</v>
      </c>
      <c r="F17" s="16" t="s">
        <v>25</v>
      </c>
      <c r="G17" s="16" t="s">
        <v>46</v>
      </c>
      <c r="H17" s="16">
        <v>1</v>
      </c>
      <c r="I17" s="16">
        <v>1</v>
      </c>
      <c r="J17" s="16">
        <v>2</v>
      </c>
      <c r="K17" s="15">
        <v>2</v>
      </c>
      <c r="L17" s="15">
        <v>2</v>
      </c>
      <c r="M17" s="15">
        <v>1</v>
      </c>
      <c r="N17" s="15">
        <v>8</v>
      </c>
      <c r="O17" s="15" t="s">
        <v>45</v>
      </c>
      <c r="P17" s="15">
        <v>4</v>
      </c>
      <c r="Q17" s="30">
        <f t="shared" si="1"/>
        <v>5</v>
      </c>
      <c r="R17" s="15">
        <v>32</v>
      </c>
      <c r="S17" s="15">
        <v>0</v>
      </c>
      <c r="T17" s="15">
        <v>0</v>
      </c>
    </row>
    <row r="18" spans="1:20">
      <c r="A18" s="15" t="s">
        <v>21</v>
      </c>
      <c r="B18" s="15" t="s">
        <v>22</v>
      </c>
      <c r="C18" s="15">
        <v>1727246</v>
      </c>
      <c r="D18" s="15" t="s">
        <v>47</v>
      </c>
      <c r="E18" s="16" t="s">
        <v>38</v>
      </c>
      <c r="F18" s="16" t="s">
        <v>25</v>
      </c>
      <c r="G18" s="16" t="s">
        <v>48</v>
      </c>
      <c r="H18" s="16">
        <v>1</v>
      </c>
      <c r="I18" s="16">
        <v>2</v>
      </c>
      <c r="J18" s="16" t="s">
        <v>49</v>
      </c>
      <c r="K18" s="15" t="s">
        <v>49</v>
      </c>
      <c r="L18" s="15" t="s">
        <v>49</v>
      </c>
      <c r="M18" s="15" t="s">
        <v>49</v>
      </c>
      <c r="N18" s="15">
        <v>2</v>
      </c>
      <c r="O18" s="15" t="s">
        <v>50</v>
      </c>
      <c r="P18" s="15">
        <v>6</v>
      </c>
      <c r="Q18" s="30">
        <f t="shared" si="1"/>
        <v>7</v>
      </c>
      <c r="R18" s="15">
        <v>12</v>
      </c>
      <c r="S18" s="15">
        <v>0</v>
      </c>
      <c r="T18" s="15">
        <v>0</v>
      </c>
    </row>
    <row r="19" spans="1:20">
      <c r="A19" s="15" t="s">
        <v>21</v>
      </c>
      <c r="B19" s="15" t="s">
        <v>22</v>
      </c>
      <c r="C19" s="15">
        <v>1727246</v>
      </c>
      <c r="D19" s="15" t="s">
        <v>47</v>
      </c>
      <c r="E19" s="16" t="s">
        <v>38</v>
      </c>
      <c r="F19" s="16" t="s">
        <v>25</v>
      </c>
      <c r="G19" s="16" t="s">
        <v>51</v>
      </c>
      <c r="H19" s="16">
        <v>1</v>
      </c>
      <c r="I19" s="16" t="s">
        <v>49</v>
      </c>
      <c r="J19" s="16">
        <v>2</v>
      </c>
      <c r="K19" s="15" t="s">
        <v>49</v>
      </c>
      <c r="L19" s="15" t="s">
        <v>49</v>
      </c>
      <c r="M19" s="15" t="s">
        <v>49</v>
      </c>
      <c r="N19" s="15">
        <v>2</v>
      </c>
      <c r="O19" s="15" t="s">
        <v>50</v>
      </c>
      <c r="P19" s="15">
        <v>12</v>
      </c>
      <c r="Q19" s="30">
        <f t="shared" si="1"/>
        <v>13</v>
      </c>
      <c r="R19" s="15">
        <v>24</v>
      </c>
      <c r="S19" s="15">
        <v>0</v>
      </c>
      <c r="T19" s="15">
        <v>0</v>
      </c>
    </row>
    <row r="20" spans="1:20">
      <c r="A20" s="15" t="s">
        <v>21</v>
      </c>
      <c r="B20" s="15" t="s">
        <v>22</v>
      </c>
      <c r="C20" s="15">
        <v>1727246</v>
      </c>
      <c r="D20" s="15" t="s">
        <v>47</v>
      </c>
      <c r="E20" s="16" t="s">
        <v>38</v>
      </c>
      <c r="F20" s="16" t="s">
        <v>25</v>
      </c>
      <c r="G20" s="16" t="s">
        <v>52</v>
      </c>
      <c r="H20" s="16">
        <v>1</v>
      </c>
      <c r="I20" s="16" t="s">
        <v>49</v>
      </c>
      <c r="J20" s="16" t="s">
        <v>49</v>
      </c>
      <c r="K20" s="15">
        <v>2</v>
      </c>
      <c r="L20" s="15" t="s">
        <v>49</v>
      </c>
      <c r="M20" s="15" t="s">
        <v>49</v>
      </c>
      <c r="N20" s="15">
        <v>2</v>
      </c>
      <c r="O20" s="15" t="s">
        <v>50</v>
      </c>
      <c r="P20" s="15">
        <v>12</v>
      </c>
      <c r="Q20" s="30">
        <f t="shared" si="1"/>
        <v>13</v>
      </c>
      <c r="R20" s="15">
        <v>24</v>
      </c>
      <c r="S20" s="15">
        <v>0</v>
      </c>
      <c r="T20" s="15">
        <v>0</v>
      </c>
    </row>
    <row r="21" spans="1:20">
      <c r="A21" s="15" t="s">
        <v>21</v>
      </c>
      <c r="B21" s="15" t="s">
        <v>22</v>
      </c>
      <c r="C21" s="15">
        <v>1727246</v>
      </c>
      <c r="D21" s="15" t="s">
        <v>47</v>
      </c>
      <c r="E21" s="16" t="s">
        <v>38</v>
      </c>
      <c r="F21" s="16" t="s">
        <v>25</v>
      </c>
      <c r="G21" s="16" t="s">
        <v>53</v>
      </c>
      <c r="H21" s="16">
        <v>1</v>
      </c>
      <c r="I21" s="16" t="s">
        <v>49</v>
      </c>
      <c r="J21" s="16" t="s">
        <v>49</v>
      </c>
      <c r="K21" s="15" t="s">
        <v>49</v>
      </c>
      <c r="L21" s="15">
        <v>2</v>
      </c>
      <c r="M21" s="15" t="s">
        <v>49</v>
      </c>
      <c r="N21" s="15">
        <v>2</v>
      </c>
      <c r="O21" s="15" t="s">
        <v>50</v>
      </c>
      <c r="P21" s="15">
        <v>12</v>
      </c>
      <c r="Q21" s="30">
        <f t="shared" si="1"/>
        <v>13</v>
      </c>
      <c r="R21" s="15">
        <v>24</v>
      </c>
      <c r="S21" s="15">
        <v>0</v>
      </c>
      <c r="T21" s="15">
        <v>0</v>
      </c>
    </row>
    <row r="22" spans="1:20">
      <c r="A22" s="15" t="s">
        <v>21</v>
      </c>
      <c r="B22" s="15" t="s">
        <v>22</v>
      </c>
      <c r="C22" s="15">
        <v>1727246</v>
      </c>
      <c r="D22" s="15" t="s">
        <v>47</v>
      </c>
      <c r="E22" s="16" t="s">
        <v>38</v>
      </c>
      <c r="F22" s="16" t="s">
        <v>25</v>
      </c>
      <c r="G22" s="16" t="s">
        <v>54</v>
      </c>
      <c r="H22" s="16">
        <v>1</v>
      </c>
      <c r="I22" s="16" t="s">
        <v>49</v>
      </c>
      <c r="J22" s="16" t="s">
        <v>49</v>
      </c>
      <c r="K22" s="15" t="s">
        <v>49</v>
      </c>
      <c r="L22" s="15" t="s">
        <v>49</v>
      </c>
      <c r="M22" s="15">
        <v>2</v>
      </c>
      <c r="N22" s="15">
        <v>2</v>
      </c>
      <c r="O22" s="15" t="s">
        <v>50</v>
      </c>
      <c r="P22" s="15">
        <v>6</v>
      </c>
      <c r="Q22" s="30">
        <f t="shared" si="1"/>
        <v>7</v>
      </c>
      <c r="R22" s="15">
        <v>12</v>
      </c>
      <c r="S22" s="15">
        <v>0</v>
      </c>
      <c r="T22" s="15">
        <v>0</v>
      </c>
    </row>
    <row r="23" spans="16:17">
      <c r="P23" s="26" t="s">
        <v>17</v>
      </c>
      <c r="Q23" s="32" cm="1">
        <f t="array" ref="Q23">SUM(ROUND(Q3:Q22,0))</f>
        <v>319</v>
      </c>
    </row>
    <row r="25" spans="1:41">
      <c r="A25" s="17" t="s">
        <v>55</v>
      </c>
      <c r="B25" s="14"/>
      <c r="C25" s="14"/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4"/>
      <c r="AA25" s="14"/>
      <c r="AB25" s="14"/>
      <c r="AC25" s="14"/>
      <c r="AD25" s="14"/>
      <c r="AE25" s="14"/>
      <c r="AF25" s="14"/>
      <c r="AG25" s="14"/>
      <c r="AH25" s="14"/>
      <c r="AI25" s="14"/>
      <c r="AJ25" s="14"/>
      <c r="AK25" s="14"/>
      <c r="AL25" s="14"/>
      <c r="AM25" s="14"/>
      <c r="AN25" s="14"/>
      <c r="AO25" s="14"/>
    </row>
    <row r="26" spans="1:41">
      <c r="A26" s="14" t="s">
        <v>1</v>
      </c>
      <c r="B26" s="14" t="s">
        <v>2</v>
      </c>
      <c r="C26" s="14" t="s">
        <v>3</v>
      </c>
      <c r="D26" s="14" t="s">
        <v>4</v>
      </c>
      <c r="E26" s="14" t="s">
        <v>5</v>
      </c>
      <c r="F26" s="14" t="s">
        <v>6</v>
      </c>
      <c r="G26" s="14" t="s">
        <v>7</v>
      </c>
      <c r="H26" s="14" t="s">
        <v>8</v>
      </c>
      <c r="I26" s="14" t="s">
        <v>9</v>
      </c>
      <c r="J26" s="14" t="s">
        <v>10</v>
      </c>
      <c r="K26" s="14" t="s">
        <v>11</v>
      </c>
      <c r="L26" s="14" t="s">
        <v>12</v>
      </c>
      <c r="M26" s="14" t="s">
        <v>13</v>
      </c>
      <c r="N26" s="14" t="s">
        <v>15</v>
      </c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  <c r="AA26" s="14"/>
      <c r="AB26" s="14"/>
      <c r="AC26" s="14"/>
      <c r="AD26" s="14"/>
      <c r="AE26" s="14"/>
      <c r="AF26" s="14"/>
      <c r="AG26" s="14"/>
      <c r="AH26" s="14"/>
      <c r="AI26" s="14"/>
      <c r="AJ26" s="14"/>
      <c r="AK26" s="14"/>
      <c r="AL26" s="14"/>
      <c r="AM26" s="14"/>
      <c r="AN26" s="14"/>
      <c r="AO26" s="14"/>
    </row>
    <row r="27" spans="1:14">
      <c r="A27" s="15" t="s">
        <v>21</v>
      </c>
      <c r="B27" s="15" t="s">
        <v>22</v>
      </c>
      <c r="C27" s="15">
        <v>1727264</v>
      </c>
      <c r="D27" s="15" t="s">
        <v>23</v>
      </c>
      <c r="E27" s="16" t="s">
        <v>24</v>
      </c>
      <c r="F27" s="16" t="s">
        <v>25</v>
      </c>
      <c r="G27" s="16" t="s">
        <v>26</v>
      </c>
      <c r="H27" s="16">
        <v>1</v>
      </c>
      <c r="I27" s="16">
        <v>3</v>
      </c>
      <c r="J27" s="16">
        <v>6</v>
      </c>
      <c r="K27" s="15">
        <v>6</v>
      </c>
      <c r="L27" s="15">
        <v>6</v>
      </c>
      <c r="M27" s="15">
        <v>3</v>
      </c>
      <c r="N27" s="15" t="s">
        <v>23</v>
      </c>
    </row>
    <row r="28" spans="1:14">
      <c r="A28" s="15" t="s">
        <v>21</v>
      </c>
      <c r="B28" s="15" t="s">
        <v>22</v>
      </c>
      <c r="C28" s="15">
        <v>1727263</v>
      </c>
      <c r="D28" s="15" t="s">
        <v>27</v>
      </c>
      <c r="E28" s="16" t="s">
        <v>24</v>
      </c>
      <c r="F28" s="16" t="s">
        <v>25</v>
      </c>
      <c r="G28" s="16" t="s">
        <v>26</v>
      </c>
      <c r="H28" s="16">
        <v>1</v>
      </c>
      <c r="I28" s="16">
        <v>2</v>
      </c>
      <c r="J28" s="16">
        <v>4</v>
      </c>
      <c r="K28" s="15">
        <v>4</v>
      </c>
      <c r="L28" s="15">
        <v>4</v>
      </c>
      <c r="M28" s="15">
        <v>2</v>
      </c>
      <c r="N28" s="15" t="s">
        <v>27</v>
      </c>
    </row>
    <row r="29" spans="1:14">
      <c r="A29" s="15" t="s">
        <v>21</v>
      </c>
      <c r="B29" s="15" t="s">
        <v>22</v>
      </c>
      <c r="C29" s="15">
        <v>1727262</v>
      </c>
      <c r="D29" s="15" t="s">
        <v>28</v>
      </c>
      <c r="E29" s="16" t="s">
        <v>24</v>
      </c>
      <c r="F29" s="16" t="s">
        <v>25</v>
      </c>
      <c r="G29" s="16" t="s">
        <v>26</v>
      </c>
      <c r="H29" s="16">
        <v>1</v>
      </c>
      <c r="I29" s="16">
        <v>18</v>
      </c>
      <c r="J29" s="16">
        <v>36</v>
      </c>
      <c r="K29" s="15">
        <v>36</v>
      </c>
      <c r="L29" s="15">
        <v>36</v>
      </c>
      <c r="M29" s="15">
        <v>18</v>
      </c>
      <c r="N29" s="15" t="s">
        <v>28</v>
      </c>
    </row>
    <row r="30" spans="1:14">
      <c r="A30" s="15" t="s">
        <v>21</v>
      </c>
      <c r="B30" s="15" t="s">
        <v>22</v>
      </c>
      <c r="C30" s="15">
        <v>1727261</v>
      </c>
      <c r="D30" s="15" t="s">
        <v>29</v>
      </c>
      <c r="E30" s="16" t="s">
        <v>24</v>
      </c>
      <c r="F30" s="16" t="s">
        <v>25</v>
      </c>
      <c r="G30" s="16" t="s">
        <v>26</v>
      </c>
      <c r="H30" s="16">
        <v>1</v>
      </c>
      <c r="I30" s="16">
        <v>3</v>
      </c>
      <c r="J30" s="16">
        <v>6</v>
      </c>
      <c r="K30" s="15">
        <v>6</v>
      </c>
      <c r="L30" s="15">
        <v>6</v>
      </c>
      <c r="M30" s="15">
        <v>3</v>
      </c>
      <c r="N30" s="15" t="s">
        <v>29</v>
      </c>
    </row>
    <row r="31" spans="1:14">
      <c r="A31" s="15" t="s">
        <v>21</v>
      </c>
      <c r="B31" s="15" t="s">
        <v>22</v>
      </c>
      <c r="C31" s="15">
        <v>1727260</v>
      </c>
      <c r="D31" s="15" t="s">
        <v>30</v>
      </c>
      <c r="E31" s="16" t="s">
        <v>24</v>
      </c>
      <c r="F31" s="16" t="s">
        <v>25</v>
      </c>
      <c r="G31" s="16" t="s">
        <v>26</v>
      </c>
      <c r="H31" s="16">
        <v>1</v>
      </c>
      <c r="I31" s="16">
        <v>2</v>
      </c>
      <c r="J31" s="16">
        <v>4</v>
      </c>
      <c r="K31" s="15">
        <v>4</v>
      </c>
      <c r="L31" s="15">
        <v>4</v>
      </c>
      <c r="M31" s="15">
        <v>2</v>
      </c>
      <c r="N31" s="15" t="s">
        <v>30</v>
      </c>
    </row>
    <row r="32" spans="1:14">
      <c r="A32" s="15" t="s">
        <v>21</v>
      </c>
      <c r="B32" s="15" t="s">
        <v>22</v>
      </c>
      <c r="C32" s="15">
        <v>1727258</v>
      </c>
      <c r="D32" s="15" t="s">
        <v>31</v>
      </c>
      <c r="E32" s="16" t="s">
        <v>24</v>
      </c>
      <c r="F32" s="16" t="s">
        <v>25</v>
      </c>
      <c r="G32" s="16" t="s">
        <v>26</v>
      </c>
      <c r="H32" s="16">
        <v>1</v>
      </c>
      <c r="I32" s="16">
        <v>3</v>
      </c>
      <c r="J32" s="16">
        <v>6</v>
      </c>
      <c r="K32" s="15">
        <v>6</v>
      </c>
      <c r="L32" s="15">
        <v>6</v>
      </c>
      <c r="M32" s="15">
        <v>3</v>
      </c>
      <c r="N32" s="15" t="s">
        <v>31</v>
      </c>
    </row>
    <row r="33" spans="1:14">
      <c r="A33" s="15" t="s">
        <v>21</v>
      </c>
      <c r="B33" s="15" t="s">
        <v>22</v>
      </c>
      <c r="C33" s="15">
        <v>1727256</v>
      </c>
      <c r="D33" s="15" t="s">
        <v>32</v>
      </c>
      <c r="E33" s="16" t="s">
        <v>24</v>
      </c>
      <c r="F33" s="16" t="s">
        <v>25</v>
      </c>
      <c r="G33" s="16" t="s">
        <v>26</v>
      </c>
      <c r="H33" s="16">
        <v>1</v>
      </c>
      <c r="I33" s="16">
        <v>12</v>
      </c>
      <c r="J33" s="16">
        <v>24</v>
      </c>
      <c r="K33" s="15">
        <v>24</v>
      </c>
      <c r="L33" s="15">
        <v>24</v>
      </c>
      <c r="M33" s="15">
        <v>12</v>
      </c>
      <c r="N33" s="15" t="s">
        <v>32</v>
      </c>
    </row>
    <row r="34" spans="1:14">
      <c r="A34" s="15" t="s">
        <v>21</v>
      </c>
      <c r="B34" s="15" t="s">
        <v>22</v>
      </c>
      <c r="C34" s="15">
        <v>1727255</v>
      </c>
      <c r="D34" s="15" t="s">
        <v>33</v>
      </c>
      <c r="E34" s="16" t="s">
        <v>24</v>
      </c>
      <c r="F34" s="16" t="s">
        <v>25</v>
      </c>
      <c r="G34" s="16" t="s">
        <v>26</v>
      </c>
      <c r="H34" s="16">
        <v>1</v>
      </c>
      <c r="I34" s="16">
        <v>8</v>
      </c>
      <c r="J34" s="16">
        <v>16</v>
      </c>
      <c r="K34" s="15">
        <v>16</v>
      </c>
      <c r="L34" s="15">
        <v>16</v>
      </c>
      <c r="M34" s="15">
        <v>8</v>
      </c>
      <c r="N34" s="15" t="s">
        <v>33</v>
      </c>
    </row>
    <row r="35" spans="1:14">
      <c r="A35" s="15" t="s">
        <v>21</v>
      </c>
      <c r="B35" s="15" t="s">
        <v>22</v>
      </c>
      <c r="C35" s="15">
        <v>1727254</v>
      </c>
      <c r="D35" s="15" t="s">
        <v>34</v>
      </c>
      <c r="E35" s="16" t="s">
        <v>24</v>
      </c>
      <c r="F35" s="16" t="s">
        <v>25</v>
      </c>
      <c r="G35" s="16" t="s">
        <v>26</v>
      </c>
      <c r="H35" s="16">
        <v>1</v>
      </c>
      <c r="I35" s="16">
        <v>1</v>
      </c>
      <c r="J35" s="16">
        <v>2</v>
      </c>
      <c r="K35" s="15">
        <v>2</v>
      </c>
      <c r="L35" s="15">
        <v>2</v>
      </c>
      <c r="M35" s="15">
        <v>1</v>
      </c>
      <c r="N35" s="15" t="s">
        <v>34</v>
      </c>
    </row>
    <row r="36" spans="1:14">
      <c r="A36" s="15" t="s">
        <v>21</v>
      </c>
      <c r="B36" s="15" t="s">
        <v>22</v>
      </c>
      <c r="C36" s="15">
        <v>1727253</v>
      </c>
      <c r="D36" s="15" t="s">
        <v>35</v>
      </c>
      <c r="E36" s="16" t="s">
        <v>24</v>
      </c>
      <c r="F36" s="16" t="s">
        <v>25</v>
      </c>
      <c r="G36" s="16" t="s">
        <v>26</v>
      </c>
      <c r="H36" s="16">
        <v>1</v>
      </c>
      <c r="I36" s="16">
        <v>6</v>
      </c>
      <c r="J36" s="16">
        <v>12</v>
      </c>
      <c r="K36" s="15">
        <v>12</v>
      </c>
      <c r="L36" s="15">
        <v>12</v>
      </c>
      <c r="M36" s="15">
        <v>6</v>
      </c>
      <c r="N36" s="15" t="s">
        <v>35</v>
      </c>
    </row>
    <row r="37" spans="1:14">
      <c r="A37" s="15" t="s">
        <v>21</v>
      </c>
      <c r="B37" s="15" t="s">
        <v>22</v>
      </c>
      <c r="C37" s="15">
        <v>1727251</v>
      </c>
      <c r="D37" s="15" t="s">
        <v>36</v>
      </c>
      <c r="E37" s="16" t="s">
        <v>24</v>
      </c>
      <c r="F37" s="16" t="s">
        <v>25</v>
      </c>
      <c r="G37" s="16" t="s">
        <v>26</v>
      </c>
      <c r="H37" s="16">
        <v>1</v>
      </c>
      <c r="I37" s="16">
        <v>6</v>
      </c>
      <c r="J37" s="16">
        <v>12</v>
      </c>
      <c r="K37" s="15">
        <v>12</v>
      </c>
      <c r="L37" s="15">
        <v>12</v>
      </c>
      <c r="M37" s="15">
        <v>6</v>
      </c>
      <c r="N37" s="15" t="s">
        <v>36</v>
      </c>
    </row>
    <row r="38" spans="1:14">
      <c r="A38" s="15" t="s">
        <v>21</v>
      </c>
      <c r="B38" s="15" t="s">
        <v>22</v>
      </c>
      <c r="C38" s="15">
        <v>1727252</v>
      </c>
      <c r="D38" s="15" t="s">
        <v>37</v>
      </c>
      <c r="E38" s="16" t="s">
        <v>38</v>
      </c>
      <c r="F38" s="16" t="s">
        <v>25</v>
      </c>
      <c r="G38" s="16" t="s">
        <v>26</v>
      </c>
      <c r="H38" s="16">
        <v>1</v>
      </c>
      <c r="I38" s="16">
        <v>169</v>
      </c>
      <c r="J38" s="16">
        <v>338</v>
      </c>
      <c r="K38" s="15">
        <v>338</v>
      </c>
      <c r="L38" s="15">
        <v>338</v>
      </c>
      <c r="M38" s="15">
        <v>169</v>
      </c>
      <c r="N38" s="15" t="s">
        <v>39</v>
      </c>
    </row>
    <row r="39" spans="1:14">
      <c r="A39" s="15" t="s">
        <v>21</v>
      </c>
      <c r="B39" s="15" t="s">
        <v>22</v>
      </c>
      <c r="C39" s="15">
        <v>1727250</v>
      </c>
      <c r="D39" s="15" t="s">
        <v>40</v>
      </c>
      <c r="E39" s="16" t="s">
        <v>41</v>
      </c>
      <c r="F39" s="16" t="s">
        <v>25</v>
      </c>
      <c r="G39" s="16" t="s">
        <v>42</v>
      </c>
      <c r="H39" s="16">
        <v>1</v>
      </c>
      <c r="I39" s="16">
        <v>8</v>
      </c>
      <c r="J39" s="16">
        <v>16</v>
      </c>
      <c r="K39" s="15">
        <v>16</v>
      </c>
      <c r="L39" s="15">
        <v>16</v>
      </c>
      <c r="M39" s="15">
        <v>8</v>
      </c>
      <c r="N39" s="15" t="s">
        <v>40</v>
      </c>
    </row>
    <row r="40" spans="1:14">
      <c r="A40" s="15" t="s">
        <v>21</v>
      </c>
      <c r="B40" s="15" t="s">
        <v>22</v>
      </c>
      <c r="C40" s="15">
        <v>1727248</v>
      </c>
      <c r="D40" s="15" t="s">
        <v>43</v>
      </c>
      <c r="E40" s="16" t="s">
        <v>41</v>
      </c>
      <c r="F40" s="16" t="s">
        <v>25</v>
      </c>
      <c r="G40" s="16" t="s">
        <v>44</v>
      </c>
      <c r="H40" s="16">
        <v>1</v>
      </c>
      <c r="I40" s="16">
        <v>2</v>
      </c>
      <c r="J40" s="16">
        <v>4</v>
      </c>
      <c r="K40" s="15">
        <v>4</v>
      </c>
      <c r="L40" s="15">
        <v>4</v>
      </c>
      <c r="M40" s="15">
        <v>2</v>
      </c>
      <c r="N40" s="15" t="s">
        <v>43</v>
      </c>
    </row>
    <row r="41" spans="1:14">
      <c r="A41" s="15" t="s">
        <v>21</v>
      </c>
      <c r="B41" s="15" t="s">
        <v>22</v>
      </c>
      <c r="C41" s="15">
        <v>1727247</v>
      </c>
      <c r="D41" s="15" t="s">
        <v>45</v>
      </c>
      <c r="E41" s="16" t="s">
        <v>41</v>
      </c>
      <c r="F41" s="16" t="s">
        <v>25</v>
      </c>
      <c r="G41" s="16" t="s">
        <v>46</v>
      </c>
      <c r="H41" s="16">
        <v>1</v>
      </c>
      <c r="I41" s="16">
        <v>4</v>
      </c>
      <c r="J41" s="16">
        <v>8</v>
      </c>
      <c r="K41" s="15">
        <v>8</v>
      </c>
      <c r="L41" s="15">
        <v>8</v>
      </c>
      <c r="M41" s="15">
        <v>4</v>
      </c>
      <c r="N41" s="15" t="s">
        <v>45</v>
      </c>
    </row>
    <row r="42" spans="1:14">
      <c r="A42" s="15" t="s">
        <v>21</v>
      </c>
      <c r="B42" s="15" t="s">
        <v>22</v>
      </c>
      <c r="C42" s="15">
        <v>1727246</v>
      </c>
      <c r="D42" s="15" t="s">
        <v>47</v>
      </c>
      <c r="E42" s="16" t="s">
        <v>38</v>
      </c>
      <c r="F42" s="16" t="s">
        <v>25</v>
      </c>
      <c r="G42" s="16" t="s">
        <v>48</v>
      </c>
      <c r="H42" s="16">
        <v>1</v>
      </c>
      <c r="I42" s="16">
        <v>12</v>
      </c>
      <c r="J42" s="16">
        <v>0</v>
      </c>
      <c r="K42" s="15">
        <v>0</v>
      </c>
      <c r="L42" s="15">
        <v>0</v>
      </c>
      <c r="M42" s="15">
        <v>0</v>
      </c>
      <c r="N42" s="15" t="s">
        <v>50</v>
      </c>
    </row>
    <row r="43" spans="1:14">
      <c r="A43" s="15" t="s">
        <v>21</v>
      </c>
      <c r="B43" s="15" t="s">
        <v>22</v>
      </c>
      <c r="C43" s="15">
        <v>1727246</v>
      </c>
      <c r="D43" s="15" t="s">
        <v>47</v>
      </c>
      <c r="E43" s="16" t="s">
        <v>38</v>
      </c>
      <c r="F43" s="16" t="s">
        <v>25</v>
      </c>
      <c r="G43" s="16" t="s">
        <v>51</v>
      </c>
      <c r="H43" s="16">
        <v>1</v>
      </c>
      <c r="I43" s="16">
        <v>0</v>
      </c>
      <c r="J43" s="16">
        <v>24</v>
      </c>
      <c r="K43" s="15">
        <v>0</v>
      </c>
      <c r="L43" s="15">
        <v>0</v>
      </c>
      <c r="M43" s="15">
        <v>0</v>
      </c>
      <c r="N43" s="15" t="s">
        <v>50</v>
      </c>
    </row>
    <row r="44" spans="1:14">
      <c r="A44" s="15" t="s">
        <v>21</v>
      </c>
      <c r="B44" s="15" t="s">
        <v>22</v>
      </c>
      <c r="C44" s="15">
        <v>1727246</v>
      </c>
      <c r="D44" s="15" t="s">
        <v>47</v>
      </c>
      <c r="E44" s="16" t="s">
        <v>38</v>
      </c>
      <c r="F44" s="16" t="s">
        <v>25</v>
      </c>
      <c r="G44" s="16" t="s">
        <v>52</v>
      </c>
      <c r="H44" s="16">
        <v>1</v>
      </c>
      <c r="I44" s="16">
        <v>0</v>
      </c>
      <c r="J44" s="16">
        <v>0</v>
      </c>
      <c r="K44" s="15">
        <v>24</v>
      </c>
      <c r="L44" s="15">
        <v>0</v>
      </c>
      <c r="M44" s="15">
        <v>0</v>
      </c>
      <c r="N44" s="15" t="s">
        <v>50</v>
      </c>
    </row>
    <row r="45" spans="1:14">
      <c r="A45" s="15" t="s">
        <v>21</v>
      </c>
      <c r="B45" s="15" t="s">
        <v>22</v>
      </c>
      <c r="C45" s="15">
        <v>1727246</v>
      </c>
      <c r="D45" s="15" t="s">
        <v>47</v>
      </c>
      <c r="E45" s="16" t="s">
        <v>38</v>
      </c>
      <c r="F45" s="16" t="s">
        <v>25</v>
      </c>
      <c r="G45" s="16" t="s">
        <v>53</v>
      </c>
      <c r="H45" s="16">
        <v>1</v>
      </c>
      <c r="I45" s="16">
        <v>0</v>
      </c>
      <c r="J45" s="16">
        <v>0</v>
      </c>
      <c r="K45" s="15">
        <v>0</v>
      </c>
      <c r="L45" s="15">
        <v>24</v>
      </c>
      <c r="M45" s="15">
        <v>0</v>
      </c>
      <c r="N45" s="15" t="s">
        <v>50</v>
      </c>
    </row>
    <row r="46" spans="1:14">
      <c r="A46" s="15" t="s">
        <v>21</v>
      </c>
      <c r="B46" s="15" t="s">
        <v>22</v>
      </c>
      <c r="C46" s="15">
        <v>1727246</v>
      </c>
      <c r="D46" s="15" t="s">
        <v>47</v>
      </c>
      <c r="E46" s="16" t="s">
        <v>38</v>
      </c>
      <c r="F46" s="16" t="s">
        <v>25</v>
      </c>
      <c r="G46" s="16" t="s">
        <v>54</v>
      </c>
      <c r="H46" s="16">
        <v>1</v>
      </c>
      <c r="I46" s="16">
        <v>0</v>
      </c>
      <c r="J46" s="16">
        <v>0</v>
      </c>
      <c r="K46" s="15">
        <v>0</v>
      </c>
      <c r="L46" s="15">
        <v>0</v>
      </c>
      <c r="M46" s="15">
        <v>12</v>
      </c>
      <c r="N46" s="15" t="s">
        <v>50</v>
      </c>
    </row>
    <row r="47" spans="1:14">
      <c r="A47" s="15"/>
      <c r="B47" s="15"/>
      <c r="C47" s="15"/>
      <c r="D47" s="15"/>
      <c r="E47" s="16"/>
      <c r="F47" s="16"/>
      <c r="G47" s="16"/>
      <c r="H47" s="16"/>
      <c r="I47" s="16"/>
      <c r="J47" s="16"/>
      <c r="K47" s="15"/>
      <c r="L47" s="15"/>
      <c r="M47" s="15"/>
      <c r="N47" s="15"/>
    </row>
    <row r="48" spans="1:14">
      <c r="A48" s="15"/>
      <c r="B48" s="15"/>
      <c r="C48" s="15"/>
      <c r="D48" s="15"/>
      <c r="E48" s="16"/>
      <c r="F48" s="16"/>
      <c r="G48" s="16"/>
      <c r="H48" s="16"/>
      <c r="I48" s="16"/>
      <c r="J48" s="16"/>
      <c r="K48" s="15"/>
      <c r="L48" s="15"/>
      <c r="M48" s="15"/>
      <c r="N48" s="15"/>
    </row>
    <row r="49" s="11" customFormat="1" spans="1:14">
      <c r="A49" s="18" t="s">
        <v>56</v>
      </c>
      <c r="B49" s="19"/>
      <c r="C49" s="19"/>
      <c r="D49" s="19"/>
      <c r="E49" s="19"/>
      <c r="F49" s="19"/>
      <c r="G49" s="19"/>
      <c r="H49" s="19"/>
      <c r="I49" s="19"/>
      <c r="J49" s="19"/>
      <c r="K49" s="19"/>
      <c r="L49" s="19"/>
      <c r="M49" s="19"/>
      <c r="N49" s="19"/>
    </row>
    <row r="50" s="11" customFormat="1" spans="1:41">
      <c r="A50" s="19" t="s">
        <v>1</v>
      </c>
      <c r="B50" s="19" t="s">
        <v>2</v>
      </c>
      <c r="C50" s="19" t="s">
        <v>3</v>
      </c>
      <c r="D50" s="19" t="s">
        <v>4</v>
      </c>
      <c r="E50" s="19" t="s">
        <v>5</v>
      </c>
      <c r="F50" s="19" t="s">
        <v>6</v>
      </c>
      <c r="G50" s="19" t="s">
        <v>7</v>
      </c>
      <c r="H50" s="19" t="s">
        <v>8</v>
      </c>
      <c r="I50" s="19" t="s">
        <v>9</v>
      </c>
      <c r="J50" s="19" t="s">
        <v>10</v>
      </c>
      <c r="K50" s="19" t="s">
        <v>11</v>
      </c>
      <c r="L50" s="19" t="s">
        <v>12</v>
      </c>
      <c r="M50" s="19" t="s">
        <v>13</v>
      </c>
      <c r="N50" s="19" t="s">
        <v>15</v>
      </c>
      <c r="O50" s="27"/>
      <c r="P50" s="27"/>
      <c r="Q50" s="27"/>
      <c r="R50" s="27"/>
      <c r="S50" s="27"/>
      <c r="T50" s="27"/>
      <c r="U50" s="27"/>
      <c r="V50" s="27"/>
      <c r="W50" s="27"/>
      <c r="X50" s="27"/>
      <c r="Y50" s="27"/>
      <c r="Z50" s="27"/>
      <c r="AA50" s="27"/>
      <c r="AB50" s="27"/>
      <c r="AC50" s="27"/>
      <c r="AD50" s="27"/>
      <c r="AE50" s="27"/>
      <c r="AF50" s="27"/>
      <c r="AG50" s="27"/>
      <c r="AH50" s="27"/>
      <c r="AI50" s="27"/>
      <c r="AJ50" s="27"/>
      <c r="AK50" s="27"/>
      <c r="AL50" s="27"/>
      <c r="AM50" s="27"/>
      <c r="AN50" s="27"/>
      <c r="AO50" s="27"/>
    </row>
    <row r="51" s="11" customFormat="1" spans="1:14">
      <c r="A51" s="20" t="s">
        <v>21</v>
      </c>
      <c r="B51" s="20" t="s">
        <v>22</v>
      </c>
      <c r="C51" s="20">
        <v>1727264</v>
      </c>
      <c r="D51" s="20" t="s">
        <v>23</v>
      </c>
      <c r="E51" s="21" t="s">
        <v>24</v>
      </c>
      <c r="F51" s="21" t="s">
        <v>25</v>
      </c>
      <c r="G51" s="21" t="s">
        <v>26</v>
      </c>
      <c r="H51" s="21">
        <v>1</v>
      </c>
      <c r="I51" s="21">
        <f>I27+5</f>
        <v>8</v>
      </c>
      <c r="J51" s="21">
        <f>J27+5</f>
        <v>11</v>
      </c>
      <c r="K51" s="21">
        <f>K27+5</f>
        <v>11</v>
      </c>
      <c r="L51" s="21">
        <f>L27+5</f>
        <v>11</v>
      </c>
      <c r="M51" s="21">
        <f>M27+5</f>
        <v>8</v>
      </c>
      <c r="N51" s="20" t="s">
        <v>23</v>
      </c>
    </row>
    <row r="52" s="11" customFormat="1" spans="1:14">
      <c r="A52" s="20" t="s">
        <v>21</v>
      </c>
      <c r="B52" s="20" t="s">
        <v>22</v>
      </c>
      <c r="C52" s="20">
        <v>1727263</v>
      </c>
      <c r="D52" s="20" t="s">
        <v>27</v>
      </c>
      <c r="E52" s="21" t="s">
        <v>24</v>
      </c>
      <c r="F52" s="21" t="s">
        <v>25</v>
      </c>
      <c r="G52" s="21" t="s">
        <v>26</v>
      </c>
      <c r="H52" s="21">
        <v>1</v>
      </c>
      <c r="I52" s="21">
        <f t="shared" ref="I52:I70" si="2">I28+5</f>
        <v>7</v>
      </c>
      <c r="J52" s="21">
        <f t="shared" ref="J52:J70" si="3">J28+5</f>
        <v>9</v>
      </c>
      <c r="K52" s="21">
        <f t="shared" ref="K52:K70" si="4">K28+5</f>
        <v>9</v>
      </c>
      <c r="L52" s="21">
        <f t="shared" ref="L52:L70" si="5">L28+5</f>
        <v>9</v>
      </c>
      <c r="M52" s="21">
        <f t="shared" ref="M52:M70" si="6">M28+5</f>
        <v>7</v>
      </c>
      <c r="N52" s="20" t="s">
        <v>27</v>
      </c>
    </row>
    <row r="53" s="11" customFormat="1" spans="1:14">
      <c r="A53" s="20" t="s">
        <v>21</v>
      </c>
      <c r="B53" s="20" t="s">
        <v>22</v>
      </c>
      <c r="C53" s="20">
        <v>1727262</v>
      </c>
      <c r="D53" s="20" t="s">
        <v>28</v>
      </c>
      <c r="E53" s="21" t="s">
        <v>24</v>
      </c>
      <c r="F53" s="21" t="s">
        <v>25</v>
      </c>
      <c r="G53" s="21" t="s">
        <v>26</v>
      </c>
      <c r="H53" s="21">
        <v>1</v>
      </c>
      <c r="I53" s="21">
        <f t="shared" si="2"/>
        <v>23</v>
      </c>
      <c r="J53" s="21">
        <f t="shared" si="3"/>
        <v>41</v>
      </c>
      <c r="K53" s="21">
        <f t="shared" si="4"/>
        <v>41</v>
      </c>
      <c r="L53" s="21">
        <f t="shared" si="5"/>
        <v>41</v>
      </c>
      <c r="M53" s="21">
        <f t="shared" si="6"/>
        <v>23</v>
      </c>
      <c r="N53" s="20" t="s">
        <v>28</v>
      </c>
    </row>
    <row r="54" s="11" customFormat="1" spans="1:14">
      <c r="A54" s="20" t="s">
        <v>21</v>
      </c>
      <c r="B54" s="20" t="s">
        <v>22</v>
      </c>
      <c r="C54" s="20">
        <v>1727261</v>
      </c>
      <c r="D54" s="20" t="s">
        <v>29</v>
      </c>
      <c r="E54" s="21" t="s">
        <v>24</v>
      </c>
      <c r="F54" s="21" t="s">
        <v>25</v>
      </c>
      <c r="G54" s="21" t="s">
        <v>26</v>
      </c>
      <c r="H54" s="21">
        <v>1</v>
      </c>
      <c r="I54" s="21">
        <f t="shared" si="2"/>
        <v>8</v>
      </c>
      <c r="J54" s="21">
        <f t="shared" si="3"/>
        <v>11</v>
      </c>
      <c r="K54" s="21">
        <f t="shared" si="4"/>
        <v>11</v>
      </c>
      <c r="L54" s="21">
        <f t="shared" si="5"/>
        <v>11</v>
      </c>
      <c r="M54" s="21">
        <f t="shared" si="6"/>
        <v>8</v>
      </c>
      <c r="N54" s="20" t="s">
        <v>29</v>
      </c>
    </row>
    <row r="55" s="11" customFormat="1" spans="1:14">
      <c r="A55" s="20" t="s">
        <v>21</v>
      </c>
      <c r="B55" s="20" t="s">
        <v>22</v>
      </c>
      <c r="C55" s="20">
        <v>1727260</v>
      </c>
      <c r="D55" s="20" t="s">
        <v>30</v>
      </c>
      <c r="E55" s="21" t="s">
        <v>24</v>
      </c>
      <c r="F55" s="21" t="s">
        <v>25</v>
      </c>
      <c r="G55" s="21" t="s">
        <v>26</v>
      </c>
      <c r="H55" s="21">
        <v>1</v>
      </c>
      <c r="I55" s="21">
        <f t="shared" si="2"/>
        <v>7</v>
      </c>
      <c r="J55" s="21">
        <f t="shared" si="3"/>
        <v>9</v>
      </c>
      <c r="K55" s="21">
        <f t="shared" si="4"/>
        <v>9</v>
      </c>
      <c r="L55" s="21">
        <f t="shared" si="5"/>
        <v>9</v>
      </c>
      <c r="M55" s="21">
        <f t="shared" si="6"/>
        <v>7</v>
      </c>
      <c r="N55" s="20" t="s">
        <v>30</v>
      </c>
    </row>
    <row r="56" s="11" customFormat="1" spans="1:14">
      <c r="A56" s="20" t="s">
        <v>21</v>
      </c>
      <c r="B56" s="20" t="s">
        <v>22</v>
      </c>
      <c r="C56" s="20">
        <v>1727258</v>
      </c>
      <c r="D56" s="20" t="s">
        <v>31</v>
      </c>
      <c r="E56" s="21" t="s">
        <v>24</v>
      </c>
      <c r="F56" s="21" t="s">
        <v>25</v>
      </c>
      <c r="G56" s="21" t="s">
        <v>26</v>
      </c>
      <c r="H56" s="21">
        <v>1</v>
      </c>
      <c r="I56" s="21">
        <f t="shared" si="2"/>
        <v>8</v>
      </c>
      <c r="J56" s="21">
        <f t="shared" si="3"/>
        <v>11</v>
      </c>
      <c r="K56" s="21">
        <f t="shared" si="4"/>
        <v>11</v>
      </c>
      <c r="L56" s="21">
        <f t="shared" si="5"/>
        <v>11</v>
      </c>
      <c r="M56" s="21">
        <f t="shared" si="6"/>
        <v>8</v>
      </c>
      <c r="N56" s="20" t="s">
        <v>31</v>
      </c>
    </row>
    <row r="57" s="11" customFormat="1" spans="1:14">
      <c r="A57" s="20" t="s">
        <v>21</v>
      </c>
      <c r="B57" s="20" t="s">
        <v>22</v>
      </c>
      <c r="C57" s="20">
        <v>1727256</v>
      </c>
      <c r="D57" s="20" t="s">
        <v>32</v>
      </c>
      <c r="E57" s="21" t="s">
        <v>24</v>
      </c>
      <c r="F57" s="21" t="s">
        <v>25</v>
      </c>
      <c r="G57" s="21" t="s">
        <v>26</v>
      </c>
      <c r="H57" s="21">
        <v>1</v>
      </c>
      <c r="I57" s="21">
        <f t="shared" si="2"/>
        <v>17</v>
      </c>
      <c r="J57" s="21">
        <f t="shared" si="3"/>
        <v>29</v>
      </c>
      <c r="K57" s="21">
        <f t="shared" si="4"/>
        <v>29</v>
      </c>
      <c r="L57" s="21">
        <f t="shared" si="5"/>
        <v>29</v>
      </c>
      <c r="M57" s="21">
        <f t="shared" si="6"/>
        <v>17</v>
      </c>
      <c r="N57" s="20" t="s">
        <v>32</v>
      </c>
    </row>
    <row r="58" s="11" customFormat="1" spans="1:14">
      <c r="A58" s="20" t="s">
        <v>21</v>
      </c>
      <c r="B58" s="20" t="s">
        <v>22</v>
      </c>
      <c r="C58" s="20">
        <v>1727255</v>
      </c>
      <c r="D58" s="20" t="s">
        <v>33</v>
      </c>
      <c r="E58" s="21" t="s">
        <v>24</v>
      </c>
      <c r="F58" s="21" t="s">
        <v>25</v>
      </c>
      <c r="G58" s="21" t="s">
        <v>26</v>
      </c>
      <c r="H58" s="21">
        <v>1</v>
      </c>
      <c r="I58" s="21">
        <f t="shared" si="2"/>
        <v>13</v>
      </c>
      <c r="J58" s="21">
        <f t="shared" si="3"/>
        <v>21</v>
      </c>
      <c r="K58" s="21">
        <f t="shared" si="4"/>
        <v>21</v>
      </c>
      <c r="L58" s="21">
        <f t="shared" si="5"/>
        <v>21</v>
      </c>
      <c r="M58" s="21">
        <f t="shared" si="6"/>
        <v>13</v>
      </c>
      <c r="N58" s="20" t="s">
        <v>33</v>
      </c>
    </row>
    <row r="59" s="11" customFormat="1" spans="1:14">
      <c r="A59" s="20" t="s">
        <v>21</v>
      </c>
      <c r="B59" s="20" t="s">
        <v>22</v>
      </c>
      <c r="C59" s="20">
        <v>1727254</v>
      </c>
      <c r="D59" s="20" t="s">
        <v>34</v>
      </c>
      <c r="E59" s="21" t="s">
        <v>24</v>
      </c>
      <c r="F59" s="21" t="s">
        <v>25</v>
      </c>
      <c r="G59" s="21" t="s">
        <v>26</v>
      </c>
      <c r="H59" s="21">
        <v>1</v>
      </c>
      <c r="I59" s="21">
        <f t="shared" si="2"/>
        <v>6</v>
      </c>
      <c r="J59" s="21">
        <f t="shared" si="3"/>
        <v>7</v>
      </c>
      <c r="K59" s="21">
        <f t="shared" si="4"/>
        <v>7</v>
      </c>
      <c r="L59" s="21">
        <f t="shared" si="5"/>
        <v>7</v>
      </c>
      <c r="M59" s="21">
        <f t="shared" si="6"/>
        <v>6</v>
      </c>
      <c r="N59" s="20" t="s">
        <v>34</v>
      </c>
    </row>
    <row r="60" s="11" customFormat="1" spans="1:14">
      <c r="A60" s="20" t="s">
        <v>21</v>
      </c>
      <c r="B60" s="20" t="s">
        <v>22</v>
      </c>
      <c r="C60" s="20">
        <v>1727253</v>
      </c>
      <c r="D60" s="20" t="s">
        <v>35</v>
      </c>
      <c r="E60" s="21" t="s">
        <v>24</v>
      </c>
      <c r="F60" s="21" t="s">
        <v>25</v>
      </c>
      <c r="G60" s="21" t="s">
        <v>26</v>
      </c>
      <c r="H60" s="21">
        <v>1</v>
      </c>
      <c r="I60" s="21">
        <f t="shared" si="2"/>
        <v>11</v>
      </c>
      <c r="J60" s="21">
        <f t="shared" si="3"/>
        <v>17</v>
      </c>
      <c r="K60" s="21">
        <f t="shared" si="4"/>
        <v>17</v>
      </c>
      <c r="L60" s="21">
        <f t="shared" si="5"/>
        <v>17</v>
      </c>
      <c r="M60" s="21">
        <f t="shared" si="6"/>
        <v>11</v>
      </c>
      <c r="N60" s="20" t="s">
        <v>35</v>
      </c>
    </row>
    <row r="61" s="11" customFormat="1" spans="1:14">
      <c r="A61" s="20" t="s">
        <v>21</v>
      </c>
      <c r="B61" s="20" t="s">
        <v>22</v>
      </c>
      <c r="C61" s="20">
        <v>1727251</v>
      </c>
      <c r="D61" s="20" t="s">
        <v>36</v>
      </c>
      <c r="E61" s="21" t="s">
        <v>24</v>
      </c>
      <c r="F61" s="21" t="s">
        <v>25</v>
      </c>
      <c r="G61" s="21" t="s">
        <v>26</v>
      </c>
      <c r="H61" s="21">
        <v>1</v>
      </c>
      <c r="I61" s="21">
        <f t="shared" si="2"/>
        <v>11</v>
      </c>
      <c r="J61" s="21">
        <f t="shared" si="3"/>
        <v>17</v>
      </c>
      <c r="K61" s="21">
        <f t="shared" si="4"/>
        <v>17</v>
      </c>
      <c r="L61" s="21">
        <f t="shared" si="5"/>
        <v>17</v>
      </c>
      <c r="M61" s="21">
        <f t="shared" si="6"/>
        <v>11</v>
      </c>
      <c r="N61" s="20" t="s">
        <v>36</v>
      </c>
    </row>
    <row r="62" s="11" customFormat="1" spans="1:14">
      <c r="A62" s="20" t="s">
        <v>21</v>
      </c>
      <c r="B62" s="20" t="s">
        <v>22</v>
      </c>
      <c r="C62" s="20">
        <v>1727252</v>
      </c>
      <c r="D62" s="20" t="s">
        <v>39</v>
      </c>
      <c r="E62" s="21" t="s">
        <v>38</v>
      </c>
      <c r="F62" s="21" t="s">
        <v>25</v>
      </c>
      <c r="G62" s="21" t="s">
        <v>26</v>
      </c>
      <c r="H62" s="21">
        <v>1</v>
      </c>
      <c r="I62" s="21">
        <f t="shared" si="2"/>
        <v>174</v>
      </c>
      <c r="J62" s="21">
        <f t="shared" si="3"/>
        <v>343</v>
      </c>
      <c r="K62" s="21">
        <f t="shared" si="4"/>
        <v>343</v>
      </c>
      <c r="L62" s="21">
        <f t="shared" si="5"/>
        <v>343</v>
      </c>
      <c r="M62" s="21">
        <f t="shared" si="6"/>
        <v>174</v>
      </c>
      <c r="N62" s="20" t="s">
        <v>39</v>
      </c>
    </row>
    <row r="63" s="12" customFormat="1" spans="1:15">
      <c r="A63" s="22" t="s">
        <v>21</v>
      </c>
      <c r="B63" s="22" t="s">
        <v>22</v>
      </c>
      <c r="C63" s="22">
        <v>1727250</v>
      </c>
      <c r="D63" s="22" t="s">
        <v>40</v>
      </c>
      <c r="E63" s="23" t="s">
        <v>41</v>
      </c>
      <c r="F63" s="23" t="s">
        <v>25</v>
      </c>
      <c r="G63" s="23" t="s">
        <v>42</v>
      </c>
      <c r="H63" s="23">
        <v>1</v>
      </c>
      <c r="I63" s="23">
        <f t="shared" si="2"/>
        <v>13</v>
      </c>
      <c r="J63" s="23">
        <f t="shared" si="3"/>
        <v>21</v>
      </c>
      <c r="K63" s="23">
        <f t="shared" si="4"/>
        <v>21</v>
      </c>
      <c r="L63" s="23">
        <f t="shared" si="5"/>
        <v>21</v>
      </c>
      <c r="M63" s="23">
        <f t="shared" si="6"/>
        <v>13</v>
      </c>
      <c r="N63" s="22" t="s">
        <v>40</v>
      </c>
      <c r="O63" s="28" t="s">
        <v>57</v>
      </c>
    </row>
    <row r="64" s="13" customFormat="1" spans="1:15">
      <c r="A64" s="24" t="s">
        <v>21</v>
      </c>
      <c r="B64" s="24" t="s">
        <v>22</v>
      </c>
      <c r="C64" s="24">
        <v>1727248</v>
      </c>
      <c r="D64" s="24" t="s">
        <v>43</v>
      </c>
      <c r="E64" s="25" t="s">
        <v>41</v>
      </c>
      <c r="F64" s="25" t="s">
        <v>25</v>
      </c>
      <c r="G64" s="25" t="s">
        <v>44</v>
      </c>
      <c r="H64" s="25">
        <v>1</v>
      </c>
      <c r="I64" s="25">
        <f t="shared" si="2"/>
        <v>7</v>
      </c>
      <c r="J64" s="25">
        <f t="shared" si="3"/>
        <v>9</v>
      </c>
      <c r="K64" s="25">
        <f t="shared" si="4"/>
        <v>9</v>
      </c>
      <c r="L64" s="25">
        <f t="shared" si="5"/>
        <v>9</v>
      </c>
      <c r="M64" s="25">
        <f t="shared" si="6"/>
        <v>7</v>
      </c>
      <c r="N64" s="24" t="s">
        <v>43</v>
      </c>
      <c r="O64" s="28" t="s">
        <v>57</v>
      </c>
    </row>
    <row r="65" s="13" customFormat="1" spans="1:15">
      <c r="A65" s="24" t="s">
        <v>21</v>
      </c>
      <c r="B65" s="24" t="s">
        <v>22</v>
      </c>
      <c r="C65" s="24">
        <v>1727247</v>
      </c>
      <c r="D65" s="24" t="s">
        <v>45</v>
      </c>
      <c r="E65" s="25" t="s">
        <v>41</v>
      </c>
      <c r="F65" s="25" t="s">
        <v>25</v>
      </c>
      <c r="G65" s="25" t="s">
        <v>46</v>
      </c>
      <c r="H65" s="25">
        <v>1</v>
      </c>
      <c r="I65" s="25">
        <f t="shared" si="2"/>
        <v>9</v>
      </c>
      <c r="J65" s="25">
        <f t="shared" si="3"/>
        <v>13</v>
      </c>
      <c r="K65" s="25">
        <f t="shared" si="4"/>
        <v>13</v>
      </c>
      <c r="L65" s="25">
        <f t="shared" si="5"/>
        <v>13</v>
      </c>
      <c r="M65" s="25">
        <f t="shared" si="6"/>
        <v>9</v>
      </c>
      <c r="N65" s="24" t="s">
        <v>45</v>
      </c>
      <c r="O65" s="28" t="s">
        <v>57</v>
      </c>
    </row>
    <row r="66" s="11" customFormat="1" spans="1:14">
      <c r="A66" s="20" t="s">
        <v>21</v>
      </c>
      <c r="B66" s="20" t="s">
        <v>22</v>
      </c>
      <c r="C66" s="20">
        <v>1727246</v>
      </c>
      <c r="D66" s="20" t="s">
        <v>50</v>
      </c>
      <c r="E66" s="21" t="s">
        <v>38</v>
      </c>
      <c r="F66" s="21" t="s">
        <v>25</v>
      </c>
      <c r="G66" s="21" t="s">
        <v>48</v>
      </c>
      <c r="H66" s="21">
        <v>1</v>
      </c>
      <c r="I66" s="21">
        <f t="shared" si="2"/>
        <v>17</v>
      </c>
      <c r="J66" s="21">
        <v>0</v>
      </c>
      <c r="K66" s="21">
        <v>0</v>
      </c>
      <c r="L66" s="21">
        <v>0</v>
      </c>
      <c r="M66" s="21">
        <v>0</v>
      </c>
      <c r="N66" s="20" t="s">
        <v>50</v>
      </c>
    </row>
    <row r="67" s="11" customFormat="1" spans="1:14">
      <c r="A67" s="20" t="s">
        <v>21</v>
      </c>
      <c r="B67" s="20" t="s">
        <v>22</v>
      </c>
      <c r="C67" s="20">
        <v>1727246</v>
      </c>
      <c r="D67" s="20" t="s">
        <v>50</v>
      </c>
      <c r="E67" s="21" t="s">
        <v>38</v>
      </c>
      <c r="F67" s="21" t="s">
        <v>25</v>
      </c>
      <c r="G67" s="21" t="s">
        <v>51</v>
      </c>
      <c r="H67" s="21">
        <v>1</v>
      </c>
      <c r="I67" s="21">
        <v>0</v>
      </c>
      <c r="J67" s="21">
        <f t="shared" si="3"/>
        <v>29</v>
      </c>
      <c r="K67" s="21">
        <v>0</v>
      </c>
      <c r="L67" s="21">
        <v>0</v>
      </c>
      <c r="M67" s="21">
        <v>0</v>
      </c>
      <c r="N67" s="20" t="s">
        <v>50</v>
      </c>
    </row>
    <row r="68" s="11" customFormat="1" spans="1:14">
      <c r="A68" s="20" t="s">
        <v>21</v>
      </c>
      <c r="B68" s="20" t="s">
        <v>22</v>
      </c>
      <c r="C68" s="20">
        <v>1727246</v>
      </c>
      <c r="D68" s="20" t="s">
        <v>50</v>
      </c>
      <c r="E68" s="21" t="s">
        <v>38</v>
      </c>
      <c r="F68" s="21" t="s">
        <v>25</v>
      </c>
      <c r="G68" s="21" t="s">
        <v>52</v>
      </c>
      <c r="H68" s="21">
        <v>1</v>
      </c>
      <c r="I68" s="21">
        <v>0</v>
      </c>
      <c r="J68" s="21">
        <v>0</v>
      </c>
      <c r="K68" s="21">
        <f t="shared" si="4"/>
        <v>29</v>
      </c>
      <c r="L68" s="21">
        <v>0</v>
      </c>
      <c r="M68" s="21">
        <v>0</v>
      </c>
      <c r="N68" s="20" t="s">
        <v>50</v>
      </c>
    </row>
    <row r="69" s="11" customFormat="1" spans="1:14">
      <c r="A69" s="20" t="s">
        <v>21</v>
      </c>
      <c r="B69" s="20" t="s">
        <v>22</v>
      </c>
      <c r="C69" s="20">
        <v>1727246</v>
      </c>
      <c r="D69" s="20" t="s">
        <v>50</v>
      </c>
      <c r="E69" s="21" t="s">
        <v>38</v>
      </c>
      <c r="F69" s="21" t="s">
        <v>25</v>
      </c>
      <c r="G69" s="21" t="s">
        <v>53</v>
      </c>
      <c r="H69" s="21">
        <v>1</v>
      </c>
      <c r="I69" s="21">
        <v>0</v>
      </c>
      <c r="J69" s="21">
        <v>0</v>
      </c>
      <c r="K69" s="21">
        <v>0</v>
      </c>
      <c r="L69" s="21">
        <f t="shared" si="5"/>
        <v>29</v>
      </c>
      <c r="M69" s="21">
        <v>0</v>
      </c>
      <c r="N69" s="20" t="s">
        <v>50</v>
      </c>
    </row>
    <row r="70" s="11" customFormat="1" spans="1:14">
      <c r="A70" s="20" t="s">
        <v>21</v>
      </c>
      <c r="B70" s="20" t="s">
        <v>22</v>
      </c>
      <c r="C70" s="20">
        <v>1727246</v>
      </c>
      <c r="D70" s="20" t="s">
        <v>50</v>
      </c>
      <c r="E70" s="21" t="s">
        <v>38</v>
      </c>
      <c r="F70" s="21" t="s">
        <v>25</v>
      </c>
      <c r="G70" s="21" t="s">
        <v>54</v>
      </c>
      <c r="H70" s="21">
        <v>1</v>
      </c>
      <c r="I70" s="21">
        <v>0</v>
      </c>
      <c r="J70" s="21">
        <v>0</v>
      </c>
      <c r="K70" s="21">
        <v>0</v>
      </c>
      <c r="L70" s="21">
        <v>0</v>
      </c>
      <c r="M70" s="21">
        <f t="shared" si="6"/>
        <v>17</v>
      </c>
      <c r="N70" s="20" t="s">
        <v>50</v>
      </c>
    </row>
    <row r="71" s="11" customFormat="1" spans="1:14">
      <c r="A71" s="33"/>
      <c r="B71" s="33"/>
      <c r="C71" s="33"/>
      <c r="D71" s="33"/>
      <c r="E71" s="33"/>
      <c r="F71" s="33"/>
      <c r="G71" s="33"/>
      <c r="H71" s="33"/>
      <c r="I71" s="33">
        <f>SUM(I51:I70)</f>
        <v>339</v>
      </c>
      <c r="J71" s="33">
        <f>SUM(J51:J70)</f>
        <v>598</v>
      </c>
      <c r="K71" s="33">
        <f>SUM(K51:K70)</f>
        <v>598</v>
      </c>
      <c r="L71" s="33">
        <f>SUM(L51:L70)</f>
        <v>598</v>
      </c>
      <c r="M71" s="33">
        <f>SUM(M51:M70)</f>
        <v>339</v>
      </c>
      <c r="N71" s="33">
        <f>SUM(I71:M71)</f>
        <v>2472</v>
      </c>
    </row>
  </sheetData>
  <mergeCells count="3">
    <mergeCell ref="A1:S1"/>
    <mergeCell ref="A25:N25"/>
    <mergeCell ref="A49:N49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5"/>
  <sheetViews>
    <sheetView tabSelected="1" workbookViewId="0">
      <selection activeCell="D34" sqref="D34"/>
    </sheetView>
  </sheetViews>
  <sheetFormatPr defaultColWidth="8.72727272727273" defaultRowHeight="14.5" outlineLevelRow="4"/>
  <cols>
    <col min="1" max="1" width="20.1545454545455" style="1"/>
    <col min="2" max="2" width="19.4363636363636" style="1"/>
    <col min="3" max="3" width="21.7181818181818" style="1"/>
    <col min="4" max="4" width="28.5636363636364" style="1"/>
    <col min="5" max="5" width="12.4363636363636" style="1"/>
    <col min="6" max="6" width="11.2818181818182" style="1"/>
    <col min="7" max="7" width="11.5909090909091" style="1"/>
    <col min="8" max="8" width="11.1545454545455" style="1"/>
    <col min="9" max="9" width="11.2818181818182" style="1"/>
    <col min="10" max="10" width="13.5636363636364" style="1"/>
    <col min="11" max="11" width="165" style="1"/>
    <col min="12" max="12" width="11.1545454545455" style="1"/>
    <col min="13" max="13" width="10.7181818181818" style="1"/>
    <col min="14" max="15" width="10.4363636363636" style="1"/>
    <col min="16" max="16" width="10.5636363636364" style="1"/>
    <col min="17" max="17" width="10.5909090909091" style="1"/>
    <col min="18" max="18" width="10.7181818181818" style="1"/>
    <col min="19" max="19" width="10.8454545454545" style="1"/>
    <col min="20" max="20" width="11.0272727272727" style="1"/>
    <col min="21" max="22" width="10.5636363636364" style="1"/>
    <col min="23" max="23" width="10.0272727272727" style="1"/>
    <col min="24" max="24" width="10.1272727272727" style="1"/>
    <col min="25" max="25" width="11.3090909090909" style="1"/>
    <col min="26" max="26" width="11" style="1"/>
    <col min="27" max="16382" width="8.72727272727273" style="1"/>
  </cols>
  <sheetData>
    <row r="1" s="1" customFormat="1" ht="18" customHeight="1" spans="1:11">
      <c r="A1" s="3" t="s">
        <v>58</v>
      </c>
      <c r="B1" s="3" t="s">
        <v>59</v>
      </c>
      <c r="C1" s="3" t="s">
        <v>60</v>
      </c>
      <c r="D1" s="3" t="s">
        <v>61</v>
      </c>
      <c r="E1" s="3" t="s">
        <v>9</v>
      </c>
      <c r="F1" s="3" t="s">
        <v>10</v>
      </c>
      <c r="G1" s="3" t="s">
        <v>11</v>
      </c>
      <c r="H1" s="3" t="s">
        <v>12</v>
      </c>
      <c r="I1" s="3" t="s">
        <v>13</v>
      </c>
      <c r="J1" s="6">
        <v>0</v>
      </c>
      <c r="K1" s="3" t="s">
        <v>62</v>
      </c>
    </row>
    <row r="2" s="1" customFormat="1" ht="18" customHeight="1" spans="1:11">
      <c r="A2" s="3" t="s">
        <v>21</v>
      </c>
      <c r="B2" s="3" t="s">
        <v>25</v>
      </c>
      <c r="C2" s="3" t="s">
        <v>63</v>
      </c>
      <c r="D2" s="3" t="s">
        <v>64</v>
      </c>
      <c r="E2" s="9">
        <v>17</v>
      </c>
      <c r="F2" s="9">
        <v>29</v>
      </c>
      <c r="G2" s="9">
        <v>29</v>
      </c>
      <c r="H2" s="9">
        <v>29</v>
      </c>
      <c r="I2" s="9">
        <v>17</v>
      </c>
      <c r="J2" s="6">
        <v>121</v>
      </c>
      <c r="K2" s="3" t="s">
        <v>65</v>
      </c>
    </row>
    <row r="3" s="1" customFormat="1" ht="18" customHeight="1" spans="1:11">
      <c r="A3" s="3" t="s">
        <v>21</v>
      </c>
      <c r="B3" s="3" t="s">
        <v>25</v>
      </c>
      <c r="C3" s="3" t="s">
        <v>66</v>
      </c>
      <c r="D3" s="3" t="s">
        <v>64</v>
      </c>
      <c r="E3" s="9">
        <v>293</v>
      </c>
      <c r="F3" s="9">
        <v>526</v>
      </c>
      <c r="G3" s="9">
        <v>526</v>
      </c>
      <c r="H3" s="9">
        <v>526</v>
      </c>
      <c r="I3" s="9">
        <v>293</v>
      </c>
      <c r="J3" s="6">
        <v>2164</v>
      </c>
      <c r="K3" s="3" t="s">
        <v>67</v>
      </c>
    </row>
    <row r="4" s="1" customFormat="1" ht="16.5" customHeight="1" spans="4:26">
      <c r="D4" s="4" t="s">
        <v>68</v>
      </c>
      <c r="E4" s="5">
        <v>310</v>
      </c>
      <c r="F4" s="5">
        <v>555</v>
      </c>
      <c r="G4" s="5">
        <v>555</v>
      </c>
      <c r="H4" s="5">
        <v>555</v>
      </c>
      <c r="I4" s="5">
        <v>310</v>
      </c>
      <c r="J4" s="5">
        <v>2285</v>
      </c>
      <c r="L4" s="6">
        <v>0</v>
      </c>
      <c r="M4" s="6">
        <v>0</v>
      </c>
      <c r="N4" s="6">
        <v>0</v>
      </c>
      <c r="O4" s="6">
        <v>0</v>
      </c>
      <c r="P4" s="6">
        <v>0</v>
      </c>
      <c r="Q4" s="6">
        <v>0</v>
      </c>
      <c r="R4" s="6">
        <v>0</v>
      </c>
      <c r="S4" s="6">
        <v>0</v>
      </c>
      <c r="T4" s="6">
        <v>0</v>
      </c>
      <c r="U4" s="6">
        <v>0</v>
      </c>
      <c r="V4" s="6">
        <v>0</v>
      </c>
      <c r="W4" s="6">
        <v>0</v>
      </c>
      <c r="X4" s="6">
        <v>0</v>
      </c>
      <c r="Y4" s="6">
        <v>0</v>
      </c>
      <c r="Z4" s="6">
        <v>0</v>
      </c>
    </row>
    <row r="5" spans="4:10">
      <c r="D5" s="10"/>
      <c r="E5" s="10"/>
      <c r="F5" s="10"/>
      <c r="G5" s="10"/>
      <c r="H5" s="10"/>
      <c r="I5" s="10"/>
      <c r="J5" s="10"/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5"/>
  <sheetViews>
    <sheetView workbookViewId="0">
      <selection activeCell="G12" sqref="G12"/>
    </sheetView>
  </sheetViews>
  <sheetFormatPr defaultColWidth="8.72727272727273" defaultRowHeight="14.5" outlineLevelRow="4"/>
  <cols>
    <col min="1" max="1" width="20.1545454545455" style="1"/>
    <col min="2" max="2" width="19.4363636363636" style="1"/>
    <col min="3" max="3" width="28.5636363636364" style="1"/>
    <col min="4" max="4" width="12.4363636363636" style="1"/>
    <col min="5" max="5" width="11.2818181818182" style="1"/>
    <col min="6" max="6" width="11.5909090909091" style="1"/>
    <col min="7" max="7" width="11.1545454545455" style="1"/>
    <col min="8" max="8" width="11.2818181818182" style="1"/>
    <col min="9" max="9" width="13.5636363636364" style="1"/>
    <col min="10" max="10" width="165" style="1"/>
    <col min="11" max="11" width="11.1545454545455" style="1"/>
    <col min="12" max="12" width="10.7181818181818" style="1"/>
    <col min="13" max="14" width="10.4363636363636" style="1"/>
    <col min="15" max="15" width="10.5636363636364" style="1"/>
    <col min="16" max="16" width="10.5909090909091" style="1"/>
    <col min="17" max="17" width="10.7181818181818" style="1"/>
    <col min="18" max="18" width="10.8454545454545" style="1"/>
    <col min="19" max="19" width="11.0272727272727" style="1"/>
    <col min="20" max="21" width="10.5636363636364" style="1"/>
    <col min="22" max="22" width="10.0272727272727" style="1"/>
    <col min="23" max="23" width="10.1272727272727" style="1"/>
    <col min="24" max="24" width="11.3090909090909" style="1"/>
    <col min="25" max="25" width="11" style="1"/>
    <col min="26" max="16381" width="8.72727272727273" style="1"/>
  </cols>
  <sheetData>
    <row r="1" s="1" customFormat="1" ht="18" customHeight="1" spans="1:10">
      <c r="A1" s="3" t="s">
        <v>58</v>
      </c>
      <c r="B1" s="3" t="s">
        <v>59</v>
      </c>
      <c r="C1" s="3" t="s">
        <v>61</v>
      </c>
      <c r="D1" s="3" t="s">
        <v>9</v>
      </c>
      <c r="E1" s="3" t="s">
        <v>10</v>
      </c>
      <c r="F1" s="3" t="s">
        <v>11</v>
      </c>
      <c r="G1" s="3" t="s">
        <v>12</v>
      </c>
      <c r="H1" s="3" t="s">
        <v>13</v>
      </c>
      <c r="I1" s="6">
        <v>0</v>
      </c>
      <c r="J1" s="3" t="s">
        <v>62</v>
      </c>
    </row>
    <row r="2" s="1" customFormat="1" ht="18" customHeight="1" spans="1:10">
      <c r="A2" s="3" t="s">
        <v>21</v>
      </c>
      <c r="B2" s="3" t="s">
        <v>25</v>
      </c>
      <c r="C2" s="3" t="s">
        <v>64</v>
      </c>
      <c r="D2" s="3" t="s">
        <v>69</v>
      </c>
      <c r="E2" s="3" t="s">
        <v>70</v>
      </c>
      <c r="F2" s="3" t="s">
        <v>70</v>
      </c>
      <c r="G2" s="3" t="s">
        <v>70</v>
      </c>
      <c r="H2" s="3" t="s">
        <v>69</v>
      </c>
      <c r="I2" s="6">
        <v>41</v>
      </c>
      <c r="J2" s="3" t="s">
        <v>71</v>
      </c>
    </row>
    <row r="3" s="1" customFormat="1" ht="18" customHeight="1" spans="1:10">
      <c r="A3" s="3" t="s">
        <v>21</v>
      </c>
      <c r="B3" s="3" t="s">
        <v>25</v>
      </c>
      <c r="C3" s="3" t="s">
        <v>64</v>
      </c>
      <c r="D3" s="3" t="s">
        <v>72</v>
      </c>
      <c r="E3" s="3" t="s">
        <v>73</v>
      </c>
      <c r="F3" s="3" t="s">
        <v>73</v>
      </c>
      <c r="G3" s="3" t="s">
        <v>73</v>
      </c>
      <c r="H3" s="3" t="s">
        <v>72</v>
      </c>
      <c r="I3" s="6">
        <v>121</v>
      </c>
      <c r="J3" s="3" t="s">
        <v>65</v>
      </c>
    </row>
    <row r="4" s="1" customFormat="1" ht="18" customHeight="1" spans="1:10">
      <c r="A4" s="3" t="s">
        <v>21</v>
      </c>
      <c r="B4" s="3" t="s">
        <v>25</v>
      </c>
      <c r="C4" s="3" t="s">
        <v>64</v>
      </c>
      <c r="D4" s="3" t="s">
        <v>74</v>
      </c>
      <c r="E4" s="3" t="s">
        <v>75</v>
      </c>
      <c r="F4" s="3" t="s">
        <v>75</v>
      </c>
      <c r="G4" s="3" t="s">
        <v>75</v>
      </c>
      <c r="H4" s="3" t="s">
        <v>74</v>
      </c>
      <c r="I4" s="6">
        <v>2310</v>
      </c>
      <c r="J4" s="3" t="s">
        <v>76</v>
      </c>
    </row>
    <row r="5" s="2" customFormat="1" ht="16.5" customHeight="1" spans="3:25">
      <c r="C5" s="4" t="s">
        <v>77</v>
      </c>
      <c r="D5" s="5">
        <v>339</v>
      </c>
      <c r="E5" s="5">
        <v>598</v>
      </c>
      <c r="F5" s="5">
        <v>598</v>
      </c>
      <c r="G5" s="5">
        <v>598</v>
      </c>
      <c r="H5" s="5">
        <v>339</v>
      </c>
      <c r="I5" s="5">
        <v>2472</v>
      </c>
      <c r="J5" s="7"/>
      <c r="K5" s="8">
        <v>0</v>
      </c>
      <c r="L5" s="8">
        <v>0</v>
      </c>
      <c r="M5" s="8">
        <v>0</v>
      </c>
      <c r="N5" s="8">
        <v>0</v>
      </c>
      <c r="O5" s="8">
        <v>0</v>
      </c>
      <c r="P5" s="8">
        <v>0</v>
      </c>
      <c r="Q5" s="8">
        <v>0</v>
      </c>
      <c r="R5" s="8">
        <v>0</v>
      </c>
      <c r="S5" s="8">
        <v>0</v>
      </c>
      <c r="T5" s="8">
        <v>0</v>
      </c>
      <c r="U5" s="8">
        <v>0</v>
      </c>
      <c r="V5" s="8">
        <v>0</v>
      </c>
      <c r="W5" s="8">
        <v>0</v>
      </c>
      <c r="X5" s="8">
        <v>0</v>
      </c>
      <c r="Y5" s="8">
        <v>0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下单数量</vt:lpstr>
      <vt:lpstr>非特-价格牌数量 11.7</vt:lpstr>
      <vt:lpstr>主标+条码标 数量  11.7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piuuuuuu</cp:lastModifiedBy>
  <dcterms:created xsi:type="dcterms:W3CDTF">2025-11-04T09:26:00Z</dcterms:created>
  <dcterms:modified xsi:type="dcterms:W3CDTF">2025-11-10T14:25:51Z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ECB40F679B204D4A8781797E05D5C5F6_13</vt:lpwstr>
  </property>
  <property fmtid="{D5CDD505-2E9C-101B-9397-08002B2CF9AE}" pid="3" name="KSOProductBuildVer">
    <vt:lpwstr>2052-12.1.0.23125</vt:lpwstr>
  </property>
</Properties>
</file>