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26" activeTab="6"/>
  </bookViews>
  <sheets>
    <sheet name="Özet Tablo-Türkçe Format" sheetId="1" r:id="rId1"/>
    <sheet name="Summary Table-English Format" sheetId="2" r:id="rId2"/>
    <sheet name="洗标数量 3% 11.1" sheetId="3" r:id="rId3"/>
    <sheet name="条码标数量 3% 11.1" sheetId="8" r:id="rId4"/>
    <sheet name="主标数量 3% 11.1" sheetId="6" r:id="rId5"/>
    <sheet name="非特-价格牌 数量 3% 11.1" sheetId="7" r:id="rId6"/>
    <sheet name="特殊 价格牌 数量 3% 11.14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<sst xmlns="http://schemas.openxmlformats.org/spreadsheetml/2006/main" count="1052" uniqueCount="109">
  <si>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</si>
  <si>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</si>
  <si>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</si>
  <si>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</si>
  <si>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</si>
  <si>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</si>
  <si>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</si>
  <si>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</si>
  <si>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</si>
  <si>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</si>
  <si>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</si>
  <si>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</si>
  <si>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</si>
  <si>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</si>
  <si>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</si>
  <si>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</si>
  <si>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</si>
  <si>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</si>
  <si>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</si>
  <si>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</si>
  <si>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</si>
  <si>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G2186AX</t>
  </si>
  <si>
    <t>26 SP</t>
  </si>
  <si>
    <t>GEORGIA</t>
  </si>
  <si>
    <t>18.11.2025</t>
  </si>
  <si>
    <t>GR256 - GREY MELANGE</t>
  </si>
  <si>
    <t>G2186AXDF1</t>
  </si>
  <si>
    <t>BK81 - BLACK</t>
  </si>
  <si>
    <t>G2186AXDF2</t>
  </si>
  <si>
    <t>UKRAINE</t>
  </si>
  <si>
    <t>UZBEKISTAN</t>
  </si>
  <si>
    <t>ALBANIA</t>
  </si>
  <si>
    <t>BOSNIA</t>
  </si>
  <si>
    <t>MACEDONIA</t>
  </si>
  <si>
    <t>MOLDOVA</t>
  </si>
  <si>
    <t>MONTENEGRO</t>
  </si>
  <si>
    <t>SERBIA</t>
  </si>
  <si>
    <t>MOROCCO</t>
  </si>
  <si>
    <t>NORTH IRAQ</t>
  </si>
  <si>
    <t>SOUTH IRAQ</t>
  </si>
  <si>
    <t>KAZAKHSTAN</t>
  </si>
  <si>
    <t>15.12.2025</t>
  </si>
  <si>
    <t>G2186AXKZK3</t>
  </si>
  <si>
    <t>G2186AXKZK6</t>
  </si>
  <si>
    <t>TOPTAN-5</t>
  </si>
  <si>
    <t>G2186AXTOP54</t>
  </si>
  <si>
    <t>G2186AXTOP57</t>
  </si>
  <si>
    <t>TOPTAN-7</t>
  </si>
  <si>
    <t>G2186AXTOP75</t>
  </si>
  <si>
    <t>G2186AXTOP78</t>
  </si>
  <si>
    <t>Beden Bazlı Toplam Sipariş</t>
  </si>
  <si>
    <t>2025.11.18</t>
  </si>
  <si>
    <t>2XL</t>
  </si>
  <si>
    <t>灰色</t>
  </si>
  <si>
    <t>黑色</t>
  </si>
  <si>
    <t>2025.12.15</t>
  </si>
  <si>
    <t>总件数</t>
  </si>
  <si>
    <t>汇总：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</si>
  <si>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</si>
  <si>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</si>
  <si>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</si>
  <si>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</si>
  <si>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</si>
  <si>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</si>
  <si>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</si>
  <si>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</si>
  <si>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</si>
  <si>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</si>
  <si>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</si>
  <si>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</si>
  <si>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</si>
  <si>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</si>
  <si>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</si>
  <si>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</si>
  <si>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</si>
  <si>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</si>
  <si>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暂缺资料</t>
  </si>
  <si>
    <t>棕色</t>
  </si>
  <si>
    <t>总计</t>
  </si>
  <si>
    <r>
      <rPr>
        <sz val="11"/>
        <color rgb="FFFF0000"/>
        <rFont val="Calibri"/>
        <charset val="134"/>
      </rP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</si>
  <si>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款号</t>
  </si>
  <si>
    <t>颜色</t>
  </si>
  <si>
    <t>涉及PO</t>
  </si>
  <si>
    <t>1681992,1681993,1681994,1681995,1681996,1681997,1681998,1681999,1682000,1682001,1682032,1682034，1682033</t>
  </si>
  <si>
    <t>1681990,1681991,1681992,1681993,1681994,1681995,1681996,1681997,1681998,1681999,1682000,1682001,1682032,1682034，1682033</t>
  </si>
  <si>
    <t>背面</t>
  </si>
  <si>
    <t>尺码段</t>
  </si>
  <si>
    <t>有价格</t>
  </si>
  <si>
    <t>全码</t>
  </si>
  <si>
    <t>1681992,1681993,1681994,1681995,1681996,1681997,1681998,1681999,1682000,1682001</t>
  </si>
  <si>
    <t>1681990,1681991,1681992,1681993,1681994,1681995,1681996,1681997,1681998,1681999,1682000,1682001</t>
  </si>
  <si>
    <t>合计：</t>
  </si>
  <si>
    <t>空白</t>
  </si>
  <si>
    <t>41</t>
  </si>
  <si>
    <t>62</t>
  </si>
  <si>
    <t>21</t>
  </si>
  <si>
    <t>1682033</t>
  </si>
  <si>
    <t>117</t>
  </si>
  <si>
    <t>176</t>
  </si>
  <si>
    <t>59</t>
  </si>
  <si>
    <t>1682032,1682034</t>
  </si>
  <si>
    <t>37</t>
  </si>
  <si>
    <t>56</t>
  </si>
  <si>
    <t>19</t>
  </si>
  <si>
    <t>107</t>
  </si>
  <si>
    <t>161</t>
  </si>
  <si>
    <t>54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</si>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</sst>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4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7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4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2" xfId="0" applyFont="1" applyFill="1" applyBorder="1" applyAlignment="1"/>
    <xf numFmtId="0" fontId="5" fillId="0" borderId="3" xfId="0" applyFont="1" applyFill="1" applyBorder="1" applyAlignment="1"/>
    <xf numFmtId="0" fontId="4" fillId="0" borderId="4" xfId="0" applyFont="1" applyFill="1" applyBorder="1" applyAlignment="1"/>
    <xf numFmtId="0" fontId="5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5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/>
    <xf numFmtId="177" fontId="0" fillId="0" borderId="1" xfId="0" applyNumberFormat="1" applyFont="1" applyBorder="1"/>
    <xf numFmtId="177" fontId="6" fillId="0" borderId="1" xfId="0" applyNumberFormat="1" applyFont="1" applyFill="1" applyBorder="1"/>
    <xf numFmtId="0" fontId="6" fillId="0" borderId="0" xfId="0" applyNumberFormat="1" applyFont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177" fontId="0" fillId="0" borderId="0" xfId="0" applyNumberFormat="1" applyFont="1"/>
    <xf numFmtId="0" fontId="10" fillId="2" borderId="0" xfId="0" applyNumberFormat="1" applyFont="1" applyFill="1" applyAlignment="1">
      <alignment horizontal="center"/>
    </xf>
    <xf numFmtId="0" fontId="0" fillId="3" borderId="0" xfId="0" applyNumberFormat="1" applyFont="1" applyFill="1"/>
    <xf numFmtId="0" fontId="9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9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9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10</xdr:row>
      <xdr:rowOff>63500</xdr:rowOff>
    </xdr:from>
    <xdr:to>
      <xdr:col>2</xdr:col>
      <xdr:colOff>679450</xdr:colOff>
      <xdr:row>23</xdr:row>
      <xdr:rowOff>20320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2570" y="1911350"/>
          <a:ext cx="662305" cy="20205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142875</xdr:colOff>
      <xdr:row>5</xdr:row>
      <xdr:rowOff>31750</xdr:rowOff>
    </xdr:from>
    <xdr:to>
      <xdr:col>5</xdr:col>
      <xdr:colOff>628015</xdr:colOff>
      <xdr:row>14</xdr:row>
      <xdr:rowOff>96520</xdr:rowOff>
    </xdr:to>
    <xdr:pic>
      <xdr:nvPicPr>
        <xdr:cNvPr id="2" name="图片 1" descr="21_AULBM10102_EKX5XHAD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19350" y="1022350"/>
          <a:ext cx="2861945" cy="1722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3"/>
  <sheetViews>
    <sheetView topLeftCell="A53" workbookViewId="0">
      <selection activeCell="D92" sqref="D9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2.8545454545455" customWidth="1"/>
    <col min="7" max="7" width="15.2818181818182" customWidth="1"/>
    <col min="8" max="8" width="22.5727272727273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 spans="1:40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4" t="s">
        <v>18</v>
      </c>
      <c r="S2" s="24" t="s">
        <v>19</v>
      </c>
      <c r="T2" s="24" t="s">
        <v>20</v>
      </c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 spans="1:20">
      <c r="A3" s="25" t="s">
        <v>21</v>
      </c>
      <c r="B3" s="25" t="s">
        <v>22</v>
      </c>
      <c r="C3" s="25">
        <v>1682001</v>
      </c>
      <c r="D3" s="25" t="s">
        <v>23</v>
      </c>
      <c r="E3" s="26" t="s">
        <v>24</v>
      </c>
      <c r="F3" s="26" t="s">
        <v>25</v>
      </c>
      <c r="G3" s="26" t="s">
        <v>26</v>
      </c>
      <c r="H3" s="26"/>
      <c r="I3" s="26">
        <v>2</v>
      </c>
      <c r="J3" s="26">
        <v>3</v>
      </c>
      <c r="K3" s="26">
        <v>3</v>
      </c>
      <c r="L3" s="25">
        <v>2</v>
      </c>
      <c r="M3" s="25">
        <v>2</v>
      </c>
      <c r="N3" s="25">
        <v>1</v>
      </c>
      <c r="O3" s="25">
        <v>13</v>
      </c>
      <c r="P3" s="25" t="s">
        <v>23</v>
      </c>
      <c r="Q3" s="25">
        <v>8</v>
      </c>
      <c r="R3" s="25">
        <v>104</v>
      </c>
      <c r="S3" s="25">
        <v>0</v>
      </c>
      <c r="T3" s="25">
        <v>0</v>
      </c>
    </row>
    <row r="4" spans="1:20">
      <c r="A4" s="25" t="s">
        <v>21</v>
      </c>
      <c r="B4" s="25" t="s">
        <v>22</v>
      </c>
      <c r="C4" s="25">
        <v>1682001</v>
      </c>
      <c r="D4" s="25" t="s">
        <v>23</v>
      </c>
      <c r="E4" s="26" t="s">
        <v>24</v>
      </c>
      <c r="F4" s="26" t="s">
        <v>27</v>
      </c>
      <c r="G4" s="26" t="s">
        <v>28</v>
      </c>
      <c r="H4" s="26"/>
      <c r="I4" s="26">
        <v>2</v>
      </c>
      <c r="J4" s="26">
        <v>3</v>
      </c>
      <c r="K4" s="26">
        <v>3</v>
      </c>
      <c r="L4" s="25">
        <v>2</v>
      </c>
      <c r="M4" s="25">
        <v>2</v>
      </c>
      <c r="N4" s="25">
        <v>1</v>
      </c>
      <c r="O4" s="25">
        <v>13</v>
      </c>
      <c r="P4" s="25" t="s">
        <v>23</v>
      </c>
      <c r="Q4" s="25">
        <v>8</v>
      </c>
      <c r="R4" s="25">
        <v>104</v>
      </c>
      <c r="S4" s="25">
        <v>0</v>
      </c>
      <c r="T4" s="25">
        <v>0</v>
      </c>
    </row>
    <row r="5" spans="1:20">
      <c r="A5" s="25" t="s">
        <v>21</v>
      </c>
      <c r="B5" s="25" t="s">
        <v>22</v>
      </c>
      <c r="C5" s="25">
        <v>1682000</v>
      </c>
      <c r="D5" s="25" t="s">
        <v>29</v>
      </c>
      <c r="E5" s="26" t="s">
        <v>24</v>
      </c>
      <c r="F5" s="26" t="s">
        <v>25</v>
      </c>
      <c r="G5" s="26" t="s">
        <v>26</v>
      </c>
      <c r="H5" s="26"/>
      <c r="I5" s="26">
        <v>2</v>
      </c>
      <c r="J5" s="26">
        <v>3</v>
      </c>
      <c r="K5" s="26">
        <v>3</v>
      </c>
      <c r="L5" s="25">
        <v>2</v>
      </c>
      <c r="M5" s="25">
        <v>2</v>
      </c>
      <c r="N5" s="25">
        <v>1</v>
      </c>
      <c r="O5" s="25">
        <v>13</v>
      </c>
      <c r="P5" s="25" t="s">
        <v>29</v>
      </c>
      <c r="Q5" s="25">
        <v>11</v>
      </c>
      <c r="R5" s="25">
        <v>143</v>
      </c>
      <c r="S5" s="25">
        <v>0</v>
      </c>
      <c r="T5" s="25">
        <v>0</v>
      </c>
    </row>
    <row r="6" spans="1:20">
      <c r="A6" s="25" t="s">
        <v>21</v>
      </c>
      <c r="B6" s="25" t="s">
        <v>22</v>
      </c>
      <c r="C6" s="25">
        <v>1682000</v>
      </c>
      <c r="D6" s="25" t="s">
        <v>29</v>
      </c>
      <c r="E6" s="26" t="s">
        <v>24</v>
      </c>
      <c r="F6" s="26" t="s">
        <v>27</v>
      </c>
      <c r="G6" s="26" t="s">
        <v>28</v>
      </c>
      <c r="H6" s="26"/>
      <c r="I6" s="26">
        <v>2</v>
      </c>
      <c r="J6" s="26">
        <v>3</v>
      </c>
      <c r="K6" s="26">
        <v>3</v>
      </c>
      <c r="L6" s="25">
        <v>2</v>
      </c>
      <c r="M6" s="25">
        <v>2</v>
      </c>
      <c r="N6" s="25">
        <v>1</v>
      </c>
      <c r="O6" s="25">
        <v>13</v>
      </c>
      <c r="P6" s="25" t="s">
        <v>29</v>
      </c>
      <c r="Q6" s="25">
        <v>11</v>
      </c>
      <c r="R6" s="25">
        <v>143</v>
      </c>
      <c r="S6" s="25">
        <v>0</v>
      </c>
      <c r="T6" s="25">
        <v>0</v>
      </c>
    </row>
    <row r="7" spans="1:20">
      <c r="A7" s="25" t="s">
        <v>21</v>
      </c>
      <c r="B7" s="25" t="s">
        <v>22</v>
      </c>
      <c r="C7" s="25">
        <v>1681999</v>
      </c>
      <c r="D7" s="25" t="s">
        <v>30</v>
      </c>
      <c r="E7" s="26" t="s">
        <v>24</v>
      </c>
      <c r="F7" s="26" t="s">
        <v>25</v>
      </c>
      <c r="G7" s="26" t="s">
        <v>26</v>
      </c>
      <c r="H7" s="26"/>
      <c r="I7" s="26">
        <v>2</v>
      </c>
      <c r="J7" s="26">
        <v>3</v>
      </c>
      <c r="K7" s="26">
        <v>3</v>
      </c>
      <c r="L7" s="25">
        <v>2</v>
      </c>
      <c r="M7" s="25">
        <v>2</v>
      </c>
      <c r="N7" s="25">
        <v>1</v>
      </c>
      <c r="O7" s="25">
        <v>13</v>
      </c>
      <c r="P7" s="25" t="s">
        <v>30</v>
      </c>
      <c r="Q7" s="25">
        <v>2</v>
      </c>
      <c r="R7" s="25">
        <v>26</v>
      </c>
      <c r="S7" s="25">
        <v>0</v>
      </c>
      <c r="T7" s="25">
        <v>0</v>
      </c>
    </row>
    <row r="8" spans="1:20">
      <c r="A8" s="25" t="s">
        <v>21</v>
      </c>
      <c r="B8" s="25" t="s">
        <v>22</v>
      </c>
      <c r="C8" s="25">
        <v>1681999</v>
      </c>
      <c r="D8" s="25" t="s">
        <v>30</v>
      </c>
      <c r="E8" s="26" t="s">
        <v>24</v>
      </c>
      <c r="F8" s="26" t="s">
        <v>27</v>
      </c>
      <c r="G8" s="26" t="s">
        <v>28</v>
      </c>
      <c r="H8" s="26"/>
      <c r="I8" s="26">
        <v>2</v>
      </c>
      <c r="J8" s="26">
        <v>3</v>
      </c>
      <c r="K8" s="26">
        <v>3</v>
      </c>
      <c r="L8" s="25">
        <v>2</v>
      </c>
      <c r="M8" s="25">
        <v>2</v>
      </c>
      <c r="N8" s="25">
        <v>1</v>
      </c>
      <c r="O8" s="25">
        <v>13</v>
      </c>
      <c r="P8" s="25" t="s">
        <v>30</v>
      </c>
      <c r="Q8" s="25">
        <v>3</v>
      </c>
      <c r="R8" s="25">
        <v>39</v>
      </c>
      <c r="S8" s="25">
        <v>0</v>
      </c>
      <c r="T8" s="25">
        <v>0</v>
      </c>
    </row>
    <row r="9" spans="1:20">
      <c r="A9" s="25" t="s">
        <v>21</v>
      </c>
      <c r="B9" s="25" t="s">
        <v>22</v>
      </c>
      <c r="C9" s="25">
        <v>1681998</v>
      </c>
      <c r="D9" s="25" t="s">
        <v>31</v>
      </c>
      <c r="E9" s="26" t="s">
        <v>24</v>
      </c>
      <c r="F9" s="26" t="s">
        <v>25</v>
      </c>
      <c r="G9" s="26" t="s">
        <v>26</v>
      </c>
      <c r="H9" s="26"/>
      <c r="I9" s="26">
        <v>2</v>
      </c>
      <c r="J9" s="26">
        <v>3</v>
      </c>
      <c r="K9" s="26">
        <v>3</v>
      </c>
      <c r="L9" s="25">
        <v>2</v>
      </c>
      <c r="M9" s="25">
        <v>2</v>
      </c>
      <c r="N9" s="25">
        <v>1</v>
      </c>
      <c r="O9" s="25">
        <v>13</v>
      </c>
      <c r="P9" s="25" t="s">
        <v>31</v>
      </c>
      <c r="Q9" s="25">
        <v>5</v>
      </c>
      <c r="R9" s="25">
        <v>65</v>
      </c>
      <c r="S9" s="25">
        <v>0</v>
      </c>
      <c r="T9" s="25">
        <v>0</v>
      </c>
    </row>
    <row r="10" spans="1:20">
      <c r="A10" s="25" t="s">
        <v>21</v>
      </c>
      <c r="B10" s="25" t="s">
        <v>22</v>
      </c>
      <c r="C10" s="25">
        <v>1681998</v>
      </c>
      <c r="D10" s="25" t="s">
        <v>31</v>
      </c>
      <c r="E10" s="26" t="s">
        <v>24</v>
      </c>
      <c r="F10" s="26" t="s">
        <v>27</v>
      </c>
      <c r="G10" s="26" t="s">
        <v>28</v>
      </c>
      <c r="H10" s="26"/>
      <c r="I10" s="26">
        <v>2</v>
      </c>
      <c r="J10" s="26">
        <v>3</v>
      </c>
      <c r="K10" s="26">
        <v>3</v>
      </c>
      <c r="L10" s="25">
        <v>2</v>
      </c>
      <c r="M10" s="25">
        <v>2</v>
      </c>
      <c r="N10" s="25">
        <v>1</v>
      </c>
      <c r="O10" s="25">
        <v>13</v>
      </c>
      <c r="P10" s="25" t="s">
        <v>31</v>
      </c>
      <c r="Q10" s="25">
        <v>7</v>
      </c>
      <c r="R10" s="25">
        <v>91</v>
      </c>
      <c r="S10" s="25">
        <v>0</v>
      </c>
      <c r="T10" s="25">
        <v>0</v>
      </c>
    </row>
    <row r="11" spans="1:20">
      <c r="A11" s="25" t="s">
        <v>21</v>
      </c>
      <c r="B11" s="25" t="s">
        <v>22</v>
      </c>
      <c r="C11" s="25">
        <v>1681997</v>
      </c>
      <c r="D11" s="25" t="s">
        <v>32</v>
      </c>
      <c r="E11" s="26" t="s">
        <v>24</v>
      </c>
      <c r="F11" s="26" t="s">
        <v>25</v>
      </c>
      <c r="G11" s="26" t="s">
        <v>26</v>
      </c>
      <c r="H11" s="26"/>
      <c r="I11" s="26">
        <v>2</v>
      </c>
      <c r="J11" s="26">
        <v>3</v>
      </c>
      <c r="K11" s="26">
        <v>3</v>
      </c>
      <c r="L11" s="25">
        <v>2</v>
      </c>
      <c r="M11" s="25">
        <v>2</v>
      </c>
      <c r="N11" s="25">
        <v>1</v>
      </c>
      <c r="O11" s="25">
        <v>13</v>
      </c>
      <c r="P11" s="25" t="s">
        <v>32</v>
      </c>
      <c r="Q11" s="25">
        <v>6</v>
      </c>
      <c r="R11" s="25">
        <v>78</v>
      </c>
      <c r="S11" s="25">
        <v>0</v>
      </c>
      <c r="T11" s="25">
        <v>0</v>
      </c>
    </row>
    <row r="12" spans="1:20">
      <c r="A12" s="25" t="s">
        <v>21</v>
      </c>
      <c r="B12" s="25" t="s">
        <v>22</v>
      </c>
      <c r="C12" s="25">
        <v>1681997</v>
      </c>
      <c r="D12" s="25" t="s">
        <v>32</v>
      </c>
      <c r="E12" s="26" t="s">
        <v>24</v>
      </c>
      <c r="F12" s="26" t="s">
        <v>27</v>
      </c>
      <c r="G12" s="26" t="s">
        <v>28</v>
      </c>
      <c r="H12" s="26"/>
      <c r="I12" s="26">
        <v>2</v>
      </c>
      <c r="J12" s="26">
        <v>3</v>
      </c>
      <c r="K12" s="26">
        <v>3</v>
      </c>
      <c r="L12" s="25">
        <v>2</v>
      </c>
      <c r="M12" s="25">
        <v>2</v>
      </c>
      <c r="N12" s="25">
        <v>1</v>
      </c>
      <c r="O12" s="25">
        <v>13</v>
      </c>
      <c r="P12" s="25" t="s">
        <v>32</v>
      </c>
      <c r="Q12" s="25">
        <v>7</v>
      </c>
      <c r="R12" s="25">
        <v>91</v>
      </c>
      <c r="S12" s="25">
        <v>0</v>
      </c>
      <c r="T12" s="25">
        <v>0</v>
      </c>
    </row>
    <row r="13" spans="1:20">
      <c r="A13" s="25" t="s">
        <v>21</v>
      </c>
      <c r="B13" s="25" t="s">
        <v>22</v>
      </c>
      <c r="C13" s="25">
        <v>1681996</v>
      </c>
      <c r="D13" s="25" t="s">
        <v>33</v>
      </c>
      <c r="E13" s="26" t="s">
        <v>24</v>
      </c>
      <c r="F13" s="26" t="s">
        <v>25</v>
      </c>
      <c r="G13" s="26" t="s">
        <v>26</v>
      </c>
      <c r="H13" s="26"/>
      <c r="I13" s="26">
        <v>2</v>
      </c>
      <c r="J13" s="26">
        <v>3</v>
      </c>
      <c r="K13" s="26">
        <v>3</v>
      </c>
      <c r="L13" s="25">
        <v>2</v>
      </c>
      <c r="M13" s="25">
        <v>2</v>
      </c>
      <c r="N13" s="25">
        <v>1</v>
      </c>
      <c r="O13" s="25">
        <v>13</v>
      </c>
      <c r="P13" s="25" t="s">
        <v>33</v>
      </c>
      <c r="Q13" s="25">
        <v>5</v>
      </c>
      <c r="R13" s="25">
        <v>65</v>
      </c>
      <c r="S13" s="25">
        <v>0</v>
      </c>
      <c r="T13" s="25">
        <v>0</v>
      </c>
    </row>
    <row r="14" spans="1:20">
      <c r="A14" s="25" t="s">
        <v>21</v>
      </c>
      <c r="B14" s="25" t="s">
        <v>22</v>
      </c>
      <c r="C14" s="25">
        <v>1681996</v>
      </c>
      <c r="D14" s="25" t="s">
        <v>33</v>
      </c>
      <c r="E14" s="26" t="s">
        <v>24</v>
      </c>
      <c r="F14" s="26" t="s">
        <v>27</v>
      </c>
      <c r="G14" s="26" t="s">
        <v>28</v>
      </c>
      <c r="H14" s="26"/>
      <c r="I14" s="26">
        <v>2</v>
      </c>
      <c r="J14" s="26">
        <v>3</v>
      </c>
      <c r="K14" s="26">
        <v>3</v>
      </c>
      <c r="L14" s="25">
        <v>2</v>
      </c>
      <c r="M14" s="25">
        <v>2</v>
      </c>
      <c r="N14" s="25">
        <v>1</v>
      </c>
      <c r="O14" s="25">
        <v>13</v>
      </c>
      <c r="P14" s="25" t="s">
        <v>33</v>
      </c>
      <c r="Q14" s="25">
        <v>6</v>
      </c>
      <c r="R14" s="25">
        <v>78</v>
      </c>
      <c r="S14" s="25">
        <v>0</v>
      </c>
      <c r="T14" s="25">
        <v>0</v>
      </c>
    </row>
    <row r="15" spans="1:20">
      <c r="A15" s="25" t="s">
        <v>21</v>
      </c>
      <c r="B15" s="25" t="s">
        <v>22</v>
      </c>
      <c r="C15" s="25">
        <v>1681995</v>
      </c>
      <c r="D15" s="25" t="s">
        <v>34</v>
      </c>
      <c r="E15" s="26" t="s">
        <v>24</v>
      </c>
      <c r="F15" s="26" t="s">
        <v>25</v>
      </c>
      <c r="G15" s="26" t="s">
        <v>26</v>
      </c>
      <c r="H15" s="26"/>
      <c r="I15" s="26">
        <v>2</v>
      </c>
      <c r="J15" s="26">
        <v>3</v>
      </c>
      <c r="K15" s="26">
        <v>3</v>
      </c>
      <c r="L15" s="25">
        <v>2</v>
      </c>
      <c r="M15" s="25">
        <v>2</v>
      </c>
      <c r="N15" s="25">
        <v>1</v>
      </c>
      <c r="O15" s="25">
        <v>13</v>
      </c>
      <c r="P15" s="25" t="s">
        <v>34</v>
      </c>
      <c r="Q15" s="25">
        <v>5</v>
      </c>
      <c r="R15" s="25">
        <v>65</v>
      </c>
      <c r="S15" s="25">
        <v>0</v>
      </c>
      <c r="T15" s="25">
        <v>0</v>
      </c>
    </row>
    <row r="16" spans="1:20">
      <c r="A16" s="25" t="s">
        <v>21</v>
      </c>
      <c r="B16" s="25" t="s">
        <v>22</v>
      </c>
      <c r="C16" s="25">
        <v>1681995</v>
      </c>
      <c r="D16" s="25" t="s">
        <v>34</v>
      </c>
      <c r="E16" s="26" t="s">
        <v>24</v>
      </c>
      <c r="F16" s="26" t="s">
        <v>27</v>
      </c>
      <c r="G16" s="26" t="s">
        <v>28</v>
      </c>
      <c r="H16" s="26"/>
      <c r="I16" s="26">
        <v>2</v>
      </c>
      <c r="J16" s="26">
        <v>3</v>
      </c>
      <c r="K16" s="26">
        <v>3</v>
      </c>
      <c r="L16" s="25">
        <v>2</v>
      </c>
      <c r="M16" s="25">
        <v>2</v>
      </c>
      <c r="N16" s="25">
        <v>1</v>
      </c>
      <c r="O16" s="25">
        <v>13</v>
      </c>
      <c r="P16" s="25" t="s">
        <v>34</v>
      </c>
      <c r="Q16" s="25">
        <v>6</v>
      </c>
      <c r="R16" s="25">
        <v>78</v>
      </c>
      <c r="S16" s="25">
        <v>0</v>
      </c>
      <c r="T16" s="25">
        <v>0</v>
      </c>
    </row>
    <row r="17" spans="1:20">
      <c r="A17" s="25" t="s">
        <v>21</v>
      </c>
      <c r="B17" s="25" t="s">
        <v>22</v>
      </c>
      <c r="C17" s="25">
        <v>1681994</v>
      </c>
      <c r="D17" s="25" t="s">
        <v>35</v>
      </c>
      <c r="E17" s="26" t="s">
        <v>24</v>
      </c>
      <c r="F17" s="26" t="s">
        <v>25</v>
      </c>
      <c r="G17" s="26" t="s">
        <v>26</v>
      </c>
      <c r="H17" s="26"/>
      <c r="I17" s="26">
        <v>2</v>
      </c>
      <c r="J17" s="26">
        <v>3</v>
      </c>
      <c r="K17" s="26">
        <v>3</v>
      </c>
      <c r="L17" s="25">
        <v>2</v>
      </c>
      <c r="M17" s="25">
        <v>2</v>
      </c>
      <c r="N17" s="25">
        <v>1</v>
      </c>
      <c r="O17" s="25">
        <v>13</v>
      </c>
      <c r="P17" s="25" t="s">
        <v>35</v>
      </c>
      <c r="Q17" s="25">
        <v>2</v>
      </c>
      <c r="R17" s="25">
        <v>26</v>
      </c>
      <c r="S17" s="25">
        <v>0</v>
      </c>
      <c r="T17" s="25">
        <v>0</v>
      </c>
    </row>
    <row r="18" spans="1:20">
      <c r="A18" s="25" t="s">
        <v>21</v>
      </c>
      <c r="B18" s="25" t="s">
        <v>22</v>
      </c>
      <c r="C18" s="25">
        <v>1681994</v>
      </c>
      <c r="D18" s="25" t="s">
        <v>35</v>
      </c>
      <c r="E18" s="26" t="s">
        <v>24</v>
      </c>
      <c r="F18" s="26" t="s">
        <v>27</v>
      </c>
      <c r="G18" s="26" t="s">
        <v>28</v>
      </c>
      <c r="H18" s="26"/>
      <c r="I18" s="26">
        <v>2</v>
      </c>
      <c r="J18" s="26">
        <v>3</v>
      </c>
      <c r="K18" s="26">
        <v>3</v>
      </c>
      <c r="L18" s="25">
        <v>2</v>
      </c>
      <c r="M18" s="25">
        <v>2</v>
      </c>
      <c r="N18" s="25">
        <v>1</v>
      </c>
      <c r="O18" s="25">
        <v>13</v>
      </c>
      <c r="P18" s="25" t="s">
        <v>35</v>
      </c>
      <c r="Q18" s="25">
        <v>2</v>
      </c>
      <c r="R18" s="25">
        <v>26</v>
      </c>
      <c r="S18" s="25">
        <v>0</v>
      </c>
      <c r="T18" s="25">
        <v>0</v>
      </c>
    </row>
    <row r="19" spans="1:20">
      <c r="A19" s="25" t="s">
        <v>21</v>
      </c>
      <c r="B19" s="25" t="s">
        <v>22</v>
      </c>
      <c r="C19" s="25">
        <v>1681993</v>
      </c>
      <c r="D19" s="25" t="s">
        <v>36</v>
      </c>
      <c r="E19" s="26" t="s">
        <v>24</v>
      </c>
      <c r="F19" s="26" t="s">
        <v>25</v>
      </c>
      <c r="G19" s="26" t="s">
        <v>26</v>
      </c>
      <c r="H19" s="26"/>
      <c r="I19" s="26">
        <v>2</v>
      </c>
      <c r="J19" s="26">
        <v>3</v>
      </c>
      <c r="K19" s="26">
        <v>3</v>
      </c>
      <c r="L19" s="25">
        <v>2</v>
      </c>
      <c r="M19" s="25">
        <v>2</v>
      </c>
      <c r="N19" s="25">
        <v>1</v>
      </c>
      <c r="O19" s="25">
        <v>13</v>
      </c>
      <c r="P19" s="25" t="s">
        <v>36</v>
      </c>
      <c r="Q19" s="25">
        <v>3</v>
      </c>
      <c r="R19" s="25">
        <v>39</v>
      </c>
      <c r="S19" s="25">
        <v>0</v>
      </c>
      <c r="T19" s="25">
        <v>0</v>
      </c>
    </row>
    <row r="20" spans="1:20">
      <c r="A20" s="25" t="s">
        <v>21</v>
      </c>
      <c r="B20" s="25" t="s">
        <v>22</v>
      </c>
      <c r="C20" s="25">
        <v>1681993</v>
      </c>
      <c r="D20" s="25" t="s">
        <v>36</v>
      </c>
      <c r="E20" s="26" t="s">
        <v>24</v>
      </c>
      <c r="F20" s="26" t="s">
        <v>27</v>
      </c>
      <c r="G20" s="26" t="s">
        <v>28</v>
      </c>
      <c r="H20" s="26"/>
      <c r="I20" s="26">
        <v>2</v>
      </c>
      <c r="J20" s="26">
        <v>3</v>
      </c>
      <c r="K20" s="26">
        <v>3</v>
      </c>
      <c r="L20" s="25">
        <v>2</v>
      </c>
      <c r="M20" s="25">
        <v>2</v>
      </c>
      <c r="N20" s="25">
        <v>1</v>
      </c>
      <c r="O20" s="25">
        <v>13</v>
      </c>
      <c r="P20" s="25" t="s">
        <v>36</v>
      </c>
      <c r="Q20" s="25">
        <v>4</v>
      </c>
      <c r="R20" s="25">
        <v>52</v>
      </c>
      <c r="S20" s="25">
        <v>0</v>
      </c>
      <c r="T20" s="25">
        <v>0</v>
      </c>
    </row>
    <row r="21" spans="1:20">
      <c r="A21" s="25" t="s">
        <v>21</v>
      </c>
      <c r="B21" s="25" t="s">
        <v>22</v>
      </c>
      <c r="C21" s="25">
        <v>1681992</v>
      </c>
      <c r="D21" s="25" t="s">
        <v>37</v>
      </c>
      <c r="E21" s="26" t="s">
        <v>24</v>
      </c>
      <c r="F21" s="26" t="s">
        <v>25</v>
      </c>
      <c r="G21" s="26" t="s">
        <v>26</v>
      </c>
      <c r="H21" s="26"/>
      <c r="I21" s="26">
        <v>2</v>
      </c>
      <c r="J21" s="26">
        <v>3</v>
      </c>
      <c r="K21" s="26">
        <v>3</v>
      </c>
      <c r="L21" s="25">
        <v>2</v>
      </c>
      <c r="M21" s="25">
        <v>2</v>
      </c>
      <c r="N21" s="25">
        <v>1</v>
      </c>
      <c r="O21" s="25">
        <v>13</v>
      </c>
      <c r="P21" s="25" t="s">
        <v>37</v>
      </c>
      <c r="Q21" s="25">
        <v>24</v>
      </c>
      <c r="R21" s="25">
        <v>312</v>
      </c>
      <c r="S21" s="25">
        <v>0</v>
      </c>
      <c r="T21" s="25">
        <v>0</v>
      </c>
    </row>
    <row r="22" spans="1:20">
      <c r="A22" s="25" t="s">
        <v>21</v>
      </c>
      <c r="B22" s="25" t="s">
        <v>22</v>
      </c>
      <c r="C22" s="25">
        <v>1681992</v>
      </c>
      <c r="D22" s="25" t="s">
        <v>37</v>
      </c>
      <c r="E22" s="26" t="s">
        <v>24</v>
      </c>
      <c r="F22" s="26" t="s">
        <v>27</v>
      </c>
      <c r="G22" s="26" t="s">
        <v>28</v>
      </c>
      <c r="H22" s="26"/>
      <c r="I22" s="26">
        <v>2</v>
      </c>
      <c r="J22" s="26">
        <v>3</v>
      </c>
      <c r="K22" s="26">
        <v>3</v>
      </c>
      <c r="L22" s="25">
        <v>2</v>
      </c>
      <c r="M22" s="25">
        <v>2</v>
      </c>
      <c r="N22" s="25">
        <v>1</v>
      </c>
      <c r="O22" s="25">
        <v>13</v>
      </c>
      <c r="P22" s="25" t="s">
        <v>37</v>
      </c>
      <c r="Q22" s="25">
        <v>29</v>
      </c>
      <c r="R22" s="25">
        <v>377</v>
      </c>
      <c r="S22" s="25">
        <v>0</v>
      </c>
      <c r="T22" s="25">
        <v>0</v>
      </c>
    </row>
    <row r="23" spans="1:20">
      <c r="A23" s="25" t="s">
        <v>21</v>
      </c>
      <c r="B23" s="25" t="s">
        <v>22</v>
      </c>
      <c r="C23" s="25">
        <v>1681991</v>
      </c>
      <c r="D23" s="25" t="s">
        <v>38</v>
      </c>
      <c r="E23" s="26" t="s">
        <v>24</v>
      </c>
      <c r="F23" s="26" t="s">
        <v>25</v>
      </c>
      <c r="G23" s="26" t="s">
        <v>26</v>
      </c>
      <c r="H23" s="26"/>
      <c r="I23" s="26">
        <v>2</v>
      </c>
      <c r="J23" s="26">
        <v>3</v>
      </c>
      <c r="K23" s="26">
        <v>3</v>
      </c>
      <c r="L23" s="25">
        <v>2</v>
      </c>
      <c r="M23" s="25">
        <v>2</v>
      </c>
      <c r="N23" s="25">
        <v>1</v>
      </c>
      <c r="O23" s="25">
        <v>13</v>
      </c>
      <c r="P23" s="25" t="s">
        <v>38</v>
      </c>
      <c r="Q23" s="25">
        <v>10</v>
      </c>
      <c r="R23" s="25">
        <v>130</v>
      </c>
      <c r="S23" s="25">
        <v>0</v>
      </c>
      <c r="T23" s="25">
        <v>0</v>
      </c>
    </row>
    <row r="24" spans="1:20">
      <c r="A24" s="25" t="s">
        <v>21</v>
      </c>
      <c r="B24" s="25" t="s">
        <v>22</v>
      </c>
      <c r="C24" s="25">
        <v>1681990</v>
      </c>
      <c r="D24" s="25" t="s">
        <v>39</v>
      </c>
      <c r="E24" s="26" t="s">
        <v>24</v>
      </c>
      <c r="F24" s="26" t="s">
        <v>25</v>
      </c>
      <c r="G24" s="26" t="s">
        <v>26</v>
      </c>
      <c r="H24" s="26"/>
      <c r="I24" s="26">
        <v>2</v>
      </c>
      <c r="J24" s="26">
        <v>3</v>
      </c>
      <c r="K24" s="26">
        <v>3</v>
      </c>
      <c r="L24" s="25">
        <v>2</v>
      </c>
      <c r="M24" s="25">
        <v>2</v>
      </c>
      <c r="N24" s="25">
        <v>1</v>
      </c>
      <c r="O24" s="25">
        <v>13</v>
      </c>
      <c r="P24" s="25" t="s">
        <v>39</v>
      </c>
      <c r="Q24" s="25">
        <v>11</v>
      </c>
      <c r="R24" s="25">
        <v>143</v>
      </c>
      <c r="S24" s="25">
        <v>0</v>
      </c>
      <c r="T24" s="25">
        <v>0</v>
      </c>
    </row>
    <row r="25" spans="1:20">
      <c r="A25" s="25" t="s">
        <v>21</v>
      </c>
      <c r="B25" s="25" t="s">
        <v>22</v>
      </c>
      <c r="C25" s="25">
        <v>1682034</v>
      </c>
      <c r="D25" s="25" t="s">
        <v>40</v>
      </c>
      <c r="E25" s="26" t="s">
        <v>41</v>
      </c>
      <c r="F25" s="26" t="s">
        <v>25</v>
      </c>
      <c r="G25" s="26" t="s">
        <v>42</v>
      </c>
      <c r="H25" s="26"/>
      <c r="I25" s="26">
        <v>2</v>
      </c>
      <c r="J25" s="26">
        <v>3</v>
      </c>
      <c r="K25" s="26">
        <v>3</v>
      </c>
      <c r="L25" s="25">
        <v>2</v>
      </c>
      <c r="M25" s="25">
        <v>2</v>
      </c>
      <c r="N25" s="25">
        <v>1</v>
      </c>
      <c r="O25" s="25">
        <v>13</v>
      </c>
      <c r="P25" s="25" t="s">
        <v>40</v>
      </c>
      <c r="Q25" s="25">
        <v>32</v>
      </c>
      <c r="R25" s="25">
        <v>416</v>
      </c>
      <c r="S25" s="25">
        <v>0</v>
      </c>
      <c r="T25" s="25">
        <v>0</v>
      </c>
    </row>
    <row r="26" spans="1:20">
      <c r="A26" s="25" t="s">
        <v>21</v>
      </c>
      <c r="B26" s="25" t="s">
        <v>22</v>
      </c>
      <c r="C26" s="25">
        <v>1682034</v>
      </c>
      <c r="D26" s="25" t="s">
        <v>40</v>
      </c>
      <c r="E26" s="26" t="s">
        <v>41</v>
      </c>
      <c r="F26" s="26" t="s">
        <v>27</v>
      </c>
      <c r="G26" s="26" t="s">
        <v>43</v>
      </c>
      <c r="H26" s="26"/>
      <c r="I26" s="26">
        <v>2</v>
      </c>
      <c r="J26" s="26">
        <v>3</v>
      </c>
      <c r="K26" s="26">
        <v>3</v>
      </c>
      <c r="L26" s="25">
        <v>2</v>
      </c>
      <c r="M26" s="25">
        <v>2</v>
      </c>
      <c r="N26" s="25">
        <v>1</v>
      </c>
      <c r="O26" s="25">
        <v>13</v>
      </c>
      <c r="P26" s="25" t="s">
        <v>40</v>
      </c>
      <c r="Q26" s="25">
        <v>35</v>
      </c>
      <c r="R26" s="25">
        <v>455</v>
      </c>
      <c r="S26" s="25">
        <v>0</v>
      </c>
      <c r="T26" s="25">
        <v>0</v>
      </c>
    </row>
    <row r="27" spans="1:20">
      <c r="A27" s="25" t="s">
        <v>21</v>
      </c>
      <c r="B27" s="25" t="s">
        <v>22</v>
      </c>
      <c r="C27" s="25">
        <v>1682033</v>
      </c>
      <c r="D27" s="25" t="s">
        <v>44</v>
      </c>
      <c r="E27" s="26" t="s">
        <v>41</v>
      </c>
      <c r="F27" s="26" t="s">
        <v>25</v>
      </c>
      <c r="G27" s="26" t="s">
        <v>45</v>
      </c>
      <c r="H27" s="26"/>
      <c r="I27" s="26">
        <v>2</v>
      </c>
      <c r="J27" s="26">
        <v>3</v>
      </c>
      <c r="K27" s="26">
        <v>3</v>
      </c>
      <c r="L27" s="25">
        <v>2</v>
      </c>
      <c r="M27" s="25">
        <v>2</v>
      </c>
      <c r="N27" s="25">
        <v>1</v>
      </c>
      <c r="O27" s="25">
        <v>13</v>
      </c>
      <c r="P27" s="25" t="s">
        <v>44</v>
      </c>
      <c r="Q27" s="25">
        <v>18</v>
      </c>
      <c r="R27" s="25">
        <v>234</v>
      </c>
      <c r="S27" s="25">
        <v>0</v>
      </c>
      <c r="T27" s="25">
        <v>0</v>
      </c>
    </row>
    <row r="28" spans="1:20">
      <c r="A28" s="25" t="s">
        <v>21</v>
      </c>
      <c r="B28" s="25" t="s">
        <v>22</v>
      </c>
      <c r="C28" s="25">
        <v>1682033</v>
      </c>
      <c r="D28" s="25" t="s">
        <v>44</v>
      </c>
      <c r="E28" s="26" t="s">
        <v>41</v>
      </c>
      <c r="F28" s="26" t="s">
        <v>27</v>
      </c>
      <c r="G28" s="26" t="s">
        <v>46</v>
      </c>
      <c r="H28" s="26"/>
      <c r="I28" s="26">
        <v>2</v>
      </c>
      <c r="J28" s="26">
        <v>3</v>
      </c>
      <c r="K28" s="26">
        <v>3</v>
      </c>
      <c r="L28" s="25">
        <v>2</v>
      </c>
      <c r="M28" s="25">
        <v>2</v>
      </c>
      <c r="N28" s="25">
        <v>1</v>
      </c>
      <c r="O28" s="25">
        <v>13</v>
      </c>
      <c r="P28" s="25" t="s">
        <v>44</v>
      </c>
      <c r="Q28" s="25">
        <v>20</v>
      </c>
      <c r="R28" s="25">
        <v>260</v>
      </c>
      <c r="S28" s="25">
        <v>0</v>
      </c>
      <c r="T28" s="25">
        <v>0</v>
      </c>
    </row>
    <row r="29" spans="1:20">
      <c r="A29" s="25" t="s">
        <v>21</v>
      </c>
      <c r="B29" s="25" t="s">
        <v>22</v>
      </c>
      <c r="C29" s="25">
        <v>1682032</v>
      </c>
      <c r="D29" s="25" t="s">
        <v>47</v>
      </c>
      <c r="E29" s="26" t="s">
        <v>41</v>
      </c>
      <c r="F29" s="26" t="s">
        <v>25</v>
      </c>
      <c r="G29" s="26" t="s">
        <v>48</v>
      </c>
      <c r="H29" s="26"/>
      <c r="I29" s="26">
        <v>2</v>
      </c>
      <c r="J29" s="26">
        <v>3</v>
      </c>
      <c r="K29" s="26">
        <v>3</v>
      </c>
      <c r="L29" s="25">
        <v>2</v>
      </c>
      <c r="M29" s="25">
        <v>2</v>
      </c>
      <c r="N29" s="25">
        <v>1</v>
      </c>
      <c r="O29" s="25">
        <v>13</v>
      </c>
      <c r="P29" s="25" t="s">
        <v>47</v>
      </c>
      <c r="Q29" s="25">
        <v>20</v>
      </c>
      <c r="R29" s="25">
        <v>260</v>
      </c>
      <c r="S29" s="25">
        <v>0</v>
      </c>
      <c r="T29" s="25">
        <v>0</v>
      </c>
    </row>
    <row r="30" spans="1:20">
      <c r="A30" s="25" t="s">
        <v>21</v>
      </c>
      <c r="B30" s="25" t="s">
        <v>22</v>
      </c>
      <c r="C30" s="25">
        <v>1682032</v>
      </c>
      <c r="D30" s="25" t="s">
        <v>47</v>
      </c>
      <c r="E30" s="26" t="s">
        <v>41</v>
      </c>
      <c r="F30" s="26" t="s">
        <v>27</v>
      </c>
      <c r="G30" s="26" t="s">
        <v>49</v>
      </c>
      <c r="H30" s="26"/>
      <c r="I30" s="26">
        <v>2</v>
      </c>
      <c r="J30" s="26">
        <v>3</v>
      </c>
      <c r="K30" s="26">
        <v>3</v>
      </c>
      <c r="L30" s="25">
        <v>2</v>
      </c>
      <c r="M30" s="25">
        <v>2</v>
      </c>
      <c r="N30" s="25">
        <v>1</v>
      </c>
      <c r="O30" s="25">
        <v>13</v>
      </c>
      <c r="P30" s="25" t="s">
        <v>47</v>
      </c>
      <c r="Q30" s="25">
        <v>22</v>
      </c>
      <c r="R30" s="25">
        <v>286</v>
      </c>
      <c r="S30" s="25">
        <v>0</v>
      </c>
      <c r="T30" s="25">
        <v>0</v>
      </c>
    </row>
    <row r="33" spans="1:40">
      <c r="A33" s="24" t="s">
        <v>50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</row>
    <row r="34" spans="1:40">
      <c r="A34" s="24" t="s">
        <v>1</v>
      </c>
      <c r="B34" s="24" t="s">
        <v>2</v>
      </c>
      <c r="C34" s="24" t="s">
        <v>3</v>
      </c>
      <c r="D34" s="24" t="s">
        <v>4</v>
      </c>
      <c r="E34" s="24" t="s">
        <v>5</v>
      </c>
      <c r="F34" s="24" t="s">
        <v>6</v>
      </c>
      <c r="G34" s="24" t="s">
        <v>7</v>
      </c>
      <c r="H34" s="24" t="s">
        <v>8</v>
      </c>
      <c r="I34" s="24" t="s">
        <v>9</v>
      </c>
      <c r="J34" s="24" t="s">
        <v>10</v>
      </c>
      <c r="K34" s="24" t="s">
        <v>11</v>
      </c>
      <c r="L34" s="24" t="s">
        <v>12</v>
      </c>
      <c r="M34" s="24" t="s">
        <v>13</v>
      </c>
      <c r="N34" s="24" t="s">
        <v>14</v>
      </c>
      <c r="O34" s="24" t="s">
        <v>16</v>
      </c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</row>
    <row r="35" spans="1:15">
      <c r="A35" s="25" t="s">
        <v>21</v>
      </c>
      <c r="B35" s="25" t="s">
        <v>22</v>
      </c>
      <c r="C35" s="25">
        <v>1682001</v>
      </c>
      <c r="D35" s="25" t="s">
        <v>23</v>
      </c>
      <c r="E35" s="26" t="s">
        <v>24</v>
      </c>
      <c r="F35" s="26" t="s">
        <v>25</v>
      </c>
      <c r="G35" s="26" t="s">
        <v>26</v>
      </c>
      <c r="H35" s="26"/>
      <c r="I35" s="26">
        <v>16</v>
      </c>
      <c r="J35" s="26">
        <v>24</v>
      </c>
      <c r="K35" s="26">
        <v>24</v>
      </c>
      <c r="L35" s="25">
        <v>16</v>
      </c>
      <c r="M35" s="25">
        <v>16</v>
      </c>
      <c r="N35" s="25">
        <v>8</v>
      </c>
      <c r="O35" s="25" t="s">
        <v>23</v>
      </c>
    </row>
    <row r="36" spans="1:15">
      <c r="A36" s="25" t="s">
        <v>21</v>
      </c>
      <c r="B36" s="25" t="s">
        <v>22</v>
      </c>
      <c r="C36" s="25">
        <v>1682001</v>
      </c>
      <c r="D36" s="25" t="s">
        <v>23</v>
      </c>
      <c r="E36" s="26" t="s">
        <v>24</v>
      </c>
      <c r="F36" s="26" t="s">
        <v>27</v>
      </c>
      <c r="G36" s="26" t="s">
        <v>28</v>
      </c>
      <c r="H36" s="26"/>
      <c r="I36" s="26">
        <v>16</v>
      </c>
      <c r="J36" s="26">
        <v>24</v>
      </c>
      <c r="K36" s="26">
        <v>24</v>
      </c>
      <c r="L36" s="25">
        <v>16</v>
      </c>
      <c r="M36" s="25">
        <v>16</v>
      </c>
      <c r="N36" s="25">
        <v>8</v>
      </c>
      <c r="O36" s="25" t="s">
        <v>23</v>
      </c>
    </row>
    <row r="37" spans="1:15">
      <c r="A37" s="25" t="s">
        <v>21</v>
      </c>
      <c r="B37" s="25" t="s">
        <v>22</v>
      </c>
      <c r="C37" s="25">
        <v>1682000</v>
      </c>
      <c r="D37" s="25" t="s">
        <v>29</v>
      </c>
      <c r="E37" s="26" t="s">
        <v>24</v>
      </c>
      <c r="F37" s="26" t="s">
        <v>25</v>
      </c>
      <c r="G37" s="26" t="s">
        <v>26</v>
      </c>
      <c r="H37" s="26"/>
      <c r="I37" s="26">
        <v>22</v>
      </c>
      <c r="J37" s="26">
        <v>33</v>
      </c>
      <c r="K37" s="26">
        <v>33</v>
      </c>
      <c r="L37" s="25">
        <v>22</v>
      </c>
      <c r="M37" s="25">
        <v>22</v>
      </c>
      <c r="N37" s="25">
        <v>11</v>
      </c>
      <c r="O37" s="25" t="s">
        <v>29</v>
      </c>
    </row>
    <row r="38" spans="1:15">
      <c r="A38" s="25" t="s">
        <v>21</v>
      </c>
      <c r="B38" s="25" t="s">
        <v>22</v>
      </c>
      <c r="C38" s="25">
        <v>1682000</v>
      </c>
      <c r="D38" s="25" t="s">
        <v>29</v>
      </c>
      <c r="E38" s="26" t="s">
        <v>24</v>
      </c>
      <c r="F38" s="26" t="s">
        <v>27</v>
      </c>
      <c r="G38" s="26" t="s">
        <v>28</v>
      </c>
      <c r="H38" s="26"/>
      <c r="I38" s="26">
        <v>22</v>
      </c>
      <c r="J38" s="26">
        <v>33</v>
      </c>
      <c r="K38" s="26">
        <v>33</v>
      </c>
      <c r="L38" s="25">
        <v>22</v>
      </c>
      <c r="M38" s="25">
        <v>22</v>
      </c>
      <c r="N38" s="25">
        <v>11</v>
      </c>
      <c r="O38" s="25" t="s">
        <v>29</v>
      </c>
    </row>
    <row r="39" spans="1:15">
      <c r="A39" s="25" t="s">
        <v>21</v>
      </c>
      <c r="B39" s="25" t="s">
        <v>22</v>
      </c>
      <c r="C39" s="25">
        <v>1681999</v>
      </c>
      <c r="D39" s="25" t="s">
        <v>30</v>
      </c>
      <c r="E39" s="26" t="s">
        <v>24</v>
      </c>
      <c r="F39" s="26" t="s">
        <v>25</v>
      </c>
      <c r="G39" s="26" t="s">
        <v>26</v>
      </c>
      <c r="H39" s="26"/>
      <c r="I39" s="26">
        <v>4</v>
      </c>
      <c r="J39" s="26">
        <v>6</v>
      </c>
      <c r="K39" s="26">
        <v>6</v>
      </c>
      <c r="L39" s="25">
        <v>4</v>
      </c>
      <c r="M39" s="25">
        <v>4</v>
      </c>
      <c r="N39" s="25">
        <v>2</v>
      </c>
      <c r="O39" s="25" t="s">
        <v>30</v>
      </c>
    </row>
    <row r="40" spans="1:15">
      <c r="A40" s="25" t="s">
        <v>21</v>
      </c>
      <c r="B40" s="25" t="s">
        <v>22</v>
      </c>
      <c r="C40" s="25">
        <v>1681999</v>
      </c>
      <c r="D40" s="25" t="s">
        <v>30</v>
      </c>
      <c r="E40" s="26" t="s">
        <v>24</v>
      </c>
      <c r="F40" s="26" t="s">
        <v>27</v>
      </c>
      <c r="G40" s="26" t="s">
        <v>28</v>
      </c>
      <c r="H40" s="26"/>
      <c r="I40" s="26">
        <v>6</v>
      </c>
      <c r="J40" s="26">
        <v>9</v>
      </c>
      <c r="K40" s="26">
        <v>9</v>
      </c>
      <c r="L40" s="25">
        <v>6</v>
      </c>
      <c r="M40" s="25">
        <v>6</v>
      </c>
      <c r="N40" s="25">
        <v>3</v>
      </c>
      <c r="O40" s="25" t="s">
        <v>30</v>
      </c>
    </row>
    <row r="41" spans="1:15">
      <c r="A41" s="25" t="s">
        <v>21</v>
      </c>
      <c r="B41" s="25" t="s">
        <v>22</v>
      </c>
      <c r="C41" s="25">
        <v>1681998</v>
      </c>
      <c r="D41" s="25" t="s">
        <v>31</v>
      </c>
      <c r="E41" s="26" t="s">
        <v>24</v>
      </c>
      <c r="F41" s="26" t="s">
        <v>25</v>
      </c>
      <c r="G41" s="26" t="s">
        <v>26</v>
      </c>
      <c r="H41" s="26"/>
      <c r="I41" s="26">
        <v>10</v>
      </c>
      <c r="J41" s="26">
        <v>15</v>
      </c>
      <c r="K41" s="26">
        <v>15</v>
      </c>
      <c r="L41" s="25">
        <v>10</v>
      </c>
      <c r="M41" s="25">
        <v>10</v>
      </c>
      <c r="N41" s="25">
        <v>5</v>
      </c>
      <c r="O41" s="25" t="s">
        <v>31</v>
      </c>
    </row>
    <row r="42" spans="1:15">
      <c r="A42" s="25" t="s">
        <v>21</v>
      </c>
      <c r="B42" s="25" t="s">
        <v>22</v>
      </c>
      <c r="C42" s="25">
        <v>1681998</v>
      </c>
      <c r="D42" s="25" t="s">
        <v>31</v>
      </c>
      <c r="E42" s="26" t="s">
        <v>24</v>
      </c>
      <c r="F42" s="26" t="s">
        <v>27</v>
      </c>
      <c r="G42" s="26" t="s">
        <v>28</v>
      </c>
      <c r="H42" s="26"/>
      <c r="I42" s="26">
        <v>14</v>
      </c>
      <c r="J42" s="26">
        <v>21</v>
      </c>
      <c r="K42" s="26">
        <v>21</v>
      </c>
      <c r="L42" s="25">
        <v>14</v>
      </c>
      <c r="M42" s="25">
        <v>14</v>
      </c>
      <c r="N42" s="25">
        <v>7</v>
      </c>
      <c r="O42" s="25" t="s">
        <v>31</v>
      </c>
    </row>
    <row r="43" spans="1:15">
      <c r="A43" s="25" t="s">
        <v>21</v>
      </c>
      <c r="B43" s="25" t="s">
        <v>22</v>
      </c>
      <c r="C43" s="25">
        <v>1681997</v>
      </c>
      <c r="D43" s="25" t="s">
        <v>32</v>
      </c>
      <c r="E43" s="26" t="s">
        <v>24</v>
      </c>
      <c r="F43" s="26" t="s">
        <v>25</v>
      </c>
      <c r="G43" s="26" t="s">
        <v>26</v>
      </c>
      <c r="H43" s="26"/>
      <c r="I43" s="26">
        <v>12</v>
      </c>
      <c r="J43" s="26">
        <v>18</v>
      </c>
      <c r="K43" s="26">
        <v>18</v>
      </c>
      <c r="L43" s="25">
        <v>12</v>
      </c>
      <c r="M43" s="25">
        <v>12</v>
      </c>
      <c r="N43" s="25">
        <v>6</v>
      </c>
      <c r="O43" s="25" t="s">
        <v>32</v>
      </c>
    </row>
    <row r="44" spans="1:15">
      <c r="A44" s="25" t="s">
        <v>21</v>
      </c>
      <c r="B44" s="25" t="s">
        <v>22</v>
      </c>
      <c r="C44" s="25">
        <v>1681997</v>
      </c>
      <c r="D44" s="25" t="s">
        <v>32</v>
      </c>
      <c r="E44" s="26" t="s">
        <v>24</v>
      </c>
      <c r="F44" s="26" t="s">
        <v>27</v>
      </c>
      <c r="G44" s="26" t="s">
        <v>28</v>
      </c>
      <c r="H44" s="26"/>
      <c r="I44" s="26">
        <v>14</v>
      </c>
      <c r="J44" s="26">
        <v>21</v>
      </c>
      <c r="K44" s="26">
        <v>21</v>
      </c>
      <c r="L44" s="25">
        <v>14</v>
      </c>
      <c r="M44" s="25">
        <v>14</v>
      </c>
      <c r="N44" s="25">
        <v>7</v>
      </c>
      <c r="O44" s="25" t="s">
        <v>32</v>
      </c>
    </row>
    <row r="45" spans="1:15">
      <c r="A45" s="25" t="s">
        <v>21</v>
      </c>
      <c r="B45" s="25" t="s">
        <v>22</v>
      </c>
      <c r="C45" s="25">
        <v>1681996</v>
      </c>
      <c r="D45" s="25" t="s">
        <v>33</v>
      </c>
      <c r="E45" s="26" t="s">
        <v>24</v>
      </c>
      <c r="F45" s="26" t="s">
        <v>25</v>
      </c>
      <c r="G45" s="26" t="s">
        <v>26</v>
      </c>
      <c r="H45" s="26"/>
      <c r="I45" s="26">
        <v>10</v>
      </c>
      <c r="J45" s="26">
        <v>15</v>
      </c>
      <c r="K45" s="26">
        <v>15</v>
      </c>
      <c r="L45" s="25">
        <v>10</v>
      </c>
      <c r="M45" s="25">
        <v>10</v>
      </c>
      <c r="N45" s="25">
        <v>5</v>
      </c>
      <c r="O45" s="25" t="s">
        <v>33</v>
      </c>
    </row>
    <row r="46" spans="1:15">
      <c r="A46" s="25" t="s">
        <v>21</v>
      </c>
      <c r="B46" s="25" t="s">
        <v>22</v>
      </c>
      <c r="C46" s="25">
        <v>1681996</v>
      </c>
      <c r="D46" s="25" t="s">
        <v>33</v>
      </c>
      <c r="E46" s="26" t="s">
        <v>24</v>
      </c>
      <c r="F46" s="26" t="s">
        <v>27</v>
      </c>
      <c r="G46" s="26" t="s">
        <v>28</v>
      </c>
      <c r="H46" s="26"/>
      <c r="I46" s="26">
        <v>12</v>
      </c>
      <c r="J46" s="26">
        <v>18</v>
      </c>
      <c r="K46" s="26">
        <v>18</v>
      </c>
      <c r="L46" s="25">
        <v>12</v>
      </c>
      <c r="M46" s="25">
        <v>12</v>
      </c>
      <c r="N46" s="25">
        <v>6</v>
      </c>
      <c r="O46" s="25" t="s">
        <v>33</v>
      </c>
    </row>
    <row r="47" spans="1:15">
      <c r="A47" s="25" t="s">
        <v>21</v>
      </c>
      <c r="B47" s="25" t="s">
        <v>22</v>
      </c>
      <c r="C47" s="25">
        <v>1681995</v>
      </c>
      <c r="D47" s="25" t="s">
        <v>34</v>
      </c>
      <c r="E47" s="26" t="s">
        <v>24</v>
      </c>
      <c r="F47" s="26" t="s">
        <v>25</v>
      </c>
      <c r="G47" s="26" t="s">
        <v>26</v>
      </c>
      <c r="H47" s="26"/>
      <c r="I47" s="26">
        <v>10</v>
      </c>
      <c r="J47" s="26">
        <v>15</v>
      </c>
      <c r="K47" s="26">
        <v>15</v>
      </c>
      <c r="L47" s="25">
        <v>10</v>
      </c>
      <c r="M47" s="25">
        <v>10</v>
      </c>
      <c r="N47" s="25">
        <v>5</v>
      </c>
      <c r="O47" s="25" t="s">
        <v>34</v>
      </c>
    </row>
    <row r="48" spans="1:15">
      <c r="A48" s="25" t="s">
        <v>21</v>
      </c>
      <c r="B48" s="25" t="s">
        <v>22</v>
      </c>
      <c r="C48" s="25">
        <v>1681995</v>
      </c>
      <c r="D48" s="25" t="s">
        <v>34</v>
      </c>
      <c r="E48" s="26" t="s">
        <v>24</v>
      </c>
      <c r="F48" s="26" t="s">
        <v>27</v>
      </c>
      <c r="G48" s="26" t="s">
        <v>28</v>
      </c>
      <c r="H48" s="26"/>
      <c r="I48" s="26">
        <v>12</v>
      </c>
      <c r="J48" s="26">
        <v>18</v>
      </c>
      <c r="K48" s="26">
        <v>18</v>
      </c>
      <c r="L48" s="25">
        <v>12</v>
      </c>
      <c r="M48" s="25">
        <v>12</v>
      </c>
      <c r="N48" s="25">
        <v>6</v>
      </c>
      <c r="O48" s="25" t="s">
        <v>34</v>
      </c>
    </row>
    <row r="49" spans="1:15">
      <c r="A49" s="25" t="s">
        <v>21</v>
      </c>
      <c r="B49" s="25" t="s">
        <v>22</v>
      </c>
      <c r="C49" s="25">
        <v>1681994</v>
      </c>
      <c r="D49" s="25" t="s">
        <v>35</v>
      </c>
      <c r="E49" s="26" t="s">
        <v>24</v>
      </c>
      <c r="F49" s="26" t="s">
        <v>25</v>
      </c>
      <c r="G49" s="26" t="s">
        <v>26</v>
      </c>
      <c r="H49" s="26"/>
      <c r="I49" s="26">
        <v>4</v>
      </c>
      <c r="J49" s="26">
        <v>6</v>
      </c>
      <c r="K49" s="26">
        <v>6</v>
      </c>
      <c r="L49" s="25">
        <v>4</v>
      </c>
      <c r="M49" s="25">
        <v>4</v>
      </c>
      <c r="N49" s="25">
        <v>2</v>
      </c>
      <c r="O49" s="25" t="s">
        <v>35</v>
      </c>
    </row>
    <row r="50" spans="1:15">
      <c r="A50" s="25" t="s">
        <v>21</v>
      </c>
      <c r="B50" s="25" t="s">
        <v>22</v>
      </c>
      <c r="C50" s="25">
        <v>1681994</v>
      </c>
      <c r="D50" s="25" t="s">
        <v>35</v>
      </c>
      <c r="E50" s="26" t="s">
        <v>24</v>
      </c>
      <c r="F50" s="26" t="s">
        <v>27</v>
      </c>
      <c r="G50" s="26" t="s">
        <v>28</v>
      </c>
      <c r="H50" s="26"/>
      <c r="I50" s="26">
        <v>4</v>
      </c>
      <c r="J50" s="26">
        <v>6</v>
      </c>
      <c r="K50" s="26">
        <v>6</v>
      </c>
      <c r="L50" s="25">
        <v>4</v>
      </c>
      <c r="M50" s="25">
        <v>4</v>
      </c>
      <c r="N50" s="25">
        <v>2</v>
      </c>
      <c r="O50" s="25" t="s">
        <v>35</v>
      </c>
    </row>
    <row r="51" spans="1:15">
      <c r="A51" s="25" t="s">
        <v>21</v>
      </c>
      <c r="B51" s="25" t="s">
        <v>22</v>
      </c>
      <c r="C51" s="25">
        <v>1681993</v>
      </c>
      <c r="D51" s="25" t="s">
        <v>36</v>
      </c>
      <c r="E51" s="26" t="s">
        <v>24</v>
      </c>
      <c r="F51" s="26" t="s">
        <v>25</v>
      </c>
      <c r="G51" s="26" t="s">
        <v>26</v>
      </c>
      <c r="H51" s="26"/>
      <c r="I51" s="26">
        <v>6</v>
      </c>
      <c r="J51" s="26">
        <v>9</v>
      </c>
      <c r="K51" s="26">
        <v>9</v>
      </c>
      <c r="L51" s="25">
        <v>6</v>
      </c>
      <c r="M51" s="25">
        <v>6</v>
      </c>
      <c r="N51" s="25">
        <v>3</v>
      </c>
      <c r="O51" s="25" t="s">
        <v>36</v>
      </c>
    </row>
    <row r="52" spans="1:15">
      <c r="A52" s="25" t="s">
        <v>21</v>
      </c>
      <c r="B52" s="25" t="s">
        <v>22</v>
      </c>
      <c r="C52" s="25">
        <v>1681993</v>
      </c>
      <c r="D52" s="25" t="s">
        <v>36</v>
      </c>
      <c r="E52" s="26" t="s">
        <v>24</v>
      </c>
      <c r="F52" s="26" t="s">
        <v>27</v>
      </c>
      <c r="G52" s="26" t="s">
        <v>28</v>
      </c>
      <c r="H52" s="26"/>
      <c r="I52" s="26">
        <v>8</v>
      </c>
      <c r="J52" s="26">
        <v>12</v>
      </c>
      <c r="K52" s="26">
        <v>12</v>
      </c>
      <c r="L52" s="25">
        <v>8</v>
      </c>
      <c r="M52" s="25">
        <v>8</v>
      </c>
      <c r="N52" s="25">
        <v>4</v>
      </c>
      <c r="O52" s="25" t="s">
        <v>36</v>
      </c>
    </row>
    <row r="53" spans="1:15">
      <c r="A53" s="25" t="s">
        <v>21</v>
      </c>
      <c r="B53" s="25" t="s">
        <v>22</v>
      </c>
      <c r="C53" s="25">
        <v>1681992</v>
      </c>
      <c r="D53" s="25" t="s">
        <v>37</v>
      </c>
      <c r="E53" s="26" t="s">
        <v>24</v>
      </c>
      <c r="F53" s="26" t="s">
        <v>25</v>
      </c>
      <c r="G53" s="26" t="s">
        <v>26</v>
      </c>
      <c r="H53" s="26"/>
      <c r="I53" s="26">
        <v>48</v>
      </c>
      <c r="J53" s="26">
        <v>72</v>
      </c>
      <c r="K53" s="26">
        <v>72</v>
      </c>
      <c r="L53" s="25">
        <v>48</v>
      </c>
      <c r="M53" s="25">
        <v>48</v>
      </c>
      <c r="N53" s="25">
        <v>24</v>
      </c>
      <c r="O53" s="25" t="s">
        <v>37</v>
      </c>
    </row>
    <row r="54" spans="1:15">
      <c r="A54" s="25" t="s">
        <v>21</v>
      </c>
      <c r="B54" s="25" t="s">
        <v>22</v>
      </c>
      <c r="C54" s="25">
        <v>1681992</v>
      </c>
      <c r="D54" s="25" t="s">
        <v>37</v>
      </c>
      <c r="E54" s="26" t="s">
        <v>24</v>
      </c>
      <c r="F54" s="26" t="s">
        <v>27</v>
      </c>
      <c r="G54" s="26" t="s">
        <v>28</v>
      </c>
      <c r="H54" s="26"/>
      <c r="I54" s="26">
        <v>58</v>
      </c>
      <c r="J54" s="26">
        <v>87</v>
      </c>
      <c r="K54" s="26">
        <v>87</v>
      </c>
      <c r="L54" s="25">
        <v>58</v>
      </c>
      <c r="M54" s="25">
        <v>58</v>
      </c>
      <c r="N54" s="25">
        <v>29</v>
      </c>
      <c r="O54" s="25" t="s">
        <v>37</v>
      </c>
    </row>
    <row r="55" spans="1:15">
      <c r="A55" s="25" t="s">
        <v>21</v>
      </c>
      <c r="B55" s="25" t="s">
        <v>22</v>
      </c>
      <c r="C55" s="25">
        <v>1681991</v>
      </c>
      <c r="D55" s="25" t="s">
        <v>38</v>
      </c>
      <c r="E55" s="26" t="s">
        <v>24</v>
      </c>
      <c r="F55" s="26" t="s">
        <v>25</v>
      </c>
      <c r="G55" s="26" t="s">
        <v>26</v>
      </c>
      <c r="H55" s="26"/>
      <c r="I55" s="26">
        <v>20</v>
      </c>
      <c r="J55" s="26">
        <v>30</v>
      </c>
      <c r="K55" s="26">
        <v>30</v>
      </c>
      <c r="L55" s="25">
        <v>20</v>
      </c>
      <c r="M55" s="25">
        <v>20</v>
      </c>
      <c r="N55" s="25">
        <v>10</v>
      </c>
      <c r="O55" s="25" t="s">
        <v>38</v>
      </c>
    </row>
    <row r="56" spans="1:15">
      <c r="A56" s="25" t="s">
        <v>21</v>
      </c>
      <c r="B56" s="25" t="s">
        <v>22</v>
      </c>
      <c r="C56" s="25">
        <v>1681990</v>
      </c>
      <c r="D56" s="25" t="s">
        <v>39</v>
      </c>
      <c r="E56" s="26" t="s">
        <v>24</v>
      </c>
      <c r="F56" s="26" t="s">
        <v>25</v>
      </c>
      <c r="G56" s="26" t="s">
        <v>26</v>
      </c>
      <c r="H56" s="26"/>
      <c r="I56" s="26">
        <v>22</v>
      </c>
      <c r="J56" s="26">
        <v>33</v>
      </c>
      <c r="K56" s="26">
        <v>33</v>
      </c>
      <c r="L56" s="25">
        <v>22</v>
      </c>
      <c r="M56" s="25">
        <v>22</v>
      </c>
      <c r="N56" s="25">
        <v>11</v>
      </c>
      <c r="O56" s="25" t="s">
        <v>39</v>
      </c>
    </row>
    <row r="57" spans="1:15">
      <c r="A57" s="25" t="s">
        <v>21</v>
      </c>
      <c r="B57" s="25" t="s">
        <v>22</v>
      </c>
      <c r="C57" s="25">
        <v>1682034</v>
      </c>
      <c r="D57" s="25" t="s">
        <v>40</v>
      </c>
      <c r="E57" s="26" t="s">
        <v>41</v>
      </c>
      <c r="F57" s="26" t="s">
        <v>25</v>
      </c>
      <c r="G57" s="26" t="s">
        <v>42</v>
      </c>
      <c r="H57" s="26"/>
      <c r="I57" s="26">
        <v>64</v>
      </c>
      <c r="J57" s="26">
        <v>96</v>
      </c>
      <c r="K57" s="26">
        <v>96</v>
      </c>
      <c r="L57" s="25">
        <v>64</v>
      </c>
      <c r="M57" s="25">
        <v>64</v>
      </c>
      <c r="N57" s="25">
        <v>32</v>
      </c>
      <c r="O57" s="25" t="s">
        <v>40</v>
      </c>
    </row>
    <row r="58" spans="1:15">
      <c r="A58" s="25" t="s">
        <v>21</v>
      </c>
      <c r="B58" s="25" t="s">
        <v>22</v>
      </c>
      <c r="C58" s="25">
        <v>1682034</v>
      </c>
      <c r="D58" s="25" t="s">
        <v>40</v>
      </c>
      <c r="E58" s="26" t="s">
        <v>41</v>
      </c>
      <c r="F58" s="26" t="s">
        <v>27</v>
      </c>
      <c r="G58" s="26" t="s">
        <v>43</v>
      </c>
      <c r="H58" s="26"/>
      <c r="I58" s="26">
        <v>70</v>
      </c>
      <c r="J58" s="26">
        <v>105</v>
      </c>
      <c r="K58" s="26">
        <v>105</v>
      </c>
      <c r="L58" s="25">
        <v>70</v>
      </c>
      <c r="M58" s="25">
        <v>70</v>
      </c>
      <c r="N58" s="25">
        <v>35</v>
      </c>
      <c r="O58" s="25" t="s">
        <v>40</v>
      </c>
    </row>
    <row r="59" spans="1:15">
      <c r="A59" s="25" t="s">
        <v>21</v>
      </c>
      <c r="B59" s="25" t="s">
        <v>22</v>
      </c>
      <c r="C59" s="25">
        <v>1682033</v>
      </c>
      <c r="D59" s="25" t="s">
        <v>44</v>
      </c>
      <c r="E59" s="26" t="s">
        <v>41</v>
      </c>
      <c r="F59" s="26" t="s">
        <v>25</v>
      </c>
      <c r="G59" s="26" t="s">
        <v>45</v>
      </c>
      <c r="H59" s="26"/>
      <c r="I59" s="26">
        <v>36</v>
      </c>
      <c r="J59" s="26">
        <v>54</v>
      </c>
      <c r="K59" s="26">
        <v>54</v>
      </c>
      <c r="L59" s="25">
        <v>36</v>
      </c>
      <c r="M59" s="25">
        <v>36</v>
      </c>
      <c r="N59" s="25">
        <v>18</v>
      </c>
      <c r="O59" s="25" t="s">
        <v>44</v>
      </c>
    </row>
    <row r="60" spans="1:15">
      <c r="A60" s="25" t="s">
        <v>21</v>
      </c>
      <c r="B60" s="25" t="s">
        <v>22</v>
      </c>
      <c r="C60" s="25">
        <v>1682033</v>
      </c>
      <c r="D60" s="25" t="s">
        <v>44</v>
      </c>
      <c r="E60" s="26" t="s">
        <v>41</v>
      </c>
      <c r="F60" s="26" t="s">
        <v>27</v>
      </c>
      <c r="G60" s="26" t="s">
        <v>46</v>
      </c>
      <c r="H60" s="26"/>
      <c r="I60" s="26">
        <v>40</v>
      </c>
      <c r="J60" s="26">
        <v>60</v>
      </c>
      <c r="K60" s="26">
        <v>60</v>
      </c>
      <c r="L60" s="25">
        <v>40</v>
      </c>
      <c r="M60" s="25">
        <v>40</v>
      </c>
      <c r="N60" s="25">
        <v>20</v>
      </c>
      <c r="O60" s="25" t="s">
        <v>44</v>
      </c>
    </row>
    <row r="61" spans="1:15">
      <c r="A61" s="25" t="s">
        <v>21</v>
      </c>
      <c r="B61" s="25" t="s">
        <v>22</v>
      </c>
      <c r="C61" s="25">
        <v>1682032</v>
      </c>
      <c r="D61" s="25" t="s">
        <v>47</v>
      </c>
      <c r="E61" s="26" t="s">
        <v>41</v>
      </c>
      <c r="F61" s="26" t="s">
        <v>25</v>
      </c>
      <c r="G61" s="26" t="s">
        <v>48</v>
      </c>
      <c r="H61" s="26"/>
      <c r="I61" s="26">
        <v>40</v>
      </c>
      <c r="J61" s="26">
        <v>60</v>
      </c>
      <c r="K61" s="26">
        <v>60</v>
      </c>
      <c r="L61" s="25">
        <v>40</v>
      </c>
      <c r="M61" s="25">
        <v>40</v>
      </c>
      <c r="N61" s="25">
        <v>20</v>
      </c>
      <c r="O61" s="25" t="s">
        <v>47</v>
      </c>
    </row>
    <row r="62" spans="1:15">
      <c r="A62" s="25" t="s">
        <v>21</v>
      </c>
      <c r="B62" s="25" t="s">
        <v>22</v>
      </c>
      <c r="C62" s="25">
        <v>1682032</v>
      </c>
      <c r="D62" s="25" t="s">
        <v>47</v>
      </c>
      <c r="E62" s="26" t="s">
        <v>41</v>
      </c>
      <c r="F62" s="26" t="s">
        <v>27</v>
      </c>
      <c r="G62" s="26" t="s">
        <v>49</v>
      </c>
      <c r="H62" s="26"/>
      <c r="I62" s="26">
        <v>44</v>
      </c>
      <c r="J62" s="26">
        <v>66</v>
      </c>
      <c r="K62" s="26">
        <v>66</v>
      </c>
      <c r="L62" s="25">
        <v>44</v>
      </c>
      <c r="M62" s="25">
        <v>44</v>
      </c>
      <c r="N62" s="25">
        <v>22</v>
      </c>
      <c r="O62" s="25" t="s">
        <v>47</v>
      </c>
    </row>
    <row r="64" spans="7:7">
      <c r="G64" s="37" t="s">
        <v>51</v>
      </c>
    </row>
    <row r="65" spans="8:14">
      <c r="H65" s="19"/>
      <c r="I65" s="19" t="s">
        <v>9</v>
      </c>
      <c r="J65" s="19" t="s">
        <v>10</v>
      </c>
      <c r="K65" s="19" t="s">
        <v>11</v>
      </c>
      <c r="L65" s="19" t="s">
        <v>12</v>
      </c>
      <c r="M65" s="19" t="s">
        <v>13</v>
      </c>
      <c r="N65" s="19" t="s">
        <v>52</v>
      </c>
    </row>
    <row r="66" spans="7:15">
      <c r="G66" s="30" t="s">
        <v>53</v>
      </c>
      <c r="H66" s="19" t="s">
        <v>25</v>
      </c>
      <c r="I66" s="19">
        <f t="shared" ref="I66:N66" si="0">I35+I37+I39+I41+I43+I45+I47+I49+I51+I53+I55+I56</f>
        <v>184</v>
      </c>
      <c r="J66" s="19">
        <f t="shared" si="0"/>
        <v>276</v>
      </c>
      <c r="K66" s="19">
        <f t="shared" si="0"/>
        <v>276</v>
      </c>
      <c r="L66" s="19">
        <f t="shared" si="0"/>
        <v>184</v>
      </c>
      <c r="M66" s="19">
        <f t="shared" si="0"/>
        <v>184</v>
      </c>
      <c r="N66" s="19">
        <f t="shared" si="0"/>
        <v>92</v>
      </c>
      <c r="O66">
        <f>I66+J66+K66+L66+M66+N66</f>
        <v>1196</v>
      </c>
    </row>
    <row r="67" spans="7:15">
      <c r="G67" s="30" t="s">
        <v>54</v>
      </c>
      <c r="H67" s="19" t="s">
        <v>27</v>
      </c>
      <c r="I67" s="19">
        <f t="shared" ref="I67:N67" si="1">I36+I38+I40+I42+I44+I46+I48+I50+I52+I54</f>
        <v>166</v>
      </c>
      <c r="J67" s="19">
        <f t="shared" si="1"/>
        <v>249</v>
      </c>
      <c r="K67" s="19">
        <f t="shared" si="1"/>
        <v>249</v>
      </c>
      <c r="L67" s="19">
        <f t="shared" si="1"/>
        <v>166</v>
      </c>
      <c r="M67" s="19">
        <f t="shared" si="1"/>
        <v>166</v>
      </c>
      <c r="N67" s="19">
        <f t="shared" si="1"/>
        <v>83</v>
      </c>
      <c r="O67">
        <f>I67+J67+K67+L67+M67+N67</f>
        <v>1079</v>
      </c>
    </row>
    <row r="68" spans="15:15">
      <c r="O68">
        <f>O66+O67</f>
        <v>2275</v>
      </c>
    </row>
    <row r="69" spans="7:7">
      <c r="G69" s="37" t="s">
        <v>55</v>
      </c>
    </row>
    <row r="70" spans="8:14">
      <c r="H70" s="19"/>
      <c r="I70" s="19" t="s">
        <v>9</v>
      </c>
      <c r="J70" s="19" t="s">
        <v>10</v>
      </c>
      <c r="K70" s="19" t="s">
        <v>11</v>
      </c>
      <c r="L70" s="19" t="s">
        <v>12</v>
      </c>
      <c r="M70" s="19" t="s">
        <v>13</v>
      </c>
      <c r="N70" s="19" t="s">
        <v>52</v>
      </c>
    </row>
    <row r="71" spans="7:15">
      <c r="G71" s="30" t="s">
        <v>53</v>
      </c>
      <c r="H71" s="19" t="s">
        <v>25</v>
      </c>
      <c r="I71" s="19">
        <f t="shared" ref="I71:N71" si="2">I57+I59+I61</f>
        <v>140</v>
      </c>
      <c r="J71" s="19">
        <f t="shared" si="2"/>
        <v>210</v>
      </c>
      <c r="K71" s="19">
        <f t="shared" si="2"/>
        <v>210</v>
      </c>
      <c r="L71" s="19">
        <f t="shared" si="2"/>
        <v>140</v>
      </c>
      <c r="M71" s="19">
        <f t="shared" si="2"/>
        <v>140</v>
      </c>
      <c r="N71" s="19">
        <f t="shared" si="2"/>
        <v>70</v>
      </c>
      <c r="O71">
        <f>I71+J71+K71+L71+M71+N71</f>
        <v>910</v>
      </c>
    </row>
    <row r="72" spans="7:15">
      <c r="G72" s="30" t="s">
        <v>54</v>
      </c>
      <c r="H72" s="19" t="s">
        <v>27</v>
      </c>
      <c r="I72" s="19">
        <f t="shared" ref="I72:N72" si="3">I58+I60+I62</f>
        <v>154</v>
      </c>
      <c r="J72" s="19">
        <f t="shared" si="3"/>
        <v>231</v>
      </c>
      <c r="K72" s="19">
        <f t="shared" si="3"/>
        <v>231</v>
      </c>
      <c r="L72" s="19">
        <f t="shared" si="3"/>
        <v>154</v>
      </c>
      <c r="M72" s="19">
        <f t="shared" si="3"/>
        <v>154</v>
      </c>
      <c r="N72" s="19">
        <f t="shared" si="3"/>
        <v>77</v>
      </c>
      <c r="O72">
        <f>I72+J72+K72+L72+M72+N72</f>
        <v>1001</v>
      </c>
    </row>
    <row r="73" spans="15:15">
      <c r="O73">
        <f>O71+O72</f>
        <v>1911</v>
      </c>
    </row>
    <row r="74" spans="14:15">
      <c r="N74" s="30" t="s">
        <v>56</v>
      </c>
      <c r="O74">
        <f>O68+O73</f>
        <v>4186</v>
      </c>
    </row>
    <row r="77" spans="7:8">
      <c r="G77" s="38" t="s">
        <v>53</v>
      </c>
      <c r="H77" s="25">
        <f>O66+O71</f>
        <v>2106</v>
      </c>
    </row>
    <row r="78" spans="7:8">
      <c r="G78" s="38" t="s">
        <v>54</v>
      </c>
      <c r="H78" s="25">
        <f>O67+O72</f>
        <v>2080</v>
      </c>
    </row>
    <row r="79" spans="8:8">
      <c r="H79" s="25">
        <f>SUM(H77:H78)</f>
        <v>4186</v>
      </c>
    </row>
    <row r="80" spans="7:7">
      <c r="G80" s="30" t="s">
        <v>57</v>
      </c>
    </row>
    <row r="81" spans="8:14">
      <c r="H81" s="39"/>
      <c r="I81" s="39" t="s">
        <v>9</v>
      </c>
      <c r="J81" s="39" t="s">
        <v>10</v>
      </c>
      <c r="K81" s="39" t="s">
        <v>11</v>
      </c>
      <c r="L81" s="39" t="s">
        <v>12</v>
      </c>
      <c r="M81" s="39" t="s">
        <v>13</v>
      </c>
      <c r="N81" s="39" t="s">
        <v>52</v>
      </c>
    </row>
    <row r="82" spans="7:15">
      <c r="G82" s="40" t="s">
        <v>53</v>
      </c>
      <c r="H82" s="41" t="s">
        <v>25</v>
      </c>
      <c r="I82" s="41">
        <f>I66+I71</f>
        <v>324</v>
      </c>
      <c r="J82" s="41">
        <f t="shared" ref="J82:N82" si="4">J66+J71</f>
        <v>486</v>
      </c>
      <c r="K82" s="41">
        <f t="shared" si="4"/>
        <v>486</v>
      </c>
      <c r="L82" s="41">
        <f t="shared" si="4"/>
        <v>324</v>
      </c>
      <c r="M82" s="41">
        <f t="shared" si="4"/>
        <v>324</v>
      </c>
      <c r="N82" s="41">
        <f t="shared" si="4"/>
        <v>162</v>
      </c>
      <c r="O82" s="42">
        <f>SUM(I82:N82)</f>
        <v>2106</v>
      </c>
    </row>
    <row r="83" spans="7:15">
      <c r="G83" s="40" t="s">
        <v>54</v>
      </c>
      <c r="H83" s="41" t="s">
        <v>27</v>
      </c>
      <c r="I83" s="41">
        <f>I67+I72</f>
        <v>320</v>
      </c>
      <c r="J83" s="41">
        <f t="shared" ref="J83:N83" si="5">J67+J72</f>
        <v>480</v>
      </c>
      <c r="K83" s="41">
        <f t="shared" si="5"/>
        <v>480</v>
      </c>
      <c r="L83" s="41">
        <f t="shared" si="5"/>
        <v>320</v>
      </c>
      <c r="M83" s="41">
        <f t="shared" si="5"/>
        <v>320</v>
      </c>
      <c r="N83" s="41">
        <f t="shared" si="5"/>
        <v>160</v>
      </c>
      <c r="O83" s="42">
        <f>SUM(I83:N83)</f>
        <v>2080</v>
      </c>
    </row>
  </sheetData>
  <mergeCells count="2">
    <mergeCell ref="A1:R1"/>
    <mergeCell ref="A33:N3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2"/>
  <sheetViews>
    <sheetView topLeftCell="A28" workbookViewId="0">
      <selection activeCell="I59" sqref="I59:N6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2.8545454545455" customWidth="1"/>
    <col min="7" max="7" width="15.2818181818182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2.1363636363636" style="23" customWidth="1"/>
    <col min="19" max="19" width="19.7090909090909" customWidth="1"/>
    <col min="20" max="20" width="24.7090909090909" customWidth="1"/>
    <col min="21" max="21" width="23.8545454545455" customWidth="1"/>
    <col min="22" max="41" width="9.13636363636364" customWidth="1"/>
  </cols>
  <sheetData>
    <row r="1" spans="1:41">
      <c r="A1" s="24" t="s">
        <v>58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32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</row>
    <row r="2" spans="1:41">
      <c r="A2" s="24" t="s">
        <v>59</v>
      </c>
      <c r="B2" s="24" t="s">
        <v>60</v>
      </c>
      <c r="C2" s="24" t="s">
        <v>61</v>
      </c>
      <c r="D2" s="24" t="s">
        <v>4</v>
      </c>
      <c r="E2" s="24" t="s">
        <v>62</v>
      </c>
      <c r="F2" s="24" t="s">
        <v>63</v>
      </c>
      <c r="G2" s="24" t="s">
        <v>64</v>
      </c>
      <c r="H2" s="24" t="s">
        <v>65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66</v>
      </c>
      <c r="P2" s="24" t="s">
        <v>67</v>
      </c>
      <c r="Q2" s="24" t="s">
        <v>68</v>
      </c>
      <c r="R2" s="33" t="s">
        <v>69</v>
      </c>
      <c r="S2" s="24" t="s">
        <v>70</v>
      </c>
      <c r="T2" s="24" t="s">
        <v>71</v>
      </c>
      <c r="U2" s="24" t="s">
        <v>72</v>
      </c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</row>
    <row r="3" spans="1:22">
      <c r="A3" s="25" t="s">
        <v>21</v>
      </c>
      <c r="B3" s="25" t="s">
        <v>22</v>
      </c>
      <c r="C3" s="25">
        <v>1682001</v>
      </c>
      <c r="D3" s="25" t="s">
        <v>23</v>
      </c>
      <c r="E3" s="26" t="s">
        <v>24</v>
      </c>
      <c r="F3" s="26" t="s">
        <v>25</v>
      </c>
      <c r="G3" s="26" t="s">
        <v>26</v>
      </c>
      <c r="H3" s="26"/>
      <c r="I3" s="26">
        <v>2</v>
      </c>
      <c r="J3" s="26">
        <v>3</v>
      </c>
      <c r="K3" s="26">
        <v>3</v>
      </c>
      <c r="L3" s="25">
        <v>2</v>
      </c>
      <c r="M3" s="25">
        <v>2</v>
      </c>
      <c r="N3" s="25">
        <v>1</v>
      </c>
      <c r="O3" s="25">
        <v>13</v>
      </c>
      <c r="P3" s="25" t="s">
        <v>23</v>
      </c>
      <c r="Q3" s="25">
        <v>8</v>
      </c>
      <c r="R3" s="34">
        <f>Q3*1.03</f>
        <v>8.24</v>
      </c>
      <c r="S3" s="25">
        <v>104</v>
      </c>
      <c r="T3" s="25">
        <v>0</v>
      </c>
      <c r="U3" s="25">
        <v>0</v>
      </c>
      <c r="V3" s="35"/>
    </row>
    <row r="4" spans="1:22">
      <c r="A4" s="25" t="s">
        <v>21</v>
      </c>
      <c r="B4" s="25" t="s">
        <v>22</v>
      </c>
      <c r="C4" s="25">
        <v>1682001</v>
      </c>
      <c r="D4" s="25" t="s">
        <v>23</v>
      </c>
      <c r="E4" s="26" t="s">
        <v>24</v>
      </c>
      <c r="F4" s="26" t="s">
        <v>27</v>
      </c>
      <c r="G4" s="26" t="s">
        <v>28</v>
      </c>
      <c r="H4" s="26"/>
      <c r="I4" s="26">
        <v>2</v>
      </c>
      <c r="J4" s="26">
        <v>3</v>
      </c>
      <c r="K4" s="26">
        <v>3</v>
      </c>
      <c r="L4" s="25">
        <v>2</v>
      </c>
      <c r="M4" s="25">
        <v>2</v>
      </c>
      <c r="N4" s="25">
        <v>1</v>
      </c>
      <c r="O4" s="25">
        <v>13</v>
      </c>
      <c r="P4" s="25" t="s">
        <v>23</v>
      </c>
      <c r="Q4" s="25">
        <v>8</v>
      </c>
      <c r="R4" s="34">
        <f t="shared" ref="R4:R30" si="0">Q4*1.03</f>
        <v>8.24</v>
      </c>
      <c r="S4" s="25">
        <v>104</v>
      </c>
      <c r="T4" s="25">
        <v>0</v>
      </c>
      <c r="U4" s="25">
        <v>0</v>
      </c>
      <c r="V4" s="35"/>
    </row>
    <row r="5" spans="1:22">
      <c r="A5" s="25" t="s">
        <v>21</v>
      </c>
      <c r="B5" s="25" t="s">
        <v>22</v>
      </c>
      <c r="C5" s="25">
        <v>1682000</v>
      </c>
      <c r="D5" s="25" t="s">
        <v>29</v>
      </c>
      <c r="E5" s="26" t="s">
        <v>24</v>
      </c>
      <c r="F5" s="26" t="s">
        <v>25</v>
      </c>
      <c r="G5" s="26" t="s">
        <v>26</v>
      </c>
      <c r="H5" s="26"/>
      <c r="I5" s="26">
        <v>2</v>
      </c>
      <c r="J5" s="26">
        <v>3</v>
      </c>
      <c r="K5" s="26">
        <v>3</v>
      </c>
      <c r="L5" s="25">
        <v>2</v>
      </c>
      <c r="M5" s="25">
        <v>2</v>
      </c>
      <c r="N5" s="25">
        <v>1</v>
      </c>
      <c r="O5" s="25">
        <v>13</v>
      </c>
      <c r="P5" s="25" t="s">
        <v>29</v>
      </c>
      <c r="Q5" s="25">
        <v>11</v>
      </c>
      <c r="R5" s="34">
        <f t="shared" si="0"/>
        <v>11.33</v>
      </c>
      <c r="S5" s="25">
        <v>143</v>
      </c>
      <c r="T5" s="25">
        <v>0</v>
      </c>
      <c r="U5" s="25">
        <v>0</v>
      </c>
      <c r="V5" s="35"/>
    </row>
    <row r="6" spans="1:22">
      <c r="A6" s="25" t="s">
        <v>21</v>
      </c>
      <c r="B6" s="25" t="s">
        <v>22</v>
      </c>
      <c r="C6" s="25">
        <v>1682000</v>
      </c>
      <c r="D6" s="25" t="s">
        <v>29</v>
      </c>
      <c r="E6" s="26" t="s">
        <v>24</v>
      </c>
      <c r="F6" s="26" t="s">
        <v>27</v>
      </c>
      <c r="G6" s="26" t="s">
        <v>28</v>
      </c>
      <c r="H6" s="26"/>
      <c r="I6" s="26">
        <v>2</v>
      </c>
      <c r="J6" s="26">
        <v>3</v>
      </c>
      <c r="K6" s="26">
        <v>3</v>
      </c>
      <c r="L6" s="25">
        <v>2</v>
      </c>
      <c r="M6" s="25">
        <v>2</v>
      </c>
      <c r="N6" s="25">
        <v>1</v>
      </c>
      <c r="O6" s="25">
        <v>13</v>
      </c>
      <c r="P6" s="25" t="s">
        <v>29</v>
      </c>
      <c r="Q6" s="25">
        <v>11</v>
      </c>
      <c r="R6" s="34">
        <f t="shared" si="0"/>
        <v>11.33</v>
      </c>
      <c r="S6" s="25">
        <v>143</v>
      </c>
      <c r="T6" s="25">
        <v>0</v>
      </c>
      <c r="U6" s="25">
        <v>0</v>
      </c>
      <c r="V6" s="35"/>
    </row>
    <row r="7" spans="1:22">
      <c r="A7" s="25" t="s">
        <v>21</v>
      </c>
      <c r="B7" s="25" t="s">
        <v>22</v>
      </c>
      <c r="C7" s="25">
        <v>1681999</v>
      </c>
      <c r="D7" s="25" t="s">
        <v>30</v>
      </c>
      <c r="E7" s="26" t="s">
        <v>24</v>
      </c>
      <c r="F7" s="26" t="s">
        <v>25</v>
      </c>
      <c r="G7" s="26" t="s">
        <v>26</v>
      </c>
      <c r="H7" s="26"/>
      <c r="I7" s="26">
        <v>2</v>
      </c>
      <c r="J7" s="26">
        <v>3</v>
      </c>
      <c r="K7" s="26">
        <v>3</v>
      </c>
      <c r="L7" s="25">
        <v>2</v>
      </c>
      <c r="M7" s="25">
        <v>2</v>
      </c>
      <c r="N7" s="25">
        <v>1</v>
      </c>
      <c r="O7" s="25">
        <v>13</v>
      </c>
      <c r="P7" s="25" t="s">
        <v>30</v>
      </c>
      <c r="Q7" s="25">
        <v>2</v>
      </c>
      <c r="R7" s="34">
        <f t="shared" si="0"/>
        <v>2.06</v>
      </c>
      <c r="S7" s="25">
        <v>26</v>
      </c>
      <c r="T7" s="25">
        <v>0</v>
      </c>
      <c r="U7" s="25">
        <v>0</v>
      </c>
      <c r="V7" s="35"/>
    </row>
    <row r="8" spans="1:22">
      <c r="A8" s="25" t="s">
        <v>21</v>
      </c>
      <c r="B8" s="25" t="s">
        <v>22</v>
      </c>
      <c r="C8" s="25">
        <v>1681999</v>
      </c>
      <c r="D8" s="25" t="s">
        <v>30</v>
      </c>
      <c r="E8" s="26" t="s">
        <v>24</v>
      </c>
      <c r="F8" s="26" t="s">
        <v>27</v>
      </c>
      <c r="G8" s="26" t="s">
        <v>28</v>
      </c>
      <c r="H8" s="26"/>
      <c r="I8" s="26">
        <v>2</v>
      </c>
      <c r="J8" s="26">
        <v>3</v>
      </c>
      <c r="K8" s="26">
        <v>3</v>
      </c>
      <c r="L8" s="25">
        <v>2</v>
      </c>
      <c r="M8" s="25">
        <v>2</v>
      </c>
      <c r="N8" s="25">
        <v>1</v>
      </c>
      <c r="O8" s="25">
        <v>13</v>
      </c>
      <c r="P8" s="25" t="s">
        <v>30</v>
      </c>
      <c r="Q8" s="25">
        <v>3</v>
      </c>
      <c r="R8" s="34">
        <f t="shared" si="0"/>
        <v>3.09</v>
      </c>
      <c r="S8" s="25">
        <v>39</v>
      </c>
      <c r="T8" s="25">
        <v>0</v>
      </c>
      <c r="U8" s="25">
        <v>0</v>
      </c>
      <c r="V8" s="35"/>
    </row>
    <row r="9" spans="1:22">
      <c r="A9" s="25" t="s">
        <v>21</v>
      </c>
      <c r="B9" s="25" t="s">
        <v>22</v>
      </c>
      <c r="C9" s="25">
        <v>1681998</v>
      </c>
      <c r="D9" s="25" t="s">
        <v>31</v>
      </c>
      <c r="E9" s="26" t="s">
        <v>24</v>
      </c>
      <c r="F9" s="26" t="s">
        <v>25</v>
      </c>
      <c r="G9" s="26" t="s">
        <v>26</v>
      </c>
      <c r="H9" s="26"/>
      <c r="I9" s="26">
        <v>2</v>
      </c>
      <c r="J9" s="26">
        <v>3</v>
      </c>
      <c r="K9" s="26">
        <v>3</v>
      </c>
      <c r="L9" s="25">
        <v>2</v>
      </c>
      <c r="M9" s="25">
        <v>2</v>
      </c>
      <c r="N9" s="25">
        <v>1</v>
      </c>
      <c r="O9" s="25">
        <v>13</v>
      </c>
      <c r="P9" s="25" t="s">
        <v>31</v>
      </c>
      <c r="Q9" s="25">
        <v>5</v>
      </c>
      <c r="R9" s="34">
        <f t="shared" si="0"/>
        <v>5.15</v>
      </c>
      <c r="S9" s="25">
        <v>65</v>
      </c>
      <c r="T9" s="25">
        <v>0</v>
      </c>
      <c r="U9" s="25">
        <v>0</v>
      </c>
      <c r="V9" s="35"/>
    </row>
    <row r="10" spans="1:22">
      <c r="A10" s="25" t="s">
        <v>21</v>
      </c>
      <c r="B10" s="25" t="s">
        <v>22</v>
      </c>
      <c r="C10" s="25">
        <v>1681998</v>
      </c>
      <c r="D10" s="25" t="s">
        <v>31</v>
      </c>
      <c r="E10" s="26" t="s">
        <v>24</v>
      </c>
      <c r="F10" s="26" t="s">
        <v>27</v>
      </c>
      <c r="G10" s="26" t="s">
        <v>28</v>
      </c>
      <c r="H10" s="26"/>
      <c r="I10" s="26">
        <v>2</v>
      </c>
      <c r="J10" s="26">
        <v>3</v>
      </c>
      <c r="K10" s="26">
        <v>3</v>
      </c>
      <c r="L10" s="25">
        <v>2</v>
      </c>
      <c r="M10" s="25">
        <v>2</v>
      </c>
      <c r="N10" s="25">
        <v>1</v>
      </c>
      <c r="O10" s="25">
        <v>13</v>
      </c>
      <c r="P10" s="25" t="s">
        <v>31</v>
      </c>
      <c r="Q10" s="25">
        <v>7</v>
      </c>
      <c r="R10" s="34">
        <f t="shared" si="0"/>
        <v>7.21</v>
      </c>
      <c r="S10" s="25">
        <v>91</v>
      </c>
      <c r="T10" s="25">
        <v>0</v>
      </c>
      <c r="U10" s="25">
        <v>0</v>
      </c>
      <c r="V10" s="35"/>
    </row>
    <row r="11" spans="1:22">
      <c r="A11" s="25" t="s">
        <v>21</v>
      </c>
      <c r="B11" s="25" t="s">
        <v>22</v>
      </c>
      <c r="C11" s="25">
        <v>1681997</v>
      </c>
      <c r="D11" s="25" t="s">
        <v>32</v>
      </c>
      <c r="E11" s="26" t="s">
        <v>24</v>
      </c>
      <c r="F11" s="26" t="s">
        <v>25</v>
      </c>
      <c r="G11" s="26" t="s">
        <v>26</v>
      </c>
      <c r="H11" s="26"/>
      <c r="I11" s="26">
        <v>2</v>
      </c>
      <c r="J11" s="26">
        <v>3</v>
      </c>
      <c r="K11" s="26">
        <v>3</v>
      </c>
      <c r="L11" s="25">
        <v>2</v>
      </c>
      <c r="M11" s="25">
        <v>2</v>
      </c>
      <c r="N11" s="25">
        <v>1</v>
      </c>
      <c r="O11" s="25">
        <v>13</v>
      </c>
      <c r="P11" s="25" t="s">
        <v>32</v>
      </c>
      <c r="Q11" s="25">
        <v>6</v>
      </c>
      <c r="R11" s="34">
        <f t="shared" si="0"/>
        <v>6.18</v>
      </c>
      <c r="S11" s="25">
        <v>78</v>
      </c>
      <c r="T11" s="25">
        <v>0</v>
      </c>
      <c r="U11" s="25">
        <v>0</v>
      </c>
      <c r="V11" s="35"/>
    </row>
    <row r="12" spans="1:22">
      <c r="A12" s="25" t="s">
        <v>21</v>
      </c>
      <c r="B12" s="25" t="s">
        <v>22</v>
      </c>
      <c r="C12" s="25">
        <v>1681997</v>
      </c>
      <c r="D12" s="25" t="s">
        <v>32</v>
      </c>
      <c r="E12" s="26" t="s">
        <v>24</v>
      </c>
      <c r="F12" s="26" t="s">
        <v>27</v>
      </c>
      <c r="G12" s="26" t="s">
        <v>28</v>
      </c>
      <c r="H12" s="26"/>
      <c r="I12" s="26">
        <v>2</v>
      </c>
      <c r="J12" s="26">
        <v>3</v>
      </c>
      <c r="K12" s="26">
        <v>3</v>
      </c>
      <c r="L12" s="25">
        <v>2</v>
      </c>
      <c r="M12" s="25">
        <v>2</v>
      </c>
      <c r="N12" s="25">
        <v>1</v>
      </c>
      <c r="O12" s="25">
        <v>13</v>
      </c>
      <c r="P12" s="25" t="s">
        <v>32</v>
      </c>
      <c r="Q12" s="25">
        <v>7</v>
      </c>
      <c r="R12" s="34">
        <f t="shared" si="0"/>
        <v>7.21</v>
      </c>
      <c r="S12" s="25">
        <v>91</v>
      </c>
      <c r="T12" s="25">
        <v>0</v>
      </c>
      <c r="U12" s="25">
        <v>0</v>
      </c>
      <c r="V12" s="35"/>
    </row>
    <row r="13" spans="1:22">
      <c r="A13" s="25" t="s">
        <v>21</v>
      </c>
      <c r="B13" s="25" t="s">
        <v>22</v>
      </c>
      <c r="C13" s="25">
        <v>1681996</v>
      </c>
      <c r="D13" s="25" t="s">
        <v>33</v>
      </c>
      <c r="E13" s="26" t="s">
        <v>24</v>
      </c>
      <c r="F13" s="26" t="s">
        <v>25</v>
      </c>
      <c r="G13" s="26" t="s">
        <v>26</v>
      </c>
      <c r="H13" s="26"/>
      <c r="I13" s="26">
        <v>2</v>
      </c>
      <c r="J13" s="26">
        <v>3</v>
      </c>
      <c r="K13" s="26">
        <v>3</v>
      </c>
      <c r="L13" s="25">
        <v>2</v>
      </c>
      <c r="M13" s="25">
        <v>2</v>
      </c>
      <c r="N13" s="25">
        <v>1</v>
      </c>
      <c r="O13" s="25">
        <v>13</v>
      </c>
      <c r="P13" s="25" t="s">
        <v>33</v>
      </c>
      <c r="Q13" s="25">
        <v>5</v>
      </c>
      <c r="R13" s="34">
        <f t="shared" si="0"/>
        <v>5.15</v>
      </c>
      <c r="S13" s="25">
        <v>65</v>
      </c>
      <c r="T13" s="25">
        <v>0</v>
      </c>
      <c r="U13" s="25">
        <v>0</v>
      </c>
      <c r="V13" s="35"/>
    </row>
    <row r="14" spans="1:22">
      <c r="A14" s="25" t="s">
        <v>21</v>
      </c>
      <c r="B14" s="25" t="s">
        <v>22</v>
      </c>
      <c r="C14" s="25">
        <v>1681996</v>
      </c>
      <c r="D14" s="25" t="s">
        <v>33</v>
      </c>
      <c r="E14" s="26" t="s">
        <v>24</v>
      </c>
      <c r="F14" s="26" t="s">
        <v>27</v>
      </c>
      <c r="G14" s="26" t="s">
        <v>28</v>
      </c>
      <c r="H14" s="26"/>
      <c r="I14" s="26">
        <v>2</v>
      </c>
      <c r="J14" s="26">
        <v>3</v>
      </c>
      <c r="K14" s="26">
        <v>3</v>
      </c>
      <c r="L14" s="25">
        <v>2</v>
      </c>
      <c r="M14" s="25">
        <v>2</v>
      </c>
      <c r="N14" s="25">
        <v>1</v>
      </c>
      <c r="O14" s="25">
        <v>13</v>
      </c>
      <c r="P14" s="25" t="s">
        <v>33</v>
      </c>
      <c r="Q14" s="25">
        <v>6</v>
      </c>
      <c r="R14" s="34">
        <f t="shared" si="0"/>
        <v>6.18</v>
      </c>
      <c r="S14" s="25">
        <v>78</v>
      </c>
      <c r="T14" s="25">
        <v>0</v>
      </c>
      <c r="U14" s="25">
        <v>0</v>
      </c>
      <c r="V14" s="35"/>
    </row>
    <row r="15" spans="1:22">
      <c r="A15" s="25" t="s">
        <v>21</v>
      </c>
      <c r="B15" s="25" t="s">
        <v>22</v>
      </c>
      <c r="C15" s="25">
        <v>1681995</v>
      </c>
      <c r="D15" s="25" t="s">
        <v>34</v>
      </c>
      <c r="E15" s="26" t="s">
        <v>24</v>
      </c>
      <c r="F15" s="26" t="s">
        <v>25</v>
      </c>
      <c r="G15" s="26" t="s">
        <v>26</v>
      </c>
      <c r="H15" s="26"/>
      <c r="I15" s="26">
        <v>2</v>
      </c>
      <c r="J15" s="26">
        <v>3</v>
      </c>
      <c r="K15" s="26">
        <v>3</v>
      </c>
      <c r="L15" s="25">
        <v>2</v>
      </c>
      <c r="M15" s="25">
        <v>2</v>
      </c>
      <c r="N15" s="25">
        <v>1</v>
      </c>
      <c r="O15" s="25">
        <v>13</v>
      </c>
      <c r="P15" s="25" t="s">
        <v>34</v>
      </c>
      <c r="Q15" s="25">
        <v>5</v>
      </c>
      <c r="R15" s="34">
        <f t="shared" si="0"/>
        <v>5.15</v>
      </c>
      <c r="S15" s="25">
        <v>65</v>
      </c>
      <c r="T15" s="25">
        <v>0</v>
      </c>
      <c r="U15" s="25">
        <v>0</v>
      </c>
      <c r="V15" s="35"/>
    </row>
    <row r="16" spans="1:22">
      <c r="A16" s="25" t="s">
        <v>21</v>
      </c>
      <c r="B16" s="25" t="s">
        <v>22</v>
      </c>
      <c r="C16" s="25">
        <v>1681995</v>
      </c>
      <c r="D16" s="25" t="s">
        <v>34</v>
      </c>
      <c r="E16" s="26" t="s">
        <v>24</v>
      </c>
      <c r="F16" s="26" t="s">
        <v>27</v>
      </c>
      <c r="G16" s="26" t="s">
        <v>28</v>
      </c>
      <c r="H16" s="26"/>
      <c r="I16" s="26">
        <v>2</v>
      </c>
      <c r="J16" s="26">
        <v>3</v>
      </c>
      <c r="K16" s="26">
        <v>3</v>
      </c>
      <c r="L16" s="25">
        <v>2</v>
      </c>
      <c r="M16" s="25">
        <v>2</v>
      </c>
      <c r="N16" s="25">
        <v>1</v>
      </c>
      <c r="O16" s="25">
        <v>13</v>
      </c>
      <c r="P16" s="25" t="s">
        <v>34</v>
      </c>
      <c r="Q16" s="25">
        <v>6</v>
      </c>
      <c r="R16" s="34">
        <f t="shared" si="0"/>
        <v>6.18</v>
      </c>
      <c r="S16" s="25">
        <v>78</v>
      </c>
      <c r="T16" s="25">
        <v>0</v>
      </c>
      <c r="U16" s="25">
        <v>0</v>
      </c>
      <c r="V16" s="35"/>
    </row>
    <row r="17" spans="1:22">
      <c r="A17" s="25" t="s">
        <v>21</v>
      </c>
      <c r="B17" s="25" t="s">
        <v>22</v>
      </c>
      <c r="C17" s="25">
        <v>1681994</v>
      </c>
      <c r="D17" s="25" t="s">
        <v>35</v>
      </c>
      <c r="E17" s="26" t="s">
        <v>24</v>
      </c>
      <c r="F17" s="26" t="s">
        <v>25</v>
      </c>
      <c r="G17" s="26" t="s">
        <v>26</v>
      </c>
      <c r="H17" s="26"/>
      <c r="I17" s="26">
        <v>2</v>
      </c>
      <c r="J17" s="26">
        <v>3</v>
      </c>
      <c r="K17" s="26">
        <v>3</v>
      </c>
      <c r="L17" s="25">
        <v>2</v>
      </c>
      <c r="M17" s="25">
        <v>2</v>
      </c>
      <c r="N17" s="25">
        <v>1</v>
      </c>
      <c r="O17" s="25">
        <v>13</v>
      </c>
      <c r="P17" s="25" t="s">
        <v>35</v>
      </c>
      <c r="Q17" s="25">
        <v>2</v>
      </c>
      <c r="R17" s="34">
        <f t="shared" si="0"/>
        <v>2.06</v>
      </c>
      <c r="S17" s="25">
        <v>26</v>
      </c>
      <c r="T17" s="25">
        <v>0</v>
      </c>
      <c r="U17" s="25">
        <v>0</v>
      </c>
      <c r="V17" s="35"/>
    </row>
    <row r="18" spans="1:22">
      <c r="A18" s="25" t="s">
        <v>21</v>
      </c>
      <c r="B18" s="25" t="s">
        <v>22</v>
      </c>
      <c r="C18" s="25">
        <v>1681994</v>
      </c>
      <c r="D18" s="25" t="s">
        <v>35</v>
      </c>
      <c r="E18" s="26" t="s">
        <v>24</v>
      </c>
      <c r="F18" s="26" t="s">
        <v>27</v>
      </c>
      <c r="G18" s="26" t="s">
        <v>28</v>
      </c>
      <c r="H18" s="26"/>
      <c r="I18" s="26">
        <v>2</v>
      </c>
      <c r="J18" s="26">
        <v>3</v>
      </c>
      <c r="K18" s="26">
        <v>3</v>
      </c>
      <c r="L18" s="25">
        <v>2</v>
      </c>
      <c r="M18" s="25">
        <v>2</v>
      </c>
      <c r="N18" s="25">
        <v>1</v>
      </c>
      <c r="O18" s="25">
        <v>13</v>
      </c>
      <c r="P18" s="25" t="s">
        <v>35</v>
      </c>
      <c r="Q18" s="25">
        <v>2</v>
      </c>
      <c r="R18" s="34">
        <f t="shared" si="0"/>
        <v>2.06</v>
      </c>
      <c r="S18" s="25">
        <v>26</v>
      </c>
      <c r="T18" s="25">
        <v>0</v>
      </c>
      <c r="U18" s="25">
        <v>0</v>
      </c>
      <c r="V18" s="35"/>
    </row>
    <row r="19" spans="1:22">
      <c r="A19" s="25" t="s">
        <v>21</v>
      </c>
      <c r="B19" s="25" t="s">
        <v>22</v>
      </c>
      <c r="C19" s="25">
        <v>1681993</v>
      </c>
      <c r="D19" s="25" t="s">
        <v>36</v>
      </c>
      <c r="E19" s="26" t="s">
        <v>24</v>
      </c>
      <c r="F19" s="26" t="s">
        <v>25</v>
      </c>
      <c r="G19" s="26" t="s">
        <v>26</v>
      </c>
      <c r="H19" s="26"/>
      <c r="I19" s="26">
        <v>2</v>
      </c>
      <c r="J19" s="26">
        <v>3</v>
      </c>
      <c r="K19" s="26">
        <v>3</v>
      </c>
      <c r="L19" s="25">
        <v>2</v>
      </c>
      <c r="M19" s="25">
        <v>2</v>
      </c>
      <c r="N19" s="25">
        <v>1</v>
      </c>
      <c r="O19" s="25">
        <v>13</v>
      </c>
      <c r="P19" s="25" t="s">
        <v>36</v>
      </c>
      <c r="Q19" s="25">
        <v>3</v>
      </c>
      <c r="R19" s="34">
        <f t="shared" si="0"/>
        <v>3.09</v>
      </c>
      <c r="S19" s="25">
        <v>39</v>
      </c>
      <c r="T19" s="25">
        <v>0</v>
      </c>
      <c r="U19" s="25">
        <v>0</v>
      </c>
      <c r="V19" s="35"/>
    </row>
    <row r="20" spans="1:22">
      <c r="A20" s="25" t="s">
        <v>21</v>
      </c>
      <c r="B20" s="25" t="s">
        <v>22</v>
      </c>
      <c r="C20" s="25">
        <v>1681993</v>
      </c>
      <c r="D20" s="25" t="s">
        <v>36</v>
      </c>
      <c r="E20" s="26" t="s">
        <v>24</v>
      </c>
      <c r="F20" s="26" t="s">
        <v>27</v>
      </c>
      <c r="G20" s="26" t="s">
        <v>28</v>
      </c>
      <c r="H20" s="26"/>
      <c r="I20" s="26">
        <v>2</v>
      </c>
      <c r="J20" s="26">
        <v>3</v>
      </c>
      <c r="K20" s="26">
        <v>3</v>
      </c>
      <c r="L20" s="25">
        <v>2</v>
      </c>
      <c r="M20" s="25">
        <v>2</v>
      </c>
      <c r="N20" s="25">
        <v>1</v>
      </c>
      <c r="O20" s="25">
        <v>13</v>
      </c>
      <c r="P20" s="25" t="s">
        <v>36</v>
      </c>
      <c r="Q20" s="25">
        <v>4</v>
      </c>
      <c r="R20" s="34">
        <f t="shared" si="0"/>
        <v>4.12</v>
      </c>
      <c r="S20" s="25">
        <v>52</v>
      </c>
      <c r="T20" s="25">
        <v>0</v>
      </c>
      <c r="U20" s="25">
        <v>0</v>
      </c>
      <c r="V20" s="35"/>
    </row>
    <row r="21" spans="1:22">
      <c r="A21" s="25" t="s">
        <v>21</v>
      </c>
      <c r="B21" s="25" t="s">
        <v>22</v>
      </c>
      <c r="C21" s="25">
        <v>1681992</v>
      </c>
      <c r="D21" s="25" t="s">
        <v>37</v>
      </c>
      <c r="E21" s="26" t="s">
        <v>24</v>
      </c>
      <c r="F21" s="26" t="s">
        <v>25</v>
      </c>
      <c r="G21" s="26" t="s">
        <v>26</v>
      </c>
      <c r="H21" s="26"/>
      <c r="I21" s="26">
        <v>2</v>
      </c>
      <c r="J21" s="26">
        <v>3</v>
      </c>
      <c r="K21" s="26">
        <v>3</v>
      </c>
      <c r="L21" s="25">
        <v>2</v>
      </c>
      <c r="M21" s="25">
        <v>2</v>
      </c>
      <c r="N21" s="25">
        <v>1</v>
      </c>
      <c r="O21" s="25">
        <v>13</v>
      </c>
      <c r="P21" s="25" t="s">
        <v>37</v>
      </c>
      <c r="Q21" s="25">
        <v>24</v>
      </c>
      <c r="R21" s="34">
        <f t="shared" si="0"/>
        <v>24.72</v>
      </c>
      <c r="S21" s="25">
        <v>312</v>
      </c>
      <c r="T21" s="25">
        <v>0</v>
      </c>
      <c r="U21" s="25">
        <v>0</v>
      </c>
      <c r="V21" s="35"/>
    </row>
    <row r="22" spans="1:22">
      <c r="A22" s="25" t="s">
        <v>21</v>
      </c>
      <c r="B22" s="25" t="s">
        <v>22</v>
      </c>
      <c r="C22" s="25">
        <v>1681992</v>
      </c>
      <c r="D22" s="25" t="s">
        <v>37</v>
      </c>
      <c r="E22" s="26" t="s">
        <v>24</v>
      </c>
      <c r="F22" s="26" t="s">
        <v>27</v>
      </c>
      <c r="G22" s="26" t="s">
        <v>28</v>
      </c>
      <c r="H22" s="26"/>
      <c r="I22" s="26">
        <v>2</v>
      </c>
      <c r="J22" s="26">
        <v>3</v>
      </c>
      <c r="K22" s="26">
        <v>3</v>
      </c>
      <c r="L22" s="25">
        <v>2</v>
      </c>
      <c r="M22" s="25">
        <v>2</v>
      </c>
      <c r="N22" s="25">
        <v>1</v>
      </c>
      <c r="O22" s="25">
        <v>13</v>
      </c>
      <c r="P22" s="25" t="s">
        <v>37</v>
      </c>
      <c r="Q22" s="25">
        <v>29</v>
      </c>
      <c r="R22" s="34">
        <f t="shared" si="0"/>
        <v>29.87</v>
      </c>
      <c r="S22" s="25">
        <v>377</v>
      </c>
      <c r="T22" s="25">
        <v>0</v>
      </c>
      <c r="U22" s="25">
        <v>0</v>
      </c>
      <c r="V22" s="35"/>
    </row>
    <row r="23" spans="1:22">
      <c r="A23" s="25" t="s">
        <v>21</v>
      </c>
      <c r="B23" s="25" t="s">
        <v>22</v>
      </c>
      <c r="C23" s="25">
        <v>1681991</v>
      </c>
      <c r="D23" s="25" t="s">
        <v>38</v>
      </c>
      <c r="E23" s="26" t="s">
        <v>24</v>
      </c>
      <c r="F23" s="26" t="s">
        <v>25</v>
      </c>
      <c r="G23" s="26" t="s">
        <v>26</v>
      </c>
      <c r="H23" s="26"/>
      <c r="I23" s="26">
        <v>2</v>
      </c>
      <c r="J23" s="26">
        <v>3</v>
      </c>
      <c r="K23" s="26">
        <v>3</v>
      </c>
      <c r="L23" s="25">
        <v>2</v>
      </c>
      <c r="M23" s="25">
        <v>2</v>
      </c>
      <c r="N23" s="25">
        <v>1</v>
      </c>
      <c r="O23" s="25">
        <v>13</v>
      </c>
      <c r="P23" s="25" t="s">
        <v>38</v>
      </c>
      <c r="Q23" s="25">
        <v>10</v>
      </c>
      <c r="R23" s="34">
        <f t="shared" si="0"/>
        <v>10.3</v>
      </c>
      <c r="S23" s="25">
        <v>130</v>
      </c>
      <c r="T23" s="25">
        <v>0</v>
      </c>
      <c r="U23" s="25">
        <v>0</v>
      </c>
      <c r="V23" s="35"/>
    </row>
    <row r="24" spans="1:22">
      <c r="A24" s="25" t="s">
        <v>21</v>
      </c>
      <c r="B24" s="25" t="s">
        <v>22</v>
      </c>
      <c r="C24" s="25">
        <v>1681990</v>
      </c>
      <c r="D24" s="25" t="s">
        <v>39</v>
      </c>
      <c r="E24" s="26" t="s">
        <v>24</v>
      </c>
      <c r="F24" s="26" t="s">
        <v>25</v>
      </c>
      <c r="G24" s="26" t="s">
        <v>26</v>
      </c>
      <c r="H24" s="26"/>
      <c r="I24" s="26">
        <v>2</v>
      </c>
      <c r="J24" s="26">
        <v>3</v>
      </c>
      <c r="K24" s="26">
        <v>3</v>
      </c>
      <c r="L24" s="25">
        <v>2</v>
      </c>
      <c r="M24" s="25">
        <v>2</v>
      </c>
      <c r="N24" s="25">
        <v>1</v>
      </c>
      <c r="O24" s="25">
        <v>13</v>
      </c>
      <c r="P24" s="25" t="s">
        <v>39</v>
      </c>
      <c r="Q24" s="25">
        <v>11</v>
      </c>
      <c r="R24" s="34">
        <f t="shared" si="0"/>
        <v>11.33</v>
      </c>
      <c r="S24" s="25">
        <v>143</v>
      </c>
      <c r="T24" s="25">
        <v>0</v>
      </c>
      <c r="U24" s="25">
        <v>0</v>
      </c>
      <c r="V24" s="35"/>
    </row>
    <row r="25" spans="1:22">
      <c r="A25" s="25" t="s">
        <v>21</v>
      </c>
      <c r="B25" s="25" t="s">
        <v>22</v>
      </c>
      <c r="C25" s="25">
        <v>1682034</v>
      </c>
      <c r="D25" s="25" t="s">
        <v>40</v>
      </c>
      <c r="E25" s="26" t="s">
        <v>41</v>
      </c>
      <c r="F25" s="26" t="s">
        <v>25</v>
      </c>
      <c r="G25" s="26" t="s">
        <v>42</v>
      </c>
      <c r="H25" s="26"/>
      <c r="I25" s="26">
        <v>2</v>
      </c>
      <c r="J25" s="26">
        <v>3</v>
      </c>
      <c r="K25" s="26">
        <v>3</v>
      </c>
      <c r="L25" s="25">
        <v>2</v>
      </c>
      <c r="M25" s="25">
        <v>2</v>
      </c>
      <c r="N25" s="25">
        <v>1</v>
      </c>
      <c r="O25" s="25">
        <v>13</v>
      </c>
      <c r="P25" s="25" t="s">
        <v>40</v>
      </c>
      <c r="Q25" s="25">
        <v>32</v>
      </c>
      <c r="R25" s="34">
        <f t="shared" si="0"/>
        <v>32.96</v>
      </c>
      <c r="S25" s="25">
        <v>416</v>
      </c>
      <c r="T25" s="25">
        <v>0</v>
      </c>
      <c r="U25" s="25">
        <v>0</v>
      </c>
      <c r="V25" s="35"/>
    </row>
    <row r="26" spans="1:22">
      <c r="A26" s="25" t="s">
        <v>21</v>
      </c>
      <c r="B26" s="25" t="s">
        <v>22</v>
      </c>
      <c r="C26" s="25">
        <v>1682034</v>
      </c>
      <c r="D26" s="25" t="s">
        <v>40</v>
      </c>
      <c r="E26" s="26" t="s">
        <v>41</v>
      </c>
      <c r="F26" s="26" t="s">
        <v>27</v>
      </c>
      <c r="G26" s="26" t="s">
        <v>43</v>
      </c>
      <c r="H26" s="26"/>
      <c r="I26" s="26">
        <v>2</v>
      </c>
      <c r="J26" s="26">
        <v>3</v>
      </c>
      <c r="K26" s="26">
        <v>3</v>
      </c>
      <c r="L26" s="25">
        <v>2</v>
      </c>
      <c r="M26" s="25">
        <v>2</v>
      </c>
      <c r="N26" s="25">
        <v>1</v>
      </c>
      <c r="O26" s="25">
        <v>13</v>
      </c>
      <c r="P26" s="25" t="s">
        <v>40</v>
      </c>
      <c r="Q26" s="25">
        <v>35</v>
      </c>
      <c r="R26" s="34">
        <f t="shared" si="0"/>
        <v>36.05</v>
      </c>
      <c r="S26" s="25">
        <v>455</v>
      </c>
      <c r="T26" s="25">
        <v>0</v>
      </c>
      <c r="U26" s="25">
        <v>0</v>
      </c>
      <c r="V26" s="35"/>
    </row>
    <row r="27" spans="1:22">
      <c r="A27" s="25" t="s">
        <v>21</v>
      </c>
      <c r="B27" s="25" t="s">
        <v>22</v>
      </c>
      <c r="C27" s="25">
        <v>1682033</v>
      </c>
      <c r="D27" s="25" t="s">
        <v>44</v>
      </c>
      <c r="E27" s="26" t="s">
        <v>41</v>
      </c>
      <c r="F27" s="26" t="s">
        <v>25</v>
      </c>
      <c r="G27" s="26" t="s">
        <v>45</v>
      </c>
      <c r="H27" s="26"/>
      <c r="I27" s="26">
        <v>2</v>
      </c>
      <c r="J27" s="26">
        <v>3</v>
      </c>
      <c r="K27" s="26">
        <v>3</v>
      </c>
      <c r="L27" s="25">
        <v>2</v>
      </c>
      <c r="M27" s="25">
        <v>2</v>
      </c>
      <c r="N27" s="25">
        <v>1</v>
      </c>
      <c r="O27" s="25">
        <v>13</v>
      </c>
      <c r="P27" s="25" t="s">
        <v>44</v>
      </c>
      <c r="Q27" s="25">
        <v>18</v>
      </c>
      <c r="R27" s="34">
        <f t="shared" si="0"/>
        <v>18.54</v>
      </c>
      <c r="S27" s="25">
        <v>234</v>
      </c>
      <c r="T27" s="25">
        <v>0</v>
      </c>
      <c r="U27" s="25">
        <v>0</v>
      </c>
      <c r="V27" s="35"/>
    </row>
    <row r="28" spans="1:22">
      <c r="A28" s="25" t="s">
        <v>21</v>
      </c>
      <c r="B28" s="25" t="s">
        <v>22</v>
      </c>
      <c r="C28" s="25">
        <v>1682033</v>
      </c>
      <c r="D28" s="25" t="s">
        <v>44</v>
      </c>
      <c r="E28" s="26" t="s">
        <v>41</v>
      </c>
      <c r="F28" s="26" t="s">
        <v>27</v>
      </c>
      <c r="G28" s="26" t="s">
        <v>46</v>
      </c>
      <c r="H28" s="26"/>
      <c r="I28" s="26">
        <v>2</v>
      </c>
      <c r="J28" s="26">
        <v>3</v>
      </c>
      <c r="K28" s="26">
        <v>3</v>
      </c>
      <c r="L28" s="25">
        <v>2</v>
      </c>
      <c r="M28" s="25">
        <v>2</v>
      </c>
      <c r="N28" s="25">
        <v>1</v>
      </c>
      <c r="O28" s="25">
        <v>13</v>
      </c>
      <c r="P28" s="25" t="s">
        <v>44</v>
      </c>
      <c r="Q28" s="25">
        <v>20</v>
      </c>
      <c r="R28" s="34">
        <f t="shared" si="0"/>
        <v>20.6</v>
      </c>
      <c r="S28" s="25">
        <v>260</v>
      </c>
      <c r="T28" s="25">
        <v>0</v>
      </c>
      <c r="U28" s="25">
        <v>0</v>
      </c>
      <c r="V28" s="35"/>
    </row>
    <row r="29" spans="1:22">
      <c r="A29" s="25" t="s">
        <v>21</v>
      </c>
      <c r="B29" s="25" t="s">
        <v>22</v>
      </c>
      <c r="C29" s="25">
        <v>1682032</v>
      </c>
      <c r="D29" s="25" t="s">
        <v>47</v>
      </c>
      <c r="E29" s="26" t="s">
        <v>41</v>
      </c>
      <c r="F29" s="26" t="s">
        <v>25</v>
      </c>
      <c r="G29" s="26" t="s">
        <v>48</v>
      </c>
      <c r="H29" s="26"/>
      <c r="I29" s="26">
        <v>2</v>
      </c>
      <c r="J29" s="26">
        <v>3</v>
      </c>
      <c r="K29" s="26">
        <v>3</v>
      </c>
      <c r="L29" s="25">
        <v>2</v>
      </c>
      <c r="M29" s="25">
        <v>2</v>
      </c>
      <c r="N29" s="25">
        <v>1</v>
      </c>
      <c r="O29" s="25">
        <v>13</v>
      </c>
      <c r="P29" s="25" t="s">
        <v>47</v>
      </c>
      <c r="Q29" s="25">
        <v>20</v>
      </c>
      <c r="R29" s="34">
        <f t="shared" si="0"/>
        <v>20.6</v>
      </c>
      <c r="S29" s="25">
        <v>260</v>
      </c>
      <c r="T29" s="25">
        <v>0</v>
      </c>
      <c r="U29" s="25">
        <v>0</v>
      </c>
      <c r="V29" s="35"/>
    </row>
    <row r="30" spans="1:22">
      <c r="A30" s="25" t="s">
        <v>21</v>
      </c>
      <c r="B30" s="25" t="s">
        <v>22</v>
      </c>
      <c r="C30" s="25">
        <v>1682032</v>
      </c>
      <c r="D30" s="25" t="s">
        <v>47</v>
      </c>
      <c r="E30" s="26" t="s">
        <v>41</v>
      </c>
      <c r="F30" s="26" t="s">
        <v>27</v>
      </c>
      <c r="G30" s="26" t="s">
        <v>49</v>
      </c>
      <c r="H30" s="26"/>
      <c r="I30" s="26">
        <v>2</v>
      </c>
      <c r="J30" s="26">
        <v>3</v>
      </c>
      <c r="K30" s="26">
        <v>3</v>
      </c>
      <c r="L30" s="25">
        <v>2</v>
      </c>
      <c r="M30" s="25">
        <v>2</v>
      </c>
      <c r="N30" s="25">
        <v>1</v>
      </c>
      <c r="O30" s="25">
        <v>13</v>
      </c>
      <c r="P30" s="25" t="s">
        <v>47</v>
      </c>
      <c r="Q30" s="25">
        <v>22</v>
      </c>
      <c r="R30" s="34">
        <f t="shared" si="0"/>
        <v>22.66</v>
      </c>
      <c r="S30" s="25">
        <v>286</v>
      </c>
      <c r="T30" s="25">
        <v>0</v>
      </c>
      <c r="U30" s="25">
        <v>0</v>
      </c>
      <c r="V30" s="35"/>
    </row>
    <row r="31" s="23" customFormat="1" ht="18.5" spans="17:18">
      <c r="Q31" s="33" t="s">
        <v>69</v>
      </c>
      <c r="R31" s="36" cm="1">
        <f t="array" ref="R31">SUM(ROUND(R3:R30,0))</f>
        <v>330</v>
      </c>
    </row>
    <row r="33" spans="1:41">
      <c r="A33" s="24" t="s">
        <v>73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32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</row>
    <row r="34" spans="1:41">
      <c r="A34" s="24" t="s">
        <v>59</v>
      </c>
      <c r="B34" s="24" t="s">
        <v>60</v>
      </c>
      <c r="C34" s="24" t="s">
        <v>61</v>
      </c>
      <c r="D34" s="24" t="s">
        <v>4</v>
      </c>
      <c r="E34" s="24" t="s">
        <v>62</v>
      </c>
      <c r="F34" s="24" t="s">
        <v>63</v>
      </c>
      <c r="G34" s="24" t="s">
        <v>64</v>
      </c>
      <c r="H34" s="24" t="s">
        <v>65</v>
      </c>
      <c r="I34" s="24" t="s">
        <v>9</v>
      </c>
      <c r="J34" s="24" t="s">
        <v>10</v>
      </c>
      <c r="K34" s="24" t="s">
        <v>11</v>
      </c>
      <c r="L34" s="24" t="s">
        <v>12</v>
      </c>
      <c r="M34" s="24" t="s">
        <v>13</v>
      </c>
      <c r="N34" s="24" t="s">
        <v>14</v>
      </c>
      <c r="O34" s="24" t="s">
        <v>67</v>
      </c>
      <c r="P34" s="29" t="s">
        <v>74</v>
      </c>
      <c r="Q34" s="24"/>
      <c r="R34" s="32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</row>
    <row r="35" spans="1:16">
      <c r="A35" s="25" t="s">
        <v>21</v>
      </c>
      <c r="B35" s="25" t="s">
        <v>22</v>
      </c>
      <c r="C35" s="25">
        <v>1682001</v>
      </c>
      <c r="D35" s="25" t="s">
        <v>23</v>
      </c>
      <c r="E35" s="26" t="s">
        <v>24</v>
      </c>
      <c r="F35" s="26" t="s">
        <v>25</v>
      </c>
      <c r="G35" s="26" t="s">
        <v>26</v>
      </c>
      <c r="H35" s="26"/>
      <c r="I35" s="26">
        <v>16</v>
      </c>
      <c r="J35" s="26">
        <v>24</v>
      </c>
      <c r="K35" s="26">
        <v>24</v>
      </c>
      <c r="L35" s="25">
        <v>16</v>
      </c>
      <c r="M35" s="25">
        <v>16</v>
      </c>
      <c r="N35" s="25">
        <v>8</v>
      </c>
      <c r="O35" s="25" t="s">
        <v>23</v>
      </c>
      <c r="P35" s="30" t="s">
        <v>75</v>
      </c>
    </row>
    <row r="36" spans="1:16">
      <c r="A36" s="25" t="s">
        <v>21</v>
      </c>
      <c r="B36" s="25" t="s">
        <v>22</v>
      </c>
      <c r="C36" s="25">
        <v>1682001</v>
      </c>
      <c r="D36" s="25" t="s">
        <v>23</v>
      </c>
      <c r="E36" s="26" t="s">
        <v>24</v>
      </c>
      <c r="F36" s="26" t="s">
        <v>27</v>
      </c>
      <c r="G36" s="26" t="s">
        <v>28</v>
      </c>
      <c r="H36" s="26"/>
      <c r="I36" s="26">
        <v>16</v>
      </c>
      <c r="J36" s="26">
        <v>24</v>
      </c>
      <c r="K36" s="26">
        <v>24</v>
      </c>
      <c r="L36" s="25">
        <v>16</v>
      </c>
      <c r="M36" s="25">
        <v>16</v>
      </c>
      <c r="N36" s="25">
        <v>8</v>
      </c>
      <c r="O36" s="25" t="s">
        <v>23</v>
      </c>
      <c r="P36" s="30" t="s">
        <v>75</v>
      </c>
    </row>
    <row r="37" spans="1:16">
      <c r="A37" s="25" t="s">
        <v>21</v>
      </c>
      <c r="B37" s="25" t="s">
        <v>22</v>
      </c>
      <c r="C37" s="25">
        <v>1682000</v>
      </c>
      <c r="D37" s="25" t="s">
        <v>29</v>
      </c>
      <c r="E37" s="26" t="s">
        <v>24</v>
      </c>
      <c r="F37" s="26" t="s">
        <v>25</v>
      </c>
      <c r="G37" s="26" t="s">
        <v>26</v>
      </c>
      <c r="H37" s="26"/>
      <c r="I37" s="26">
        <v>22</v>
      </c>
      <c r="J37" s="26">
        <v>33</v>
      </c>
      <c r="K37" s="26">
        <v>33</v>
      </c>
      <c r="L37" s="25">
        <v>22</v>
      </c>
      <c r="M37" s="25">
        <v>22</v>
      </c>
      <c r="N37" s="25">
        <v>11</v>
      </c>
      <c r="O37" s="25" t="s">
        <v>29</v>
      </c>
      <c r="P37" s="30" t="s">
        <v>75</v>
      </c>
    </row>
    <row r="38" spans="1:16">
      <c r="A38" s="25" t="s">
        <v>21</v>
      </c>
      <c r="B38" s="25" t="s">
        <v>22</v>
      </c>
      <c r="C38" s="25">
        <v>1682000</v>
      </c>
      <c r="D38" s="25" t="s">
        <v>29</v>
      </c>
      <c r="E38" s="26" t="s">
        <v>24</v>
      </c>
      <c r="F38" s="26" t="s">
        <v>27</v>
      </c>
      <c r="G38" s="26" t="s">
        <v>28</v>
      </c>
      <c r="H38" s="26"/>
      <c r="I38" s="26">
        <v>22</v>
      </c>
      <c r="J38" s="26">
        <v>33</v>
      </c>
      <c r="K38" s="26">
        <v>33</v>
      </c>
      <c r="L38" s="25">
        <v>22</v>
      </c>
      <c r="M38" s="25">
        <v>22</v>
      </c>
      <c r="N38" s="25">
        <v>11</v>
      </c>
      <c r="O38" s="25" t="s">
        <v>29</v>
      </c>
      <c r="P38" s="30" t="s">
        <v>75</v>
      </c>
    </row>
    <row r="39" spans="1:16">
      <c r="A39" s="25" t="s">
        <v>21</v>
      </c>
      <c r="B39" s="25" t="s">
        <v>22</v>
      </c>
      <c r="C39" s="25">
        <v>1681999</v>
      </c>
      <c r="D39" s="25" t="s">
        <v>30</v>
      </c>
      <c r="E39" s="26" t="s">
        <v>24</v>
      </c>
      <c r="F39" s="26" t="s">
        <v>25</v>
      </c>
      <c r="G39" s="26" t="s">
        <v>26</v>
      </c>
      <c r="H39" s="26"/>
      <c r="I39" s="26">
        <v>4</v>
      </c>
      <c r="J39" s="26">
        <v>6</v>
      </c>
      <c r="K39" s="26">
        <v>6</v>
      </c>
      <c r="L39" s="25">
        <v>4</v>
      </c>
      <c r="M39" s="25">
        <v>4</v>
      </c>
      <c r="N39" s="25">
        <v>2</v>
      </c>
      <c r="O39" s="25" t="s">
        <v>30</v>
      </c>
      <c r="P39" s="30" t="s">
        <v>75</v>
      </c>
    </row>
    <row r="40" spans="1:16">
      <c r="A40" s="25" t="s">
        <v>21</v>
      </c>
      <c r="B40" s="25" t="s">
        <v>22</v>
      </c>
      <c r="C40" s="25">
        <v>1681999</v>
      </c>
      <c r="D40" s="25" t="s">
        <v>30</v>
      </c>
      <c r="E40" s="26" t="s">
        <v>24</v>
      </c>
      <c r="F40" s="26" t="s">
        <v>27</v>
      </c>
      <c r="G40" s="26" t="s">
        <v>28</v>
      </c>
      <c r="H40" s="26"/>
      <c r="I40" s="26">
        <v>6</v>
      </c>
      <c r="J40" s="26">
        <v>9</v>
      </c>
      <c r="K40" s="26">
        <v>9</v>
      </c>
      <c r="L40" s="25">
        <v>6</v>
      </c>
      <c r="M40" s="25">
        <v>6</v>
      </c>
      <c r="N40" s="25">
        <v>3</v>
      </c>
      <c r="O40" s="25" t="s">
        <v>30</v>
      </c>
      <c r="P40" s="30" t="s">
        <v>75</v>
      </c>
    </row>
    <row r="41" spans="1:16">
      <c r="A41" s="25" t="s">
        <v>21</v>
      </c>
      <c r="B41" s="25" t="s">
        <v>22</v>
      </c>
      <c r="C41" s="25">
        <v>1681998</v>
      </c>
      <c r="D41" s="25" t="s">
        <v>31</v>
      </c>
      <c r="E41" s="26" t="s">
        <v>24</v>
      </c>
      <c r="F41" s="26" t="s">
        <v>25</v>
      </c>
      <c r="G41" s="26" t="s">
        <v>26</v>
      </c>
      <c r="H41" s="26"/>
      <c r="I41" s="26">
        <v>10</v>
      </c>
      <c r="J41" s="26">
        <v>15</v>
      </c>
      <c r="K41" s="26">
        <v>15</v>
      </c>
      <c r="L41" s="25">
        <v>10</v>
      </c>
      <c r="M41" s="25">
        <v>10</v>
      </c>
      <c r="N41" s="25">
        <v>5</v>
      </c>
      <c r="O41" s="25" t="s">
        <v>31</v>
      </c>
      <c r="P41" s="30" t="s">
        <v>75</v>
      </c>
    </row>
    <row r="42" spans="1:16">
      <c r="A42" s="25" t="s">
        <v>21</v>
      </c>
      <c r="B42" s="25" t="s">
        <v>22</v>
      </c>
      <c r="C42" s="25">
        <v>1681998</v>
      </c>
      <c r="D42" s="25" t="s">
        <v>31</v>
      </c>
      <c r="E42" s="26" t="s">
        <v>24</v>
      </c>
      <c r="F42" s="26" t="s">
        <v>27</v>
      </c>
      <c r="G42" s="26" t="s">
        <v>28</v>
      </c>
      <c r="H42" s="26"/>
      <c r="I42" s="26">
        <v>14</v>
      </c>
      <c r="J42" s="26">
        <v>21</v>
      </c>
      <c r="K42" s="26">
        <v>21</v>
      </c>
      <c r="L42" s="25">
        <v>14</v>
      </c>
      <c r="M42" s="25">
        <v>14</v>
      </c>
      <c r="N42" s="25">
        <v>7</v>
      </c>
      <c r="O42" s="25" t="s">
        <v>31</v>
      </c>
      <c r="P42" s="30" t="s">
        <v>75</v>
      </c>
    </row>
    <row r="43" spans="1:16">
      <c r="A43" s="25" t="s">
        <v>21</v>
      </c>
      <c r="B43" s="25" t="s">
        <v>22</v>
      </c>
      <c r="C43" s="25">
        <v>1681997</v>
      </c>
      <c r="D43" s="25" t="s">
        <v>32</v>
      </c>
      <c r="E43" s="26" t="s">
        <v>24</v>
      </c>
      <c r="F43" s="26" t="s">
        <v>25</v>
      </c>
      <c r="G43" s="26" t="s">
        <v>26</v>
      </c>
      <c r="H43" s="26"/>
      <c r="I43" s="26">
        <v>12</v>
      </c>
      <c r="J43" s="26">
        <v>18</v>
      </c>
      <c r="K43" s="26">
        <v>18</v>
      </c>
      <c r="L43" s="25">
        <v>12</v>
      </c>
      <c r="M43" s="25">
        <v>12</v>
      </c>
      <c r="N43" s="25">
        <v>6</v>
      </c>
      <c r="O43" s="25" t="s">
        <v>32</v>
      </c>
      <c r="P43" s="30" t="s">
        <v>75</v>
      </c>
    </row>
    <row r="44" spans="1:16">
      <c r="A44" s="25" t="s">
        <v>21</v>
      </c>
      <c r="B44" s="25" t="s">
        <v>22</v>
      </c>
      <c r="C44" s="25">
        <v>1681997</v>
      </c>
      <c r="D44" s="25" t="s">
        <v>32</v>
      </c>
      <c r="E44" s="26" t="s">
        <v>24</v>
      </c>
      <c r="F44" s="26" t="s">
        <v>27</v>
      </c>
      <c r="G44" s="26" t="s">
        <v>28</v>
      </c>
      <c r="H44" s="26"/>
      <c r="I44" s="26">
        <v>14</v>
      </c>
      <c r="J44" s="26">
        <v>21</v>
      </c>
      <c r="K44" s="26">
        <v>21</v>
      </c>
      <c r="L44" s="25">
        <v>14</v>
      </c>
      <c r="M44" s="25">
        <v>14</v>
      </c>
      <c r="N44" s="25">
        <v>7</v>
      </c>
      <c r="O44" s="25" t="s">
        <v>32</v>
      </c>
      <c r="P44" s="30" t="s">
        <v>75</v>
      </c>
    </row>
    <row r="45" spans="1:16">
      <c r="A45" s="25" t="s">
        <v>21</v>
      </c>
      <c r="B45" s="25" t="s">
        <v>22</v>
      </c>
      <c r="C45" s="25">
        <v>1681996</v>
      </c>
      <c r="D45" s="25" t="s">
        <v>33</v>
      </c>
      <c r="E45" s="26" t="s">
        <v>24</v>
      </c>
      <c r="F45" s="26" t="s">
        <v>25</v>
      </c>
      <c r="G45" s="26" t="s">
        <v>26</v>
      </c>
      <c r="H45" s="26"/>
      <c r="I45" s="26">
        <v>10</v>
      </c>
      <c r="J45" s="26">
        <v>15</v>
      </c>
      <c r="K45" s="26">
        <v>15</v>
      </c>
      <c r="L45" s="25">
        <v>10</v>
      </c>
      <c r="M45" s="25">
        <v>10</v>
      </c>
      <c r="N45" s="25">
        <v>5</v>
      </c>
      <c r="O45" s="25" t="s">
        <v>33</v>
      </c>
      <c r="P45" s="30" t="s">
        <v>75</v>
      </c>
    </row>
    <row r="46" spans="1:16">
      <c r="A46" s="25" t="s">
        <v>21</v>
      </c>
      <c r="B46" s="25" t="s">
        <v>22</v>
      </c>
      <c r="C46" s="25">
        <v>1681996</v>
      </c>
      <c r="D46" s="25" t="s">
        <v>33</v>
      </c>
      <c r="E46" s="26" t="s">
        <v>24</v>
      </c>
      <c r="F46" s="26" t="s">
        <v>27</v>
      </c>
      <c r="G46" s="26" t="s">
        <v>28</v>
      </c>
      <c r="H46" s="26"/>
      <c r="I46" s="26">
        <v>12</v>
      </c>
      <c r="J46" s="26">
        <v>18</v>
      </c>
      <c r="K46" s="26">
        <v>18</v>
      </c>
      <c r="L46" s="25">
        <v>12</v>
      </c>
      <c r="M46" s="25">
        <v>12</v>
      </c>
      <c r="N46" s="25">
        <v>6</v>
      </c>
      <c r="O46" s="25" t="s">
        <v>33</v>
      </c>
      <c r="P46" s="30" t="s">
        <v>75</v>
      </c>
    </row>
    <row r="47" spans="1:16">
      <c r="A47" s="25" t="s">
        <v>21</v>
      </c>
      <c r="B47" s="25" t="s">
        <v>22</v>
      </c>
      <c r="C47" s="25">
        <v>1681995</v>
      </c>
      <c r="D47" s="25" t="s">
        <v>34</v>
      </c>
      <c r="E47" s="26" t="s">
        <v>24</v>
      </c>
      <c r="F47" s="26" t="s">
        <v>25</v>
      </c>
      <c r="G47" s="26" t="s">
        <v>26</v>
      </c>
      <c r="H47" s="26"/>
      <c r="I47" s="26">
        <v>10</v>
      </c>
      <c r="J47" s="26">
        <v>15</v>
      </c>
      <c r="K47" s="26">
        <v>15</v>
      </c>
      <c r="L47" s="25">
        <v>10</v>
      </c>
      <c r="M47" s="25">
        <v>10</v>
      </c>
      <c r="N47" s="25">
        <v>5</v>
      </c>
      <c r="O47" s="25" t="s">
        <v>34</v>
      </c>
      <c r="P47" s="30" t="s">
        <v>75</v>
      </c>
    </row>
    <row r="48" spans="1:16">
      <c r="A48" s="25" t="s">
        <v>21</v>
      </c>
      <c r="B48" s="25" t="s">
        <v>22</v>
      </c>
      <c r="C48" s="25">
        <v>1681995</v>
      </c>
      <c r="D48" s="25" t="s">
        <v>34</v>
      </c>
      <c r="E48" s="26" t="s">
        <v>24</v>
      </c>
      <c r="F48" s="26" t="s">
        <v>27</v>
      </c>
      <c r="G48" s="26" t="s">
        <v>28</v>
      </c>
      <c r="H48" s="26"/>
      <c r="I48" s="26">
        <v>12</v>
      </c>
      <c r="J48" s="26">
        <v>18</v>
      </c>
      <c r="K48" s="26">
        <v>18</v>
      </c>
      <c r="L48" s="25">
        <v>12</v>
      </c>
      <c r="M48" s="25">
        <v>12</v>
      </c>
      <c r="N48" s="25">
        <v>6</v>
      </c>
      <c r="O48" s="25" t="s">
        <v>34</v>
      </c>
      <c r="P48" s="30" t="s">
        <v>75</v>
      </c>
    </row>
    <row r="49" spans="1:16">
      <c r="A49" s="25" t="s">
        <v>21</v>
      </c>
      <c r="B49" s="25" t="s">
        <v>22</v>
      </c>
      <c r="C49" s="25">
        <v>1681994</v>
      </c>
      <c r="D49" s="25" t="s">
        <v>35</v>
      </c>
      <c r="E49" s="26" t="s">
        <v>24</v>
      </c>
      <c r="F49" s="26" t="s">
        <v>25</v>
      </c>
      <c r="G49" s="26" t="s">
        <v>26</v>
      </c>
      <c r="H49" s="26"/>
      <c r="I49" s="26">
        <v>4</v>
      </c>
      <c r="J49" s="26">
        <v>6</v>
      </c>
      <c r="K49" s="26">
        <v>6</v>
      </c>
      <c r="L49" s="25">
        <v>4</v>
      </c>
      <c r="M49" s="25">
        <v>4</v>
      </c>
      <c r="N49" s="25">
        <v>2</v>
      </c>
      <c r="O49" s="25" t="s">
        <v>35</v>
      </c>
      <c r="P49" s="30" t="s">
        <v>75</v>
      </c>
    </row>
    <row r="50" spans="1:16">
      <c r="A50" s="25" t="s">
        <v>21</v>
      </c>
      <c r="B50" s="25" t="s">
        <v>22</v>
      </c>
      <c r="C50" s="25">
        <v>1681994</v>
      </c>
      <c r="D50" s="25" t="s">
        <v>35</v>
      </c>
      <c r="E50" s="26" t="s">
        <v>24</v>
      </c>
      <c r="F50" s="26" t="s">
        <v>27</v>
      </c>
      <c r="G50" s="26" t="s">
        <v>28</v>
      </c>
      <c r="H50" s="26"/>
      <c r="I50" s="26">
        <v>4</v>
      </c>
      <c r="J50" s="26">
        <v>6</v>
      </c>
      <c r="K50" s="26">
        <v>6</v>
      </c>
      <c r="L50" s="25">
        <v>4</v>
      </c>
      <c r="M50" s="25">
        <v>4</v>
      </c>
      <c r="N50" s="25">
        <v>2</v>
      </c>
      <c r="O50" s="25" t="s">
        <v>35</v>
      </c>
      <c r="P50" s="30" t="s">
        <v>75</v>
      </c>
    </row>
    <row r="51" spans="1:16">
      <c r="A51" s="25" t="s">
        <v>21</v>
      </c>
      <c r="B51" s="25" t="s">
        <v>22</v>
      </c>
      <c r="C51" s="25">
        <v>1681993</v>
      </c>
      <c r="D51" s="25" t="s">
        <v>36</v>
      </c>
      <c r="E51" s="26" t="s">
        <v>24</v>
      </c>
      <c r="F51" s="26" t="s">
        <v>25</v>
      </c>
      <c r="G51" s="26" t="s">
        <v>26</v>
      </c>
      <c r="H51" s="26"/>
      <c r="I51" s="26">
        <v>6</v>
      </c>
      <c r="J51" s="26">
        <v>9</v>
      </c>
      <c r="K51" s="26">
        <v>9</v>
      </c>
      <c r="L51" s="25">
        <v>6</v>
      </c>
      <c r="M51" s="25">
        <v>6</v>
      </c>
      <c r="N51" s="25">
        <v>3</v>
      </c>
      <c r="O51" s="25" t="s">
        <v>36</v>
      </c>
      <c r="P51" s="30" t="s">
        <v>75</v>
      </c>
    </row>
    <row r="52" spans="1:16">
      <c r="A52" s="25" t="s">
        <v>21</v>
      </c>
      <c r="B52" s="25" t="s">
        <v>22</v>
      </c>
      <c r="C52" s="25">
        <v>1681993</v>
      </c>
      <c r="D52" s="25" t="s">
        <v>36</v>
      </c>
      <c r="E52" s="26" t="s">
        <v>24</v>
      </c>
      <c r="F52" s="26" t="s">
        <v>27</v>
      </c>
      <c r="G52" s="26" t="s">
        <v>28</v>
      </c>
      <c r="H52" s="26"/>
      <c r="I52" s="26">
        <v>8</v>
      </c>
      <c r="J52" s="26">
        <v>12</v>
      </c>
      <c r="K52" s="26">
        <v>12</v>
      </c>
      <c r="L52" s="25">
        <v>8</v>
      </c>
      <c r="M52" s="25">
        <v>8</v>
      </c>
      <c r="N52" s="25">
        <v>4</v>
      </c>
      <c r="O52" s="25" t="s">
        <v>36</v>
      </c>
      <c r="P52" s="30" t="s">
        <v>75</v>
      </c>
    </row>
    <row r="53" spans="1:16">
      <c r="A53" s="25" t="s">
        <v>21</v>
      </c>
      <c r="B53" s="25" t="s">
        <v>22</v>
      </c>
      <c r="C53" s="25">
        <v>1681992</v>
      </c>
      <c r="D53" s="25" t="s">
        <v>37</v>
      </c>
      <c r="E53" s="26" t="s">
        <v>24</v>
      </c>
      <c r="F53" s="26" t="s">
        <v>25</v>
      </c>
      <c r="G53" s="26" t="s">
        <v>26</v>
      </c>
      <c r="H53" s="26"/>
      <c r="I53" s="26">
        <v>48</v>
      </c>
      <c r="J53" s="26">
        <v>72</v>
      </c>
      <c r="K53" s="26">
        <v>72</v>
      </c>
      <c r="L53" s="25">
        <v>48</v>
      </c>
      <c r="M53" s="25">
        <v>48</v>
      </c>
      <c r="N53" s="25">
        <v>24</v>
      </c>
      <c r="O53" s="25" t="s">
        <v>37</v>
      </c>
      <c r="P53" s="30" t="s">
        <v>75</v>
      </c>
    </row>
    <row r="54" spans="1:16">
      <c r="A54" s="25" t="s">
        <v>21</v>
      </c>
      <c r="B54" s="25" t="s">
        <v>22</v>
      </c>
      <c r="C54" s="25">
        <v>1681992</v>
      </c>
      <c r="D54" s="25" t="s">
        <v>37</v>
      </c>
      <c r="E54" s="26" t="s">
        <v>24</v>
      </c>
      <c r="F54" s="26" t="s">
        <v>27</v>
      </c>
      <c r="G54" s="26" t="s">
        <v>28</v>
      </c>
      <c r="H54" s="26"/>
      <c r="I54" s="26">
        <v>58</v>
      </c>
      <c r="J54" s="26">
        <v>87</v>
      </c>
      <c r="K54" s="26">
        <v>87</v>
      </c>
      <c r="L54" s="25">
        <v>58</v>
      </c>
      <c r="M54" s="25">
        <v>58</v>
      </c>
      <c r="N54" s="25">
        <v>29</v>
      </c>
      <c r="O54" s="25" t="s">
        <v>37</v>
      </c>
      <c r="P54" s="30" t="s">
        <v>75</v>
      </c>
    </row>
    <row r="55" spans="1:16">
      <c r="A55" s="25" t="s">
        <v>21</v>
      </c>
      <c r="B55" s="25" t="s">
        <v>22</v>
      </c>
      <c r="C55" s="25">
        <v>1681991</v>
      </c>
      <c r="D55" s="25" t="s">
        <v>38</v>
      </c>
      <c r="E55" s="26" t="s">
        <v>24</v>
      </c>
      <c r="F55" s="26" t="s">
        <v>25</v>
      </c>
      <c r="G55" s="26" t="s">
        <v>26</v>
      </c>
      <c r="H55" s="26"/>
      <c r="I55" s="26">
        <v>20</v>
      </c>
      <c r="J55" s="26">
        <v>30</v>
      </c>
      <c r="K55" s="26">
        <v>30</v>
      </c>
      <c r="L55" s="25">
        <v>20</v>
      </c>
      <c r="M55" s="25">
        <v>20</v>
      </c>
      <c r="N55" s="25">
        <v>10</v>
      </c>
      <c r="O55" s="25" t="s">
        <v>38</v>
      </c>
      <c r="P55" s="30" t="s">
        <v>75</v>
      </c>
    </row>
    <row r="56" spans="1:16">
      <c r="A56" s="25" t="s">
        <v>21</v>
      </c>
      <c r="B56" s="25" t="s">
        <v>22</v>
      </c>
      <c r="C56" s="25">
        <v>1681990</v>
      </c>
      <c r="D56" s="25" t="s">
        <v>39</v>
      </c>
      <c r="E56" s="26" t="s">
        <v>24</v>
      </c>
      <c r="F56" s="26" t="s">
        <v>25</v>
      </c>
      <c r="G56" s="26" t="s">
        <v>26</v>
      </c>
      <c r="H56" s="26"/>
      <c r="I56" s="26">
        <v>22</v>
      </c>
      <c r="J56" s="26">
        <v>33</v>
      </c>
      <c r="K56" s="26">
        <v>33</v>
      </c>
      <c r="L56" s="25">
        <v>22</v>
      </c>
      <c r="M56" s="25">
        <v>22</v>
      </c>
      <c r="N56" s="25">
        <v>11</v>
      </c>
      <c r="O56" s="25" t="s">
        <v>39</v>
      </c>
      <c r="P56" s="30" t="s">
        <v>75</v>
      </c>
    </row>
    <row r="57" s="23" customFormat="1" spans="1:17">
      <c r="A57" s="27" t="s">
        <v>21</v>
      </c>
      <c r="B57" s="27" t="s">
        <v>22</v>
      </c>
      <c r="C57" s="27">
        <v>1682034</v>
      </c>
      <c r="D57" s="27" t="s">
        <v>40</v>
      </c>
      <c r="E57" s="28" t="s">
        <v>41</v>
      </c>
      <c r="F57" s="28" t="s">
        <v>25</v>
      </c>
      <c r="G57" s="28" t="s">
        <v>42</v>
      </c>
      <c r="H57" s="28"/>
      <c r="I57" s="28">
        <v>64</v>
      </c>
      <c r="J57" s="28">
        <v>96</v>
      </c>
      <c r="K57" s="28">
        <v>96</v>
      </c>
      <c r="L57" s="27">
        <v>64</v>
      </c>
      <c r="M57" s="27">
        <v>64</v>
      </c>
      <c r="N57" s="27">
        <v>32</v>
      </c>
      <c r="O57" s="27" t="s">
        <v>40</v>
      </c>
      <c r="P57" s="30" t="s">
        <v>75</v>
      </c>
      <c r="Q57" s="31" t="s">
        <v>76</v>
      </c>
    </row>
    <row r="58" s="23" customFormat="1" spans="1:17">
      <c r="A58" s="27" t="s">
        <v>21</v>
      </c>
      <c r="B58" s="27" t="s">
        <v>22</v>
      </c>
      <c r="C58" s="27">
        <v>1682034</v>
      </c>
      <c r="D58" s="27" t="s">
        <v>40</v>
      </c>
      <c r="E58" s="28" t="s">
        <v>41</v>
      </c>
      <c r="F58" s="28" t="s">
        <v>27</v>
      </c>
      <c r="G58" s="28" t="s">
        <v>43</v>
      </c>
      <c r="H58" s="28"/>
      <c r="I58" s="28">
        <v>70</v>
      </c>
      <c r="J58" s="28">
        <v>105</v>
      </c>
      <c r="K58" s="28">
        <v>105</v>
      </c>
      <c r="L58" s="27">
        <v>70</v>
      </c>
      <c r="M58" s="27">
        <v>70</v>
      </c>
      <c r="N58" s="27">
        <v>35</v>
      </c>
      <c r="O58" s="27" t="s">
        <v>40</v>
      </c>
      <c r="P58" s="30" t="s">
        <v>75</v>
      </c>
      <c r="Q58" s="31" t="s">
        <v>76</v>
      </c>
    </row>
    <row r="59" s="23" customFormat="1" spans="1:17">
      <c r="A59" s="27" t="s">
        <v>21</v>
      </c>
      <c r="B59" s="27" t="s">
        <v>22</v>
      </c>
      <c r="C59" s="27">
        <v>1682033</v>
      </c>
      <c r="D59" s="27" t="s">
        <v>44</v>
      </c>
      <c r="E59" s="28" t="s">
        <v>41</v>
      </c>
      <c r="F59" s="28" t="s">
        <v>25</v>
      </c>
      <c r="G59" s="28" t="s">
        <v>45</v>
      </c>
      <c r="H59" s="28"/>
      <c r="I59" s="28">
        <v>36</v>
      </c>
      <c r="J59" s="28">
        <v>54</v>
      </c>
      <c r="K59" s="28">
        <v>54</v>
      </c>
      <c r="L59" s="27">
        <v>36</v>
      </c>
      <c r="M59" s="27">
        <v>36</v>
      </c>
      <c r="N59" s="27">
        <v>18</v>
      </c>
      <c r="O59" s="27" t="s">
        <v>44</v>
      </c>
      <c r="P59" s="31" t="s">
        <v>77</v>
      </c>
      <c r="Q59" s="31" t="s">
        <v>76</v>
      </c>
    </row>
    <row r="60" s="23" customFormat="1" spans="1:17">
      <c r="A60" s="27" t="s">
        <v>21</v>
      </c>
      <c r="B60" s="27" t="s">
        <v>22</v>
      </c>
      <c r="C60" s="27">
        <v>1682033</v>
      </c>
      <c r="D60" s="27" t="s">
        <v>44</v>
      </c>
      <c r="E60" s="28" t="s">
        <v>41</v>
      </c>
      <c r="F60" s="28" t="s">
        <v>27</v>
      </c>
      <c r="G60" s="28" t="s">
        <v>46</v>
      </c>
      <c r="H60" s="28"/>
      <c r="I60" s="28">
        <v>40</v>
      </c>
      <c r="J60" s="28">
        <v>60</v>
      </c>
      <c r="K60" s="28">
        <v>60</v>
      </c>
      <c r="L60" s="27">
        <v>40</v>
      </c>
      <c r="M60" s="27">
        <v>40</v>
      </c>
      <c r="N60" s="27">
        <v>20</v>
      </c>
      <c r="O60" s="27" t="s">
        <v>44</v>
      </c>
      <c r="P60" s="31" t="s">
        <v>77</v>
      </c>
      <c r="Q60" s="31" t="s">
        <v>76</v>
      </c>
    </row>
    <row r="61" s="23" customFormat="1" spans="1:17">
      <c r="A61" s="27" t="s">
        <v>21</v>
      </c>
      <c r="B61" s="27" t="s">
        <v>22</v>
      </c>
      <c r="C61" s="27">
        <v>1682032</v>
      </c>
      <c r="D61" s="27" t="s">
        <v>47</v>
      </c>
      <c r="E61" s="28" t="s">
        <v>41</v>
      </c>
      <c r="F61" s="28" t="s">
        <v>25</v>
      </c>
      <c r="G61" s="28" t="s">
        <v>48</v>
      </c>
      <c r="H61" s="28"/>
      <c r="I61" s="28">
        <v>40</v>
      </c>
      <c r="J61" s="28">
        <v>60</v>
      </c>
      <c r="K61" s="28">
        <v>60</v>
      </c>
      <c r="L61" s="27">
        <v>40</v>
      </c>
      <c r="M61" s="27">
        <v>40</v>
      </c>
      <c r="N61" s="27">
        <v>20</v>
      </c>
      <c r="O61" s="27" t="s">
        <v>47</v>
      </c>
      <c r="P61" s="31" t="s">
        <v>77</v>
      </c>
      <c r="Q61" s="31" t="s">
        <v>76</v>
      </c>
    </row>
    <row r="62" s="23" customFormat="1" spans="1:17">
      <c r="A62" s="27" t="s">
        <v>21</v>
      </c>
      <c r="B62" s="27" t="s">
        <v>22</v>
      </c>
      <c r="C62" s="27">
        <v>1682032</v>
      </c>
      <c r="D62" s="27" t="s">
        <v>47</v>
      </c>
      <c r="E62" s="28" t="s">
        <v>41</v>
      </c>
      <c r="F62" s="28" t="s">
        <v>27</v>
      </c>
      <c r="G62" s="28" t="s">
        <v>49</v>
      </c>
      <c r="H62" s="28"/>
      <c r="I62" s="28">
        <v>44</v>
      </c>
      <c r="J62" s="28">
        <v>66</v>
      </c>
      <c r="K62" s="28">
        <v>66</v>
      </c>
      <c r="L62" s="27">
        <v>44</v>
      </c>
      <c r="M62" s="27">
        <v>44</v>
      </c>
      <c r="N62" s="27">
        <v>22</v>
      </c>
      <c r="O62" s="27" t="s">
        <v>47</v>
      </c>
      <c r="P62" s="31" t="s">
        <v>77</v>
      </c>
      <c r="Q62" s="31" t="s">
        <v>76</v>
      </c>
    </row>
  </sheetData>
  <mergeCells count="2">
    <mergeCell ref="A1:S1"/>
    <mergeCell ref="A33:N3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3"/>
  <sheetViews>
    <sheetView workbookViewId="0">
      <selection activeCell="M18" sqref="M18"/>
    </sheetView>
  </sheetViews>
  <sheetFormatPr defaultColWidth="8.72727272727273" defaultRowHeight="14.5" outlineLevelCol="5"/>
  <cols>
    <col min="1" max="1" width="12.3636363636364"/>
    <col min="2" max="2" width="23"/>
    <col min="3" max="3" width="11.9090909090909"/>
  </cols>
  <sheetData>
    <row r="3" spans="1:4">
      <c r="A3" s="19" t="s">
        <v>59</v>
      </c>
      <c r="B3" s="19" t="s">
        <v>63</v>
      </c>
      <c r="C3" s="19" t="s">
        <v>74</v>
      </c>
      <c r="D3" s="19"/>
    </row>
    <row r="4" spans="1:4">
      <c r="A4" s="19" t="s">
        <v>21</v>
      </c>
      <c r="B4" s="19" t="s">
        <v>27</v>
      </c>
      <c r="C4" s="19" t="s">
        <v>75</v>
      </c>
      <c r="D4" s="20">
        <v>1580</v>
      </c>
    </row>
    <row r="5" spans="1:4">
      <c r="A5" s="19"/>
      <c r="B5" s="19" t="s">
        <v>27</v>
      </c>
      <c r="C5" s="19" t="s">
        <v>77</v>
      </c>
      <c r="D5" s="20">
        <v>562</v>
      </c>
    </row>
    <row r="6" spans="1:4">
      <c r="A6" s="19"/>
      <c r="B6" s="19" t="s">
        <v>25</v>
      </c>
      <c r="C6" s="19" t="s">
        <v>75</v>
      </c>
      <c r="D6" s="20">
        <v>1660</v>
      </c>
    </row>
    <row r="7" spans="1:4">
      <c r="A7" s="19"/>
      <c r="B7" s="19" t="s">
        <v>25</v>
      </c>
      <c r="C7" s="19" t="s">
        <v>77</v>
      </c>
      <c r="D7" s="20">
        <v>509</v>
      </c>
    </row>
    <row r="8" spans="1:6">
      <c r="A8" s="19" t="s">
        <v>78</v>
      </c>
      <c r="B8" s="19"/>
      <c r="C8" s="19"/>
      <c r="D8" s="21">
        <v>4311</v>
      </c>
      <c r="F8" s="22" t="s">
        <v>79</v>
      </c>
    </row>
    <row r="11" spans="3:4">
      <c r="C11" s="19" t="s">
        <v>75</v>
      </c>
      <c r="D11" s="19">
        <f>D4+D6</f>
        <v>3240</v>
      </c>
    </row>
    <row r="12" spans="3:4">
      <c r="C12" s="19" t="s">
        <v>77</v>
      </c>
      <c r="D12" s="19">
        <f>D5+D7</f>
        <v>1071</v>
      </c>
    </row>
    <row r="13" spans="4:4">
      <c r="D13">
        <f>SUM(D11:D12)</f>
        <v>4311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E12" sqref="E12"/>
    </sheetView>
  </sheetViews>
  <sheetFormatPr defaultColWidth="8.72727272727273" defaultRowHeight="12.5" outlineLevelRow="3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909090909091" style="13"/>
    <col min="6" max="6" width="11.1545454545455" style="13"/>
    <col min="7" max="8" width="11.2818181818182" style="13"/>
    <col min="9" max="9" width="13.5909090909091" style="13"/>
    <col min="10" max="10" width="109.727272727273" style="13" customWidth="1"/>
    <col min="11" max="11" width="11.1545454545455" style="13"/>
    <col min="12" max="12" width="10.7181818181818" style="13"/>
    <col min="13" max="13" width="10.4090909090909" style="13"/>
    <col min="14" max="14" width="10.4363636363636" style="13"/>
    <col min="15" max="15" width="10.5909090909091" style="13"/>
    <col min="16" max="16" width="10.5636363636364" style="13"/>
    <col min="17" max="17" width="10.7181818181818" style="13"/>
    <col min="18" max="18" width="10.8727272727273" style="13"/>
    <col min="19" max="19" width="11" style="13"/>
    <col min="20" max="20" width="10.5636363636364" style="13"/>
    <col min="21" max="21" width="10.5909090909091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10">
      <c r="A1" s="14" t="s">
        <v>80</v>
      </c>
      <c r="B1" s="14" t="s">
        <v>81</v>
      </c>
      <c r="C1" s="14" t="s">
        <v>9</v>
      </c>
      <c r="D1" s="14" t="s">
        <v>10</v>
      </c>
      <c r="E1" s="14" t="s">
        <v>11</v>
      </c>
      <c r="F1" s="14" t="s">
        <v>12</v>
      </c>
      <c r="G1" s="14" t="s">
        <v>13</v>
      </c>
      <c r="H1" s="14" t="s">
        <v>14</v>
      </c>
      <c r="I1" s="17">
        <v>0</v>
      </c>
      <c r="J1" s="14" t="s">
        <v>82</v>
      </c>
    </row>
    <row r="2" s="13" customFormat="1" ht="18" customHeight="1" spans="1:10">
      <c r="A2" s="14" t="s">
        <v>21</v>
      </c>
      <c r="B2" s="14" t="s">
        <v>27</v>
      </c>
      <c r="C2" s="15">
        <v>329</v>
      </c>
      <c r="D2" s="15">
        <v>495</v>
      </c>
      <c r="E2" s="15">
        <v>495</v>
      </c>
      <c r="F2" s="15">
        <v>329</v>
      </c>
      <c r="G2" s="15">
        <v>329</v>
      </c>
      <c r="H2" s="15">
        <v>165</v>
      </c>
      <c r="I2" s="15">
        <v>2142</v>
      </c>
      <c r="J2" s="14" t="s">
        <v>83</v>
      </c>
    </row>
    <row r="3" s="13" customFormat="1" ht="18" customHeight="1" spans="1:10">
      <c r="A3" s="14" t="s">
        <v>21</v>
      </c>
      <c r="B3" s="14" t="s">
        <v>25</v>
      </c>
      <c r="C3" s="15">
        <v>334</v>
      </c>
      <c r="D3" s="15">
        <v>501</v>
      </c>
      <c r="E3" s="15">
        <v>501</v>
      </c>
      <c r="F3" s="15">
        <v>334</v>
      </c>
      <c r="G3" s="15">
        <v>334</v>
      </c>
      <c r="H3" s="15">
        <v>167</v>
      </c>
      <c r="I3" s="15">
        <v>2171</v>
      </c>
      <c r="J3" s="14" t="s">
        <v>84</v>
      </c>
    </row>
    <row r="4" s="13" customFormat="1" ht="16.5" customHeight="1" spans="3:24">
      <c r="C4" s="17">
        <v>663</v>
      </c>
      <c r="D4" s="17">
        <v>996</v>
      </c>
      <c r="E4" s="17">
        <v>996</v>
      </c>
      <c r="F4" s="17">
        <v>663</v>
      </c>
      <c r="G4" s="17">
        <v>663</v>
      </c>
      <c r="H4" s="17">
        <v>332</v>
      </c>
      <c r="I4" s="18">
        <v>4313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H14" sqref="H14"/>
    </sheetView>
  </sheetViews>
  <sheetFormatPr defaultColWidth="8.72727272727273" defaultRowHeight="14.5" outlineLevelRow="1"/>
  <cols>
    <col min="1" max="1" width="20.1545454545455" style="13"/>
    <col min="2" max="2" width="12.4363636363636" style="13"/>
    <col min="3" max="3" width="11.2818181818182" style="13"/>
    <col min="4" max="4" width="11.5909090909091" style="13"/>
    <col min="5" max="5" width="11.1545454545455" style="13"/>
    <col min="6" max="7" width="11.2818181818182" style="13"/>
    <col min="8" max="8" width="13.5909090909091" style="13"/>
    <col min="9" max="9" width="109.727272727273" style="13" customWidth="1"/>
    <col min="10" max="10" width="11.1545454545455" style="13"/>
    <col min="11" max="11" width="10.7181818181818" style="13"/>
    <col min="12" max="12" width="10.4090909090909" style="13"/>
    <col min="13" max="13" width="10.4363636363636" style="13"/>
    <col min="14" max="14" width="10.5909090909091" style="13"/>
    <col min="15" max="15" width="10.5636363636364" style="13"/>
    <col min="16" max="16" width="10.7181818181818" style="13"/>
    <col min="17" max="17" width="10.8727272727273" style="13"/>
    <col min="18" max="18" width="11" style="13"/>
    <col min="19" max="19" width="10.5636363636364" style="13"/>
    <col min="20" max="20" width="10.5909090909091" style="13"/>
    <col min="21" max="21" width="10" style="13"/>
    <col min="22" max="22" width="10.1545454545455" style="13"/>
    <col min="23" max="23" width="11" style="13"/>
    <col min="24" max="16381" width="8.72727272727273" style="13"/>
  </cols>
  <sheetData>
    <row r="1" s="13" customFormat="1" ht="18" customHeight="1" spans="1:9">
      <c r="A1" s="14" t="s">
        <v>80</v>
      </c>
      <c r="B1" s="14" t="s">
        <v>9</v>
      </c>
      <c r="C1" s="14" t="s">
        <v>10</v>
      </c>
      <c r="D1" s="14" t="s">
        <v>11</v>
      </c>
      <c r="E1" s="14" t="s">
        <v>12</v>
      </c>
      <c r="F1" s="14" t="s">
        <v>13</v>
      </c>
      <c r="G1" s="14" t="s">
        <v>14</v>
      </c>
      <c r="H1" s="17">
        <v>0</v>
      </c>
      <c r="I1" s="14" t="s">
        <v>82</v>
      </c>
    </row>
    <row r="2" s="13" customFormat="1" ht="16.5" customHeight="1" spans="1:23">
      <c r="A2" s="14" t="s">
        <v>21</v>
      </c>
      <c r="B2" s="17">
        <v>663</v>
      </c>
      <c r="C2" s="17">
        <v>996</v>
      </c>
      <c r="D2" s="17">
        <v>996</v>
      </c>
      <c r="E2" s="17">
        <v>663</v>
      </c>
      <c r="F2" s="17">
        <v>663</v>
      </c>
      <c r="G2" s="17">
        <v>332</v>
      </c>
      <c r="H2" s="18">
        <v>4313</v>
      </c>
      <c r="J2" s="17">
        <v>0</v>
      </c>
      <c r="K2" s="17">
        <v>0</v>
      </c>
      <c r="L2" s="17">
        <v>0</v>
      </c>
      <c r="M2" s="17">
        <v>0</v>
      </c>
      <c r="N2" s="17">
        <v>0</v>
      </c>
      <c r="O2" s="17">
        <v>0</v>
      </c>
      <c r="P2" s="17">
        <v>0</v>
      </c>
      <c r="Q2" s="17">
        <v>0</v>
      </c>
      <c r="R2" s="17">
        <v>0</v>
      </c>
      <c r="S2" s="17">
        <v>0</v>
      </c>
      <c r="T2" s="17">
        <v>0</v>
      </c>
      <c r="U2" s="17">
        <v>0</v>
      </c>
      <c r="V2" s="17">
        <v>0</v>
      </c>
      <c r="W2" s="17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H14" sqref="H14"/>
    </sheetView>
  </sheetViews>
  <sheetFormatPr defaultColWidth="8.72727272727273" defaultRowHeight="12.5" outlineLevelRow="3"/>
  <cols>
    <col min="1" max="1" width="20.1545454545455" style="13"/>
    <col min="2" max="2" width="19.4363636363636" style="13"/>
    <col min="3" max="3" width="21.7181818181818" style="13"/>
    <col min="4" max="4" width="28.5636363636364" style="13"/>
    <col min="5" max="5" width="12.4363636363636" style="13"/>
    <col min="6" max="6" width="11.2818181818182" style="13"/>
    <col min="7" max="7" width="11.5909090909091" style="13"/>
    <col min="8" max="8" width="11.1545454545455" style="13"/>
    <col min="9" max="10" width="11.2818181818182" style="13"/>
    <col min="11" max="11" width="13.5909090909091" style="13"/>
    <col min="12" max="12" width="165" style="13"/>
    <col min="13" max="13" width="11.1545454545455" style="13"/>
    <col min="14" max="14" width="10.7181818181818" style="13"/>
    <col min="15" max="15" width="10.4090909090909" style="13"/>
    <col min="16" max="16" width="10.4363636363636" style="13"/>
    <col min="17" max="17" width="10.5909090909091" style="13"/>
    <col min="18" max="18" width="10.5636363636364" style="13"/>
    <col min="19" max="19" width="10.7181818181818" style="13"/>
    <col min="20" max="20" width="10.8727272727273" style="13"/>
    <col min="21" max="21" width="11" style="13"/>
    <col min="22" max="22" width="10.5636363636364" style="13"/>
    <col min="23" max="23" width="10.5909090909091" style="13"/>
    <col min="24" max="24" width="10" style="13"/>
    <col min="25" max="25" width="10.1545454545455" style="13"/>
    <col min="26" max="26" width="11" style="13"/>
    <col min="27" max="16384" width="8.72727272727273" style="13"/>
  </cols>
  <sheetData>
    <row r="1" s="13" customFormat="1" ht="18" customHeight="1" spans="1:12">
      <c r="A1" s="14" t="s">
        <v>80</v>
      </c>
      <c r="B1" s="14" t="s">
        <v>81</v>
      </c>
      <c r="C1" s="14" t="s">
        <v>85</v>
      </c>
      <c r="D1" s="14" t="s">
        <v>86</v>
      </c>
      <c r="E1" s="14" t="s">
        <v>9</v>
      </c>
      <c r="F1" s="14" t="s">
        <v>10</v>
      </c>
      <c r="G1" s="14" t="s">
        <v>11</v>
      </c>
      <c r="H1" s="14" t="s">
        <v>12</v>
      </c>
      <c r="I1" s="14" t="s">
        <v>13</v>
      </c>
      <c r="J1" s="14" t="s">
        <v>14</v>
      </c>
      <c r="K1" s="17">
        <v>0</v>
      </c>
      <c r="L1" s="14" t="s">
        <v>82</v>
      </c>
    </row>
    <row r="2" s="13" customFormat="1" ht="18" customHeight="1" spans="1:12">
      <c r="A2" s="14" t="s">
        <v>21</v>
      </c>
      <c r="B2" s="14" t="s">
        <v>27</v>
      </c>
      <c r="C2" s="14" t="s">
        <v>87</v>
      </c>
      <c r="D2" s="14" t="s">
        <v>88</v>
      </c>
      <c r="E2" s="15">
        <v>171</v>
      </c>
      <c r="F2" s="15">
        <v>256</v>
      </c>
      <c r="G2" s="15">
        <v>256</v>
      </c>
      <c r="H2" s="15">
        <v>171</v>
      </c>
      <c r="I2" s="15">
        <v>171</v>
      </c>
      <c r="J2" s="15">
        <v>85</v>
      </c>
      <c r="K2" s="17">
        <v>1110</v>
      </c>
      <c r="L2" s="14" t="s">
        <v>89</v>
      </c>
    </row>
    <row r="3" s="13" customFormat="1" ht="18" customHeight="1" spans="1:12">
      <c r="A3" s="14" t="s">
        <v>21</v>
      </c>
      <c r="B3" s="14" t="s">
        <v>25</v>
      </c>
      <c r="C3" s="14" t="s">
        <v>87</v>
      </c>
      <c r="D3" s="14" t="s">
        <v>88</v>
      </c>
      <c r="E3" s="15">
        <v>190</v>
      </c>
      <c r="F3" s="15">
        <v>284</v>
      </c>
      <c r="G3" s="15">
        <v>284</v>
      </c>
      <c r="H3" s="15">
        <v>190</v>
      </c>
      <c r="I3" s="15">
        <v>190</v>
      </c>
      <c r="J3" s="15">
        <v>95</v>
      </c>
      <c r="K3" s="17">
        <v>1233</v>
      </c>
      <c r="L3" s="14" t="s">
        <v>90</v>
      </c>
    </row>
    <row r="4" s="13" customFormat="1" ht="16.5" customHeight="1" spans="4:26">
      <c r="D4" s="16" t="s">
        <v>91</v>
      </c>
      <c r="E4" s="17">
        <v>361</v>
      </c>
      <c r="F4" s="17">
        <v>540</v>
      </c>
      <c r="G4" s="17">
        <v>540</v>
      </c>
      <c r="H4" s="17">
        <v>361</v>
      </c>
      <c r="I4" s="17">
        <v>361</v>
      </c>
      <c r="J4" s="17">
        <v>180</v>
      </c>
      <c r="K4" s="18">
        <v>2343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workbookViewId="0">
      <selection activeCell="I7" sqref="I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4.2727272727273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80</v>
      </c>
      <c r="B1" s="2" t="s">
        <v>81</v>
      </c>
      <c r="C1" s="2" t="s">
        <v>85</v>
      </c>
      <c r="D1" s="2" t="s">
        <v>86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>
        <v>0</v>
      </c>
      <c r="L1" s="2" t="s">
        <v>82</v>
      </c>
    </row>
    <row r="2" s="1" customFormat="1" ht="18" customHeight="1" spans="1:12">
      <c r="A2" s="2" t="s">
        <v>21</v>
      </c>
      <c r="B2" s="2" t="s">
        <v>27</v>
      </c>
      <c r="C2" s="2" t="s">
        <v>92</v>
      </c>
      <c r="D2" s="2" t="s">
        <v>88</v>
      </c>
      <c r="E2" s="2" t="s">
        <v>93</v>
      </c>
      <c r="F2" s="2" t="s">
        <v>94</v>
      </c>
      <c r="G2" s="2" t="s">
        <v>94</v>
      </c>
      <c r="H2" s="2" t="s">
        <v>93</v>
      </c>
      <c r="I2" s="2" t="s">
        <v>93</v>
      </c>
      <c r="J2" s="2" t="s">
        <v>95</v>
      </c>
      <c r="K2" s="4">
        <v>268</v>
      </c>
      <c r="L2" s="2" t="s">
        <v>96</v>
      </c>
    </row>
    <row r="3" s="1" customFormat="1" ht="18" customHeight="1" spans="1:12">
      <c r="A3" s="2" t="s">
        <v>21</v>
      </c>
      <c r="B3" s="2" t="s">
        <v>27</v>
      </c>
      <c r="C3" s="2" t="s">
        <v>87</v>
      </c>
      <c r="D3" s="2" t="s">
        <v>88</v>
      </c>
      <c r="E3" s="2" t="s">
        <v>97</v>
      </c>
      <c r="F3" s="2" t="s">
        <v>98</v>
      </c>
      <c r="G3" s="2" t="s">
        <v>98</v>
      </c>
      <c r="H3" s="2" t="s">
        <v>97</v>
      </c>
      <c r="I3" s="2" t="s">
        <v>97</v>
      </c>
      <c r="J3" s="2" t="s">
        <v>99</v>
      </c>
      <c r="K3" s="4">
        <v>762</v>
      </c>
      <c r="L3" s="2" t="s">
        <v>100</v>
      </c>
    </row>
    <row r="4" s="1" customFormat="1" ht="18" customHeight="1" spans="1:12">
      <c r="A4" s="2" t="s">
        <v>21</v>
      </c>
      <c r="B4" s="2" t="s">
        <v>25</v>
      </c>
      <c r="C4" s="2" t="s">
        <v>92</v>
      </c>
      <c r="D4" s="2" t="s">
        <v>88</v>
      </c>
      <c r="E4" s="2" t="s">
        <v>101</v>
      </c>
      <c r="F4" s="2" t="s">
        <v>102</v>
      </c>
      <c r="G4" s="2" t="s">
        <v>102</v>
      </c>
      <c r="H4" s="2" t="s">
        <v>101</v>
      </c>
      <c r="I4" s="2" t="s">
        <v>101</v>
      </c>
      <c r="J4" s="2" t="s">
        <v>103</v>
      </c>
      <c r="K4" s="4">
        <v>242</v>
      </c>
      <c r="L4" s="2" t="s">
        <v>96</v>
      </c>
    </row>
    <row r="5" s="1" customFormat="1" ht="18" customHeight="1" spans="1:12">
      <c r="A5" s="2" t="s">
        <v>21</v>
      </c>
      <c r="B5" s="2" t="s">
        <v>25</v>
      </c>
      <c r="C5" s="2" t="s">
        <v>87</v>
      </c>
      <c r="D5" s="2" t="s">
        <v>88</v>
      </c>
      <c r="E5" s="2" t="s">
        <v>104</v>
      </c>
      <c r="F5" s="2" t="s">
        <v>105</v>
      </c>
      <c r="G5" s="2" t="s">
        <v>105</v>
      </c>
      <c r="H5" s="2" t="s">
        <v>104</v>
      </c>
      <c r="I5" s="2" t="s">
        <v>104</v>
      </c>
      <c r="J5" s="2" t="s">
        <v>106</v>
      </c>
      <c r="K5" s="4">
        <v>697</v>
      </c>
      <c r="L5" s="2" t="s">
        <v>100</v>
      </c>
    </row>
    <row r="6" s="1" customFormat="1" ht="16.5" customHeight="1" spans="4:26">
      <c r="D6" s="3" t="s">
        <v>91</v>
      </c>
      <c r="E6" s="4">
        <v>302</v>
      </c>
      <c r="F6" s="4">
        <v>455</v>
      </c>
      <c r="G6" s="4">
        <v>455</v>
      </c>
      <c r="H6" s="4">
        <v>302</v>
      </c>
      <c r="I6" s="4">
        <v>302</v>
      </c>
      <c r="J6" s="4">
        <v>153</v>
      </c>
      <c r="K6" s="5">
        <v>1969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10" ht="13" spans="10:11">
      <c r="J10" s="6" t="s">
        <v>92</v>
      </c>
      <c r="K10" s="7">
        <f>K2+K4</f>
        <v>510</v>
      </c>
    </row>
    <row r="11" ht="13" spans="10:11">
      <c r="J11" s="8" t="s">
        <v>107</v>
      </c>
      <c r="K11" s="9">
        <f>K3+K5</f>
        <v>1459</v>
      </c>
    </row>
    <row r="12" spans="10:11">
      <c r="J12" s="10"/>
      <c r="K12" s="9"/>
    </row>
    <row r="13" ht="13" spans="10:11">
      <c r="J13" s="11" t="s">
        <v>108</v>
      </c>
      <c r="K13" s="12">
        <v>494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洗标数量 3% 11.1</vt:lpstr>
      <vt:lpstr>条码标数量 3% 11.1</vt:lpstr>
      <vt:lpstr>主标数量 3% 11.1</vt:lpstr>
      <vt:lpstr>非特-价格牌 数量 3% 11.1</vt:lpstr>
      <vt:lpstr>特殊 价格牌 数量 3% 11.14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2025-10-11T02:55:00Z</dcterms:created>
  <dcterms:modified xsi:type="dcterms:W3CDTF">2025-11-14T09:24:35Z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FBE8C37612E24E23BEF97C1C4F5C8E77_12</vt:lpwstr>
  </property>
  <property fmtid="{D5CDD505-2E9C-101B-9397-08002B2CF9AE}" pid="3" name="KSOProductBuildVer">
    <vt:lpwstr>2052-12.1.0.23125</vt:lpwstr>
  </property>
</Properties>
</file>