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共有文件\商贸\国際部案件　製品\2 SACOOR\26SS\BULK\PO.BREAKEDOWN.PRICES\"/>
    </mc:Choice>
  </mc:AlternateContent>
  <xr:revisionPtr revIDLastSave="0" documentId="13_ncr:1_{E724E7B3-5322-4DFE-A2F1-A4428F45D808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ACOOR-BREAKDOWN-SUM-10049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AN68" i="1"/>
  <c r="AT68" i="1"/>
  <c r="AS68" i="1"/>
  <c r="AR68" i="1"/>
  <c r="AQ68" i="1"/>
  <c r="AP68" i="1"/>
  <c r="AO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T19" i="1" l="1"/>
  <c r="S19" i="1"/>
  <c r="R19" i="1"/>
  <c r="Q19" i="1"/>
  <c r="P19" i="1"/>
  <c r="O19" i="1"/>
  <c r="N19" i="1"/>
  <c r="M19" i="1"/>
  <c r="L19" i="1"/>
  <c r="K19" i="1"/>
  <c r="J19" i="1"/>
  <c r="I19" i="1"/>
  <c r="V19" i="1"/>
  <c r="U19" i="1"/>
  <c r="AT19" i="1"/>
  <c r="AS19" i="1"/>
  <c r="AR19" i="1"/>
  <c r="AQ19" i="1"/>
  <c r="AP19" i="1"/>
  <c r="AO19" i="1"/>
  <c r="AK19" i="1"/>
  <c r="AL19" i="1"/>
  <c r="AI19" i="1"/>
  <c r="AG19" i="1"/>
  <c r="AF19" i="1"/>
  <c r="AC19" i="1"/>
  <c r="Y19" i="1"/>
  <c r="X19" i="1"/>
  <c r="AD31" i="1"/>
  <c r="AN31" i="1"/>
  <c r="AM31" i="1"/>
  <c r="AL31" i="1"/>
  <c r="AK31" i="1"/>
  <c r="AJ31" i="1"/>
  <c r="AI31" i="1"/>
  <c r="AG31" i="1"/>
  <c r="AF31" i="1"/>
  <c r="AC31" i="1"/>
  <c r="AB31" i="1"/>
  <c r="AA31" i="1"/>
  <c r="Z31" i="1"/>
  <c r="Y31" i="1"/>
  <c r="X31" i="1"/>
  <c r="W31" i="1"/>
  <c r="X43" i="1"/>
  <c r="W43" i="1"/>
  <c r="AN43" i="1"/>
  <c r="AM43" i="1"/>
  <c r="AL43" i="1"/>
  <c r="AK43" i="1"/>
  <c r="AJ43" i="1"/>
  <c r="AI43" i="1"/>
  <c r="AG43" i="1"/>
  <c r="AF43" i="1"/>
  <c r="AE43" i="1"/>
  <c r="AD43" i="1"/>
  <c r="AC43" i="1"/>
  <c r="AB43" i="1"/>
  <c r="AA43" i="1"/>
  <c r="Z43" i="1"/>
  <c r="Y43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AE67" i="1"/>
  <c r="AH67" i="1"/>
  <c r="D75" i="1"/>
  <c r="G75" i="1" s="1"/>
  <c r="G66" i="1" l="1"/>
  <c r="F66" i="1" s="1"/>
  <c r="G65" i="1"/>
  <c r="F65" i="1"/>
  <c r="G64" i="1"/>
  <c r="F64" i="1"/>
  <c r="G63" i="1"/>
  <c r="G62" i="1"/>
  <c r="F62" i="1"/>
  <c r="G61" i="1"/>
  <c r="F61" i="1"/>
  <c r="G60" i="1"/>
  <c r="F60" i="1"/>
  <c r="G59" i="1"/>
  <c r="G67" i="1" s="1"/>
  <c r="G58" i="1"/>
  <c r="F58" i="1" s="1"/>
  <c r="G57" i="1"/>
  <c r="F57" i="1"/>
  <c r="G54" i="1"/>
  <c r="G53" i="1"/>
  <c r="G52" i="1"/>
  <c r="G51" i="1"/>
  <c r="G50" i="1"/>
  <c r="F50" i="1"/>
  <c r="G49" i="1"/>
  <c r="F49" i="1"/>
  <c r="G48" i="1"/>
  <c r="G47" i="1"/>
  <c r="F47" i="1" s="1"/>
  <c r="G46" i="1"/>
  <c r="F46" i="1" s="1"/>
  <c r="G45" i="1"/>
  <c r="G55" i="1" s="1"/>
  <c r="E43" i="1"/>
  <c r="G42" i="1"/>
  <c r="F42" i="1" s="1"/>
  <c r="G41" i="1"/>
  <c r="F41" i="1" s="1"/>
  <c r="G40" i="1"/>
  <c r="F40" i="1"/>
  <c r="G39" i="1"/>
  <c r="F39" i="1"/>
  <c r="G38" i="1"/>
  <c r="F38" i="1"/>
  <c r="G37" i="1"/>
  <c r="F37" i="1"/>
  <c r="G36" i="1"/>
  <c r="F36" i="1" s="1"/>
  <c r="G35" i="1"/>
  <c r="F35" i="1" s="1"/>
  <c r="G34" i="1"/>
  <c r="F34" i="1" s="1"/>
  <c r="G33" i="1"/>
  <c r="G43" i="1" s="1"/>
  <c r="F43" i="1" s="1"/>
  <c r="F33" i="1"/>
  <c r="G30" i="1"/>
  <c r="G29" i="1"/>
  <c r="F29" i="1" s="1"/>
  <c r="G28" i="1"/>
  <c r="F28" i="1"/>
  <c r="G27" i="1"/>
  <c r="F27" i="1"/>
  <c r="G26" i="1"/>
  <c r="F26" i="1"/>
  <c r="G25" i="1"/>
  <c r="G24" i="1"/>
  <c r="F24" i="1"/>
  <c r="G23" i="1"/>
  <c r="G22" i="1"/>
  <c r="F22" i="1"/>
  <c r="G21" i="1"/>
  <c r="G19" i="1"/>
  <c r="G17" i="1"/>
  <c r="F17" i="1"/>
  <c r="F16" i="1"/>
  <c r="F15" i="1"/>
  <c r="F14" i="1"/>
  <c r="F13" i="1"/>
  <c r="F12" i="1"/>
  <c r="F11" i="1"/>
  <c r="F10" i="1"/>
  <c r="F9" i="1"/>
  <c r="G18" i="1"/>
  <c r="G16" i="1"/>
  <c r="G15" i="1"/>
  <c r="G14" i="1"/>
  <c r="G13" i="1"/>
  <c r="G12" i="1"/>
  <c r="G11" i="1"/>
  <c r="G10" i="1"/>
  <c r="G9" i="1"/>
  <c r="E66" i="1"/>
  <c r="E65" i="1"/>
  <c r="E64" i="1"/>
  <c r="E63" i="1"/>
  <c r="E67" i="1" s="1"/>
  <c r="E62" i="1"/>
  <c r="E61" i="1"/>
  <c r="E60" i="1"/>
  <c r="E59" i="1"/>
  <c r="E58" i="1"/>
  <c r="E57" i="1"/>
  <c r="E54" i="1"/>
  <c r="E53" i="1"/>
  <c r="E52" i="1"/>
  <c r="F52" i="1" s="1"/>
  <c r="E51" i="1"/>
  <c r="F51" i="1" s="1"/>
  <c r="E50" i="1"/>
  <c r="E49" i="1"/>
  <c r="E48" i="1"/>
  <c r="F48" i="1" s="1"/>
  <c r="E47" i="1"/>
  <c r="E46" i="1"/>
  <c r="E45" i="1"/>
  <c r="E42" i="1"/>
  <c r="E41" i="1"/>
  <c r="E40" i="1"/>
  <c r="E39" i="1"/>
  <c r="E38" i="1"/>
  <c r="E37" i="1"/>
  <c r="E36" i="1"/>
  <c r="E35" i="1"/>
  <c r="E34" i="1"/>
  <c r="E33" i="1"/>
  <c r="E30" i="1"/>
  <c r="F30" i="1" s="1"/>
  <c r="E29" i="1"/>
  <c r="E28" i="1"/>
  <c r="E27" i="1"/>
  <c r="E26" i="1"/>
  <c r="E25" i="1"/>
  <c r="F25" i="1" s="1"/>
  <c r="E24" i="1"/>
  <c r="E23" i="1"/>
  <c r="E22" i="1"/>
  <c r="E21" i="1"/>
  <c r="E18" i="1"/>
  <c r="F18" i="1" s="1"/>
  <c r="E17" i="1"/>
  <c r="E16" i="1"/>
  <c r="E15" i="1"/>
  <c r="E14" i="1"/>
  <c r="E13" i="1"/>
  <c r="E12" i="1"/>
  <c r="E11" i="1"/>
  <c r="E10" i="1"/>
  <c r="E9" i="1"/>
  <c r="F23" i="1" l="1"/>
  <c r="E55" i="1"/>
  <c r="D76" i="1" s="1"/>
  <c r="G76" i="1" s="1"/>
  <c r="F53" i="1"/>
  <c r="F54" i="1"/>
  <c r="F67" i="1"/>
  <c r="F63" i="1"/>
  <c r="D74" i="1"/>
  <c r="G74" i="1" s="1"/>
  <c r="F59" i="1"/>
  <c r="F45" i="1"/>
  <c r="E31" i="1"/>
  <c r="D73" i="1" s="1"/>
  <c r="G73" i="1" s="1"/>
  <c r="G31" i="1"/>
  <c r="F31" i="1" s="1"/>
  <c r="F21" i="1"/>
  <c r="E19" i="1"/>
  <c r="D72" i="1" l="1"/>
  <c r="G72" i="1" s="1"/>
  <c r="F19" i="1"/>
  <c r="F55" i="1"/>
</calcChain>
</file>

<file path=xl/sharedStrings.xml><?xml version="1.0" encoding="utf-8"?>
<sst xmlns="http://schemas.openxmlformats.org/spreadsheetml/2006/main" count="350" uniqueCount="96">
  <si>
    <t>SACOOR BROTHERS GROUP</t>
  </si>
  <si>
    <t>ORDER NUMBERS 866/25/04, 867/25/04, 868/25/04, 869/25/04 ()</t>
  </si>
  <si>
    <t>Takisada-Nagoya CO LTD</t>
  </si>
  <si>
    <t>STYLE</t>
  </si>
  <si>
    <t>REFERENCE</t>
  </si>
  <si>
    <t>COLOUR</t>
  </si>
  <si>
    <t>SIZE</t>
  </si>
  <si>
    <t>TOTAL</t>
  </si>
  <si>
    <t>STORE</t>
  </si>
  <si>
    <t>CURRENCY</t>
  </si>
  <si>
    <t>INVOICE</t>
  </si>
  <si>
    <t>DELIVER</t>
  </si>
  <si>
    <t>FON</t>
  </si>
  <si>
    <t>MY, MYR</t>
  </si>
  <si>
    <t>Worldtex</t>
  </si>
  <si>
    <t>Malaysia</t>
  </si>
  <si>
    <t>IOI</t>
  </si>
  <si>
    <t>MBGV</t>
  </si>
  <si>
    <t>MGAR</t>
  </si>
  <si>
    <t>MGPP</t>
  </si>
  <si>
    <t>MKLC</t>
  </si>
  <si>
    <t>MLAL</t>
  </si>
  <si>
    <t>MPAV</t>
  </si>
  <si>
    <t>MQUEEN</t>
  </si>
  <si>
    <t>SS968</t>
  </si>
  <si>
    <t>SS969</t>
  </si>
  <si>
    <t>SUNW</t>
  </si>
  <si>
    <t>AE, SAR</t>
  </si>
  <si>
    <t>Saudi</t>
  </si>
  <si>
    <t>SA-PAN</t>
  </si>
  <si>
    <t>AUHMALL</t>
  </si>
  <si>
    <t>AE, AED</t>
  </si>
  <si>
    <t>UAE</t>
  </si>
  <si>
    <t>AYAS</t>
  </si>
  <si>
    <t>BBCC</t>
  </si>
  <si>
    <t>AE, BHD</t>
  </si>
  <si>
    <t>DDEI</t>
  </si>
  <si>
    <t>DDFC</t>
  </si>
  <si>
    <t>DDMM</t>
  </si>
  <si>
    <t>DDUM</t>
  </si>
  <si>
    <t>DIBN</t>
  </si>
  <si>
    <t>DJEBO</t>
  </si>
  <si>
    <t>DMCC</t>
  </si>
  <si>
    <t>DMOE</t>
  </si>
  <si>
    <t>DSA1</t>
  </si>
  <si>
    <t>DUBAIHILLS</t>
  </si>
  <si>
    <t>K360</t>
  </si>
  <si>
    <t>AE, KWD</t>
  </si>
  <si>
    <t>MON</t>
  </si>
  <si>
    <t>QDFC</t>
  </si>
  <si>
    <t>AE, QAR</t>
  </si>
  <si>
    <t>QDFCK</t>
  </si>
  <si>
    <t>SS1006</t>
  </si>
  <si>
    <t>FAT 9027M.1445 Y2</t>
  </si>
  <si>
    <t>DBL</t>
  </si>
  <si>
    <t>FAT 9027M.1445.1 Y2</t>
  </si>
  <si>
    <t>BLK</t>
  </si>
  <si>
    <t>FAT 9027M.1440 Y2</t>
  </si>
  <si>
    <t>FAT 9027M.1440.1 Y2</t>
  </si>
  <si>
    <t>MBL</t>
  </si>
  <si>
    <t>FAT 5013. 5451 Y2</t>
  </si>
  <si>
    <t>通常体型</t>
    <phoneticPr fontId="3" type="noConversion"/>
  </si>
  <si>
    <r>
      <t>Malaysia</t>
    </r>
    <r>
      <rPr>
        <b/>
        <sz val="11"/>
        <color rgb="FF000000"/>
        <rFont val="DengXian"/>
        <family val="2"/>
        <charset val="134"/>
      </rPr>
      <t>亚洲体</t>
    </r>
    <r>
      <rPr>
        <b/>
        <sz val="11"/>
        <color rgb="FF000000"/>
        <rFont val="游ゴシック"/>
        <family val="2"/>
        <charset val="128"/>
      </rPr>
      <t>型</t>
    </r>
    <phoneticPr fontId="3" type="noConversion"/>
  </si>
  <si>
    <t>SA-NAK</t>
    <phoneticPr fontId="3" type="noConversion"/>
  </si>
  <si>
    <t>PAV</t>
  </si>
  <si>
    <t>PCO</t>
  </si>
  <si>
    <t>PFC</t>
  </si>
  <si>
    <t>PNM</t>
  </si>
  <si>
    <t>PON</t>
  </si>
  <si>
    <t>PVG2</t>
  </si>
  <si>
    <t>PT, EUR</t>
  </si>
  <si>
    <t>Sacentro</t>
  </si>
  <si>
    <t>Portugal</t>
  </si>
  <si>
    <t>319/25/01</t>
    <phoneticPr fontId="3" type="noConversion"/>
  </si>
  <si>
    <t>1200/25/04</t>
    <phoneticPr fontId="3" type="noConversion"/>
  </si>
  <si>
    <t>数量</t>
    <phoneticPr fontId="3" type="noConversion"/>
  </si>
  <si>
    <r>
      <t>JK</t>
    </r>
    <r>
      <rPr>
        <sz val="11"/>
        <color rgb="FF000000"/>
        <rFont val="Microsoft YaHei"/>
        <family val="2"/>
        <charset val="134"/>
      </rPr>
      <t>用尺</t>
    </r>
    <phoneticPr fontId="3" type="noConversion"/>
  </si>
  <si>
    <r>
      <t>PT</t>
    </r>
    <r>
      <rPr>
        <sz val="11"/>
        <color rgb="FF000000"/>
        <rFont val="Microsoft YaHei"/>
        <family val="2"/>
        <charset val="134"/>
      </rPr>
      <t>用尺</t>
    </r>
    <phoneticPr fontId="3" type="noConversion"/>
  </si>
  <si>
    <t>合計M数</t>
    <phoneticPr fontId="3" type="noConversion"/>
  </si>
  <si>
    <t>発注M数</t>
    <phoneticPr fontId="3" type="noConversion"/>
  </si>
  <si>
    <t>生地番号</t>
    <phoneticPr fontId="3" type="noConversion"/>
  </si>
  <si>
    <t>色番</t>
    <phoneticPr fontId="3" type="noConversion"/>
  </si>
  <si>
    <t>106-13414</t>
    <phoneticPr fontId="3" type="noConversion"/>
  </si>
  <si>
    <t>PO No.</t>
    <phoneticPr fontId="3" type="noConversion"/>
  </si>
  <si>
    <t>DROP</t>
  </si>
  <si>
    <t>DROP</t>
    <phoneticPr fontId="3" type="noConversion"/>
  </si>
  <si>
    <t>869/25/04</t>
    <phoneticPr fontId="3" type="noConversion"/>
  </si>
  <si>
    <t>868/25/04</t>
  </si>
  <si>
    <t>868/25/04</t>
    <phoneticPr fontId="3" type="noConversion"/>
  </si>
  <si>
    <t>867/25/04</t>
  </si>
  <si>
    <t>867/25/04</t>
    <phoneticPr fontId="3" type="noConversion"/>
  </si>
  <si>
    <t>866/25/04</t>
  </si>
  <si>
    <t>866/25/04</t>
    <phoneticPr fontId="3" type="noConversion"/>
  </si>
  <si>
    <t>FAT 9027M.1445 Y2</t>
    <phoneticPr fontId="3" type="noConversion"/>
  </si>
  <si>
    <t>FAT 9027M.1440 Y2</t>
    <phoneticPr fontId="3" type="noConversion"/>
  </si>
  <si>
    <t>FAT 5013. 5451 Y2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</si>
</sst>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name val="DengXian"/>
      <family val="3"/>
      <charset val="134"/>
    </font>
    <font>
      <b/>
      <sz val="11"/>
      <color rgb="FF000000"/>
      <name val="游ゴシック"/>
      <family val="2"/>
      <charset val="128"/>
    </font>
    <font>
      <b/>
      <sz val="11"/>
      <color rgb="FF000000"/>
      <name val="DengXian"/>
      <family val="2"/>
      <charset val="134"/>
    </font>
    <font>
      <sz val="11"/>
      <color rgb="FF000000"/>
      <name val="Microsoft YaHei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rgb="FFD0D0D0"/>
        <bgColor rgb="FFD0D0D0"/>
      </patternFill>
    </fill>
    <fill>
      <patternFill patternType="solid">
        <fgColor rgb="FF92D050"/>
        <bgColor rgb="FFD0D0D0"/>
      </patternFill>
    </fill>
    <fill>
      <patternFill patternType="solid">
        <fgColor rgb="FF00B0F0"/>
        <bgColor rgb="FFD0D0D0"/>
      </patternFill>
    </fill>
    <fill>
      <patternFill patternType="solid">
        <fgColor theme="6" tint="0.79998168889431442"/>
        <bgColor rgb="FFD0D0D0"/>
      </patternFill>
    </fill>
    <fill>
      <patternFill patternType="solid">
        <fgColor rgb="FFC0E6F5"/>
        <bgColor rgb="FFD0D0D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D0D0D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49" fontId="0" fillId="0" borderId="0" xfId="0" applyNumberFormat="1" applyAlignment="1">
      <alignment horizontal="left" indent="1"/>
    </xf>
    <xf numFmtId="1" fontId="0" fillId="0" borderId="0" xfId="0" applyNumberFormat="1" applyAlignment="1">
      <alignment horizontal="right" indent="1"/>
    </xf>
    <xf numFmtId="49" fontId="1" fillId="0" borderId="0" xfId="0" applyNumberFormat="1" applyFont="1" applyAlignment="1">
      <alignment horizontal="left" vertical="center" wrapText="1" indent="1"/>
    </xf>
    <xf numFmtId="49" fontId="1" fillId="4" borderId="1" xfId="0" applyNumberFormat="1" applyFont="1" applyFill="1" applyBorder="1" applyAlignment="1">
      <alignment horizontal="right" indent="1"/>
    </xf>
    <xf numFmtId="0" fontId="0" fillId="0" borderId="2" xfId="0" applyBorder="1"/>
    <xf numFmtId="49" fontId="0" fillId="0" borderId="2" xfId="0" applyNumberFormat="1" applyBorder="1" applyAlignment="1">
      <alignment horizontal="left" indent="1"/>
    </xf>
    <xf numFmtId="1" fontId="0" fillId="0" borderId="2" xfId="0" applyNumberFormat="1" applyBorder="1" applyAlignment="1">
      <alignment horizontal="right" indent="1"/>
    </xf>
    <xf numFmtId="1" fontId="0" fillId="8" borderId="0" xfId="0" applyNumberFormat="1" applyFill="1" applyAlignment="1">
      <alignment horizontal="right" indent="1"/>
    </xf>
    <xf numFmtId="0" fontId="0" fillId="8" borderId="0" xfId="0" applyFill="1"/>
    <xf numFmtId="0" fontId="6" fillId="0" borderId="0" xfId="0" applyFont="1"/>
    <xf numFmtId="0" fontId="2" fillId="0" borderId="0" xfId="0" applyFont="1"/>
    <xf numFmtId="49" fontId="0" fillId="9" borderId="3" xfId="0" applyNumberFormat="1" applyFill="1" applyBorder="1" applyAlignment="1">
      <alignment horizontal="left" indent="1"/>
    </xf>
    <xf numFmtId="1" fontId="0" fillId="9" borderId="3" xfId="0" applyNumberFormat="1" applyFill="1" applyBorder="1" applyAlignment="1">
      <alignment horizontal="left" indent="1"/>
    </xf>
    <xf numFmtId="1" fontId="0" fillId="0" borderId="3" xfId="0" applyNumberFormat="1" applyBorder="1"/>
    <xf numFmtId="0" fontId="0" fillId="8" borderId="3" xfId="0" applyFill="1" applyBorder="1"/>
    <xf numFmtId="176" fontId="2" fillId="0" borderId="3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3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49" fontId="1" fillId="4" borderId="2" xfId="0" applyNumberFormat="1" applyFont="1" applyFill="1" applyBorder="1" applyAlignment="1">
      <alignment horizontal="right" indent="1"/>
    </xf>
    <xf numFmtId="49" fontId="1" fillId="4" borderId="4" xfId="0" applyNumberFormat="1" applyFont="1" applyFill="1" applyBorder="1" applyAlignment="1">
      <alignment horizontal="right" indent="1"/>
    </xf>
    <xf numFmtId="49" fontId="0" fillId="4" borderId="5" xfId="0" applyNumberFormat="1" applyFill="1" applyBorder="1" applyAlignment="1">
      <alignment horizontal="right" indent="1"/>
    </xf>
    <xf numFmtId="49" fontId="0" fillId="4" borderId="0" xfId="0" applyNumberFormat="1" applyFill="1" applyAlignment="1">
      <alignment horizontal="right" indent="1"/>
    </xf>
    <xf numFmtId="49" fontId="0" fillId="4" borderId="6" xfId="0" applyNumberFormat="1" applyFill="1" applyBorder="1" applyAlignment="1">
      <alignment horizontal="right" indent="1"/>
    </xf>
    <xf numFmtId="0" fontId="0" fillId="0" borderId="5" xfId="0" applyBorder="1"/>
    <xf numFmtId="0" fontId="0" fillId="0" borderId="6" xfId="0" applyBorder="1"/>
    <xf numFmtId="1" fontId="0" fillId="0" borderId="5" xfId="0" applyNumberFormat="1" applyBorder="1" applyAlignment="1">
      <alignment horizontal="right" indent="1"/>
    </xf>
    <xf numFmtId="1" fontId="0" fillId="0" borderId="6" xfId="0" applyNumberFormat="1" applyBorder="1" applyAlignment="1">
      <alignment horizontal="right" indent="1"/>
    </xf>
    <xf numFmtId="0" fontId="0" fillId="0" borderId="1" xfId="0" applyBorder="1"/>
    <xf numFmtId="0" fontId="0" fillId="0" borderId="4" xfId="0" applyBorder="1"/>
    <xf numFmtId="49" fontId="1" fillId="5" borderId="1" xfId="0" applyNumberFormat="1" applyFont="1" applyFill="1" applyBorder="1" applyAlignment="1">
      <alignment horizontal="right" indent="1"/>
    </xf>
    <xf numFmtId="49" fontId="1" fillId="5" borderId="4" xfId="0" applyNumberFormat="1" applyFont="1" applyFill="1" applyBorder="1" applyAlignment="1">
      <alignment horizontal="right" indent="1"/>
    </xf>
    <xf numFmtId="49" fontId="0" fillId="5" borderId="5" xfId="0" applyNumberFormat="1" applyFill="1" applyBorder="1" applyAlignment="1">
      <alignment horizontal="right" indent="1"/>
    </xf>
    <xf numFmtId="49" fontId="0" fillId="5" borderId="6" xfId="0" applyNumberFormat="1" applyFill="1" applyBorder="1" applyAlignment="1">
      <alignment horizontal="right" indent="1"/>
    </xf>
    <xf numFmtId="49" fontId="1" fillId="6" borderId="1" xfId="0" applyNumberFormat="1" applyFont="1" applyFill="1" applyBorder="1" applyAlignment="1">
      <alignment horizontal="right" indent="1"/>
    </xf>
    <xf numFmtId="49" fontId="1" fillId="6" borderId="2" xfId="0" applyNumberFormat="1" applyFont="1" applyFill="1" applyBorder="1" applyAlignment="1">
      <alignment horizontal="right" indent="1"/>
    </xf>
    <xf numFmtId="49" fontId="1" fillId="6" borderId="4" xfId="0" applyNumberFormat="1" applyFont="1" applyFill="1" applyBorder="1" applyAlignment="1">
      <alignment horizontal="right" indent="1"/>
    </xf>
    <xf numFmtId="49" fontId="0" fillId="6" borderId="5" xfId="0" applyNumberFormat="1" applyFill="1" applyBorder="1" applyAlignment="1">
      <alignment horizontal="right" indent="1"/>
    </xf>
    <xf numFmtId="49" fontId="0" fillId="6" borderId="0" xfId="0" applyNumberFormat="1" applyFill="1" applyAlignment="1">
      <alignment horizontal="right" indent="1"/>
    </xf>
    <xf numFmtId="49" fontId="0" fillId="6" borderId="6" xfId="0" applyNumberFormat="1" applyFill="1" applyBorder="1" applyAlignment="1">
      <alignment horizontal="right" indent="1"/>
    </xf>
    <xf numFmtId="49" fontId="1" fillId="2" borderId="1" xfId="0" applyNumberFormat="1" applyFont="1" applyFill="1" applyBorder="1" applyAlignment="1">
      <alignment horizontal="right" indent="1"/>
    </xf>
    <xf numFmtId="49" fontId="1" fillId="2" borderId="2" xfId="0" applyNumberFormat="1" applyFont="1" applyFill="1" applyBorder="1" applyAlignment="1">
      <alignment horizontal="right" indent="1"/>
    </xf>
    <xf numFmtId="49" fontId="1" fillId="2" borderId="4" xfId="0" applyNumberFormat="1" applyFont="1" applyFill="1" applyBorder="1" applyAlignment="1">
      <alignment horizontal="right" indent="1"/>
    </xf>
    <xf numFmtId="49" fontId="0" fillId="2" borderId="5" xfId="0" applyNumberFormat="1" applyFill="1" applyBorder="1" applyAlignment="1">
      <alignment horizontal="right" indent="1"/>
    </xf>
    <xf numFmtId="49" fontId="0" fillId="2" borderId="0" xfId="0" applyNumberFormat="1" applyFill="1" applyAlignment="1">
      <alignment horizontal="right" indent="1"/>
    </xf>
    <xf numFmtId="49" fontId="0" fillId="2" borderId="6" xfId="0" applyNumberFormat="1" applyFill="1" applyBorder="1" applyAlignment="1">
      <alignment horizontal="right" indent="1"/>
    </xf>
    <xf numFmtId="49" fontId="1" fillId="10" borderId="0" xfId="0" applyNumberFormat="1" applyFont="1" applyFill="1" applyAlignment="1">
      <alignment horizontal="right" vertical="center" indent="1"/>
    </xf>
    <xf numFmtId="49" fontId="1" fillId="11" borderId="0" xfId="0" applyNumberFormat="1" applyFont="1" applyFill="1" applyAlignment="1">
      <alignment horizontal="right" vertical="center" indent="1"/>
    </xf>
    <xf numFmtId="49" fontId="1" fillId="11" borderId="4" xfId="0" applyNumberFormat="1" applyFont="1" applyFill="1" applyBorder="1" applyAlignment="1">
      <alignment horizontal="right" vertical="center" indent="1"/>
    </xf>
    <xf numFmtId="1" fontId="0" fillId="8" borderId="0" xfId="0" applyNumberFormat="1" applyFill="1"/>
    <xf numFmtId="1" fontId="2" fillId="0" borderId="5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0" fillId="0" borderId="7" xfId="0" applyBorder="1"/>
    <xf numFmtId="0" fontId="0" fillId="0" borderId="8" xfId="0" applyBorder="1"/>
    <xf numFmtId="1" fontId="0" fillId="0" borderId="8" xfId="0" applyNumberFormat="1" applyBorder="1" applyAlignment="1">
      <alignment horizontal="right" inden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" fontId="0" fillId="0" borderId="11" xfId="0" applyNumberFormat="1" applyBorder="1" applyAlignment="1">
      <alignment horizontal="right" indent="1"/>
    </xf>
    <xf numFmtId="0" fontId="0" fillId="0" borderId="12" xfId="0" applyBorder="1"/>
    <xf numFmtId="1" fontId="0" fillId="0" borderId="7" xfId="0" applyNumberFormat="1" applyBorder="1" applyAlignment="1">
      <alignment horizontal="right" indent="1"/>
    </xf>
    <xf numFmtId="1" fontId="0" fillId="0" borderId="9" xfId="0" applyNumberFormat="1" applyBorder="1" applyAlignment="1">
      <alignment horizontal="right" indent="1"/>
    </xf>
    <xf numFmtId="1" fontId="0" fillId="0" borderId="11" xfId="0" applyNumberFormat="1" applyBorder="1"/>
    <xf numFmtId="0" fontId="0" fillId="12" borderId="1" xfId="0" applyFill="1" applyBorder="1"/>
    <xf numFmtId="1" fontId="0" fillId="12" borderId="2" xfId="0" applyNumberFormat="1" applyFill="1" applyBorder="1" applyAlignment="1">
      <alignment horizontal="right" indent="1"/>
    </xf>
    <xf numFmtId="0" fontId="0" fillId="12" borderId="2" xfId="0" applyFill="1" applyBorder="1"/>
    <xf numFmtId="1" fontId="2" fillId="12" borderId="2" xfId="0" applyNumberFormat="1" applyFont="1" applyFill="1" applyBorder="1" applyAlignment="1">
      <alignment horizontal="right" indent="1" shrinkToFit="1"/>
    </xf>
    <xf numFmtId="0" fontId="0" fillId="12" borderId="4" xfId="0" applyFill="1" applyBorder="1"/>
    <xf numFmtId="49" fontId="0" fillId="12" borderId="5" xfId="0" applyNumberFormat="1" applyFill="1" applyBorder="1" applyAlignment="1">
      <alignment horizontal="right" indent="1"/>
    </xf>
    <xf numFmtId="49" fontId="0" fillId="12" borderId="0" xfId="0" applyNumberFormat="1" applyFill="1" applyAlignment="1">
      <alignment horizontal="right" indent="1"/>
    </xf>
    <xf numFmtId="49" fontId="0" fillId="12" borderId="6" xfId="0" applyNumberFormat="1" applyFill="1" applyBorder="1" applyAlignment="1">
      <alignment horizontal="right" indent="1"/>
    </xf>
    <xf numFmtId="0" fontId="2" fillId="12" borderId="2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2" fillId="14" borderId="5" xfId="0" applyNumberFormat="1" applyFont="1" applyFill="1" applyBorder="1" applyAlignment="1">
      <alignment horizontal="center"/>
    </xf>
    <xf numFmtId="49" fontId="0" fillId="14" borderId="0" xfId="0" applyNumberFormat="1" applyFill="1" applyAlignment="1">
      <alignment horizontal="center"/>
    </xf>
    <xf numFmtId="49" fontId="0" fillId="14" borderId="6" xfId="0" applyNumberFormat="1" applyFill="1" applyBorder="1" applyAlignment="1">
      <alignment horizontal="center"/>
    </xf>
    <xf numFmtId="49" fontId="2" fillId="13" borderId="5" xfId="0" applyNumberFormat="1" applyFont="1" applyFill="1" applyBorder="1" applyAlignment="1">
      <alignment horizontal="center"/>
    </xf>
    <xf numFmtId="49" fontId="0" fillId="13" borderId="6" xfId="0" applyNumberFormat="1" applyFill="1" applyBorder="1" applyAlignment="1">
      <alignment horizontal="center"/>
    </xf>
    <xf numFmtId="49" fontId="2" fillId="12" borderId="0" xfId="0" applyNumberFormat="1" applyFont="1" applyFill="1" applyAlignment="1">
      <alignment horizontal="center"/>
    </xf>
    <xf numFmtId="0" fontId="0" fillId="12" borderId="2" xfId="0" applyFill="1" applyBorder="1" applyAlignment="1">
      <alignment horizontal="center"/>
    </xf>
    <xf numFmtId="1" fontId="0" fillId="12" borderId="2" xfId="0" applyNumberForma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49" fontId="1" fillId="7" borderId="0" xfId="0" applyNumberFormat="1" applyFont="1" applyFill="1" applyAlignment="1">
      <alignment horizontal="left" indent="1"/>
    </xf>
    <xf numFmtId="1" fontId="1" fillId="7" borderId="0" xfId="0" applyNumberFormat="1" applyFont="1" applyFill="1" applyAlignment="1">
      <alignment horizontal="left" indent="1"/>
    </xf>
    <xf numFmtId="49" fontId="1" fillId="3" borderId="0" xfId="0" applyNumberFormat="1" applyFont="1" applyFill="1" applyAlignment="1">
      <alignment horizontal="left" vertical="center" wrapText="1" indent="1"/>
    </xf>
    <xf numFmtId="49" fontId="4" fillId="3" borderId="0" xfId="0" applyNumberFormat="1" applyFont="1" applyFill="1" applyAlignment="1">
      <alignment horizontal="left" vertical="center" wrapText="1" indent="1"/>
    </xf>
    <xf numFmtId="49" fontId="1" fillId="2" borderId="0" xfId="0" applyNumberFormat="1" applyFont="1" applyFill="1" applyAlignment="1">
      <alignment horizontal="left" vertical="center" indent="1"/>
    </xf>
    <xf numFmtId="0" fontId="0" fillId="0" borderId="0" xfId="0"/>
    <xf numFmtId="1" fontId="1" fillId="2" borderId="0" xfId="0" applyNumberFormat="1" applyFont="1" applyFill="1" applyAlignment="1">
      <alignment horizontal="left" vertical="center" indent="1"/>
    </xf>
    <xf numFmtId="1" fontId="1" fillId="2" borderId="0" xfId="0" applyNumberFormat="1" applyFont="1" applyFill="1" applyAlignment="1">
      <alignment horizontal="right" vertical="center" indent="1"/>
    </xf>
    <xf numFmtId="49" fontId="2" fillId="2" borderId="5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/>
  <colors>
    <mruColors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238124</xdr:colOff>
      <xdr:row>9</xdr:row>
      <xdr:rowOff>47625</xdr:rowOff>
    </xdr:from>
    <xdr:ext cx="2857500" cy="18097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2948E4-9D70-42B5-8B87-269C601D3006}"/>
            </a:ext>
          </a:extLst>
        </xdr:cNvPr>
        <xdr:cNvSpPr txBox="1"/>
      </xdr:nvSpPr>
      <xdr:spPr>
        <a:xfrm>
          <a:off x="238124" y="1774031"/>
          <a:ext cx="2857500" cy="1809750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zh-CN" sz="1100" b="1"/>
            <a:t>POLYESTER</a:t>
          </a:r>
          <a:r>
            <a:rPr lang="zh-CN" altLang="en-US" sz="1100" b="1"/>
            <a:t>　</a:t>
          </a:r>
          <a:r>
            <a:rPr lang="en-US" altLang="zh-CN" sz="1100" b="1"/>
            <a:t>100</a:t>
          </a:r>
          <a:r>
            <a:rPr lang="zh-CN" altLang="en-US" sz="1100" b="1"/>
            <a:t>％</a:t>
          </a:r>
          <a:endParaRPr lang="en-US" altLang="zh-CN" sz="1100" b="1"/>
        </a:p>
        <a:p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袖里布成分：</a:t>
          </a:r>
          <a:r>
            <a:rPr lang="en-US" altLang="zh-CN" sz="1100" b="1"/>
            <a:t>POLYESTER</a:t>
          </a:r>
          <a:r>
            <a:rPr lang="zh-CN" altLang="en-US" sz="1100" b="1"/>
            <a:t>　</a:t>
          </a:r>
          <a:r>
            <a:rPr lang="en-US" altLang="zh-CN" sz="1100" b="1"/>
            <a:t>100</a:t>
          </a:r>
          <a:r>
            <a:rPr lang="zh-CN" altLang="en-US" sz="1100" b="1"/>
            <a:t>％</a:t>
          </a: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套装</a:t>
          </a:r>
          <a:endParaRPr lang="en-US" altLang="ja-JP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400" b="1" baseline="0"/>
            <a:t>DROP 6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4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800" b="1" baseline="0"/>
            <a:t>SACOOR BROTHERS</a:t>
          </a:r>
        </a:p>
      </xdr:txBody>
    </xdr:sp>
    <xdr:clientData/>
  </xdr:oneCellAnchor>
  <xdr:oneCellAnchor>
    <xdr:from>
      <xdr:col>0</xdr:col>
      <xdr:colOff>238125</xdr:colOff>
      <xdr:row>21</xdr:row>
      <xdr:rowOff>71437</xdr:rowOff>
    </xdr:from>
    <xdr:ext cx="2857500" cy="177403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95DBFE-0061-42F4-91DE-07DD5329173B}"/>
            </a:ext>
          </a:extLst>
        </xdr:cNvPr>
        <xdr:cNvSpPr txBox="1"/>
      </xdr:nvSpPr>
      <xdr:spPr>
        <a:xfrm>
          <a:off x="238125" y="4095750"/>
          <a:ext cx="2857500" cy="1774032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zh-CN" sz="1100" b="1"/>
            <a:t>POLYESTER</a:t>
          </a:r>
          <a:r>
            <a:rPr lang="zh-CN" altLang="en-US" sz="1100" b="1"/>
            <a:t>　</a:t>
          </a:r>
          <a:r>
            <a:rPr lang="en-US" altLang="zh-CN" sz="1100" b="1"/>
            <a:t>100</a:t>
          </a:r>
          <a:r>
            <a:rPr lang="zh-CN" altLang="en-US" sz="1100" b="1"/>
            <a:t>％</a:t>
          </a:r>
          <a:endParaRPr lang="en-US" altLang="zh-CN" sz="1100" b="1"/>
        </a:p>
        <a:p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袖里布成分：</a:t>
          </a:r>
          <a:r>
            <a:rPr lang="en-US" altLang="zh-CN" sz="1100" b="1"/>
            <a:t>POLYESTER</a:t>
          </a:r>
          <a:r>
            <a:rPr lang="zh-CN" altLang="en-US" sz="1100" b="1"/>
            <a:t>　</a:t>
          </a:r>
          <a:r>
            <a:rPr lang="en-US" altLang="zh-CN" sz="1100" b="1"/>
            <a:t>100</a:t>
          </a:r>
          <a:r>
            <a:rPr lang="zh-CN" altLang="en-US" sz="1100" b="1"/>
            <a:t>％</a:t>
          </a: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套装</a:t>
          </a:r>
          <a:endParaRPr lang="en-US" altLang="ja-JP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400" b="1" baseline="0"/>
            <a:t>DROP 6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4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800" b="1"/>
            <a:t>SACOOR BROTHERS</a:t>
          </a:r>
        </a:p>
      </xdr:txBody>
    </xdr:sp>
    <xdr:clientData/>
  </xdr:oneCellAnchor>
  <xdr:oneCellAnchor>
    <xdr:from>
      <xdr:col>0</xdr:col>
      <xdr:colOff>166687</xdr:colOff>
      <xdr:row>57</xdr:row>
      <xdr:rowOff>59532</xdr:rowOff>
    </xdr:from>
    <xdr:ext cx="2857500" cy="17621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A89C78D-6A2F-450A-AA86-DB9BEE92F8B9}"/>
            </a:ext>
          </a:extLst>
        </xdr:cNvPr>
        <xdr:cNvSpPr txBox="1"/>
      </xdr:nvSpPr>
      <xdr:spPr>
        <a:xfrm>
          <a:off x="166687" y="10977563"/>
          <a:ext cx="2857500" cy="1762125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ja-JP" sz="1100" b="1"/>
            <a:t>POLYESTER</a:t>
          </a:r>
          <a:r>
            <a:rPr lang="ja-JP" altLang="en-US" sz="1100" b="1"/>
            <a:t>　</a:t>
          </a:r>
          <a:r>
            <a:rPr lang="en-US" altLang="ja-JP" sz="1100" b="1"/>
            <a:t>100</a:t>
          </a:r>
          <a:r>
            <a:rPr lang="ja-JP" altLang="en-US" sz="1100" b="1"/>
            <a:t>％</a:t>
          </a:r>
          <a:endParaRPr lang="en-US" altLang="zh-CN" sz="1100" b="1"/>
        </a:p>
        <a:p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里布成分：</a:t>
          </a:r>
          <a:r>
            <a:rPr lang="en-US" altLang="zh-CN" sz="1100" b="1"/>
            <a:t>POLYESTER 100%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套装</a:t>
          </a:r>
          <a:endParaRPr lang="en-US" altLang="ja-JP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400" b="1" baseline="0"/>
            <a:t>DROP 6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4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2000" b="1"/>
            <a:t>SACOOR ONE</a:t>
          </a:r>
          <a:endParaRPr lang="en-US" altLang="ja-JP" sz="2000" b="1"/>
        </a:p>
      </xdr:txBody>
    </xdr:sp>
    <xdr:clientData/>
  </xdr:oneCellAnchor>
  <xdr:oneCellAnchor>
    <xdr:from>
      <xdr:col>0</xdr:col>
      <xdr:colOff>95250</xdr:colOff>
      <xdr:row>33</xdr:row>
      <xdr:rowOff>166687</xdr:rowOff>
    </xdr:from>
    <xdr:ext cx="2857500" cy="15240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32B743-DE11-4937-9AB3-763301CAD6B1}"/>
            </a:ext>
          </a:extLst>
        </xdr:cNvPr>
        <xdr:cNvSpPr txBox="1"/>
      </xdr:nvSpPr>
      <xdr:spPr>
        <a:xfrm>
          <a:off x="95250" y="6488906"/>
          <a:ext cx="2857500" cy="1524000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ja-JP" sz="1100" b="1"/>
            <a:t>POLYESTER</a:t>
          </a:r>
          <a:r>
            <a:rPr lang="ja-JP" altLang="en-US" sz="1100" b="1"/>
            <a:t>　</a:t>
          </a:r>
          <a:r>
            <a:rPr lang="en-US" altLang="ja-JP" sz="1100" b="1"/>
            <a:t>100</a:t>
          </a:r>
          <a:r>
            <a:rPr lang="ja-JP" altLang="en-US" sz="1100" b="1"/>
            <a:t>％</a:t>
          </a:r>
          <a:endParaRPr lang="en-US" altLang="zh-CN" sz="1100" b="1"/>
        </a:p>
        <a:p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里布成分：</a:t>
          </a:r>
          <a:r>
            <a:rPr lang="en-US" altLang="zh-CN" sz="1100" b="1"/>
            <a:t>POLYESTER 100%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套装</a:t>
          </a:r>
          <a:endParaRPr lang="en-US" altLang="ja-JP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400" b="1" baseline="0"/>
            <a:t>DROP 6                                     </a:t>
          </a:r>
          <a:r>
            <a:rPr kumimoji="0" lang="en-US" altLang="ja-JP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SACOOR BROTHERS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400" b="1"/>
        </a:p>
      </xdr:txBody>
    </xdr:sp>
    <xdr:clientData/>
  </xdr:oneCellAnchor>
  <xdr:oneCellAnchor>
    <xdr:from>
      <xdr:col>0</xdr:col>
      <xdr:colOff>119063</xdr:colOff>
      <xdr:row>46</xdr:row>
      <xdr:rowOff>23813</xdr:rowOff>
    </xdr:from>
    <xdr:ext cx="2857500" cy="15240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5A7C0F-635D-42C8-9A39-72633C4A8195}"/>
            </a:ext>
          </a:extLst>
        </xdr:cNvPr>
        <xdr:cNvSpPr txBox="1"/>
      </xdr:nvSpPr>
      <xdr:spPr>
        <a:xfrm>
          <a:off x="119063" y="8834438"/>
          <a:ext cx="2857500" cy="1524000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ja-JP" sz="1100" b="1"/>
            <a:t>POLYESTER</a:t>
          </a:r>
          <a:r>
            <a:rPr lang="ja-JP" altLang="en-US" sz="1100" b="1"/>
            <a:t>　</a:t>
          </a:r>
          <a:r>
            <a:rPr lang="en-US" altLang="ja-JP" sz="1100" b="1"/>
            <a:t>100</a:t>
          </a:r>
          <a:r>
            <a:rPr lang="ja-JP" altLang="en-US" sz="1100" b="1"/>
            <a:t>％</a:t>
          </a:r>
          <a:endParaRPr lang="en-US" altLang="zh-CN" sz="1100" b="1"/>
        </a:p>
        <a:p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里布成分：</a:t>
          </a:r>
          <a:r>
            <a:rPr lang="en-US" altLang="zh-CN" sz="1100" b="1"/>
            <a:t>POLYESTER 100%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套装</a:t>
          </a:r>
          <a:endParaRPr lang="en-US" altLang="ja-JP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400" b="1" baseline="0"/>
            <a:t>DROP 6                                     </a:t>
          </a:r>
          <a:r>
            <a:rPr kumimoji="0" lang="en-US" altLang="ja-JP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SACOOR BROTHERS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76"/>
  <sheetViews>
    <sheetView tabSelected="1" zoomScale="80" zoomScaleNormal="80" workbookViewId="0">
      <pane xSplit="5" ySplit="7" topLeftCell="F31" activePane="bottomRight" state="frozen"/>
      <selection pane="topRight" activeCell="F1" sqref="F1"/>
      <selection pane="bottomLeft" activeCell="A8" sqref="A8"/>
      <selection pane="bottomRight" activeCell="B57" sqref="B57"/>
    </sheetView>
  </sheetViews>
  <sheetFormatPr defaultRowHeight="15" x14ac:dyDescent="0.25"/>
  <cols>
    <col min="1" max="1" width="25" customWidth="1"/>
    <col min="2" max="2" width="15" customWidth="1"/>
    <col min="3" max="3" width="11" customWidth="1"/>
    <col min="4" max="4" width="7.140625" bestFit="1" customWidth="1"/>
    <col min="5" max="5" width="9.140625" bestFit="1" customWidth="1"/>
    <col min="6" max="7" width="10.7109375" customWidth="1"/>
    <col min="8" max="8" width="13.140625" bestFit="1" customWidth="1"/>
    <col min="9" max="40" width="12" customWidth="1"/>
    <col min="41" max="46" width="11.7109375" bestFit="1" customWidth="1"/>
  </cols>
  <sheetData>
    <row r="1" spans="1:46" x14ac:dyDescent="0.25">
      <c r="A1" s="1" t="s">
        <v>0</v>
      </c>
    </row>
    <row r="2" spans="1:46" x14ac:dyDescent="0.25">
      <c r="A2" s="1" t="s">
        <v>1</v>
      </c>
    </row>
    <row r="3" spans="1:46" ht="15.75" thickBot="1" x14ac:dyDescent="0.3">
      <c r="A3" s="1" t="s">
        <v>2</v>
      </c>
    </row>
    <row r="4" spans="1:46" x14ac:dyDescent="0.25">
      <c r="A4" s="93" t="s">
        <v>3</v>
      </c>
      <c r="B4" s="95" t="s">
        <v>4</v>
      </c>
      <c r="C4" s="93" t="s">
        <v>5</v>
      </c>
      <c r="D4" s="93" t="s">
        <v>6</v>
      </c>
      <c r="E4" s="96" t="s">
        <v>7</v>
      </c>
      <c r="F4" s="92" t="s">
        <v>61</v>
      </c>
      <c r="G4" s="91" t="s">
        <v>62</v>
      </c>
      <c r="H4" s="49" t="s">
        <v>8</v>
      </c>
      <c r="I4" s="4" t="s">
        <v>12</v>
      </c>
      <c r="J4" s="22" t="s">
        <v>16</v>
      </c>
      <c r="K4" s="22" t="s">
        <v>17</v>
      </c>
      <c r="L4" s="22" t="s">
        <v>18</v>
      </c>
      <c r="M4" s="22" t="s">
        <v>19</v>
      </c>
      <c r="N4" s="22" t="s">
        <v>20</v>
      </c>
      <c r="O4" s="22" t="s">
        <v>21</v>
      </c>
      <c r="P4" s="22" t="s">
        <v>22</v>
      </c>
      <c r="Q4" s="22" t="s">
        <v>23</v>
      </c>
      <c r="R4" s="22" t="s">
        <v>24</v>
      </c>
      <c r="S4" s="22" t="s">
        <v>25</v>
      </c>
      <c r="T4" s="23" t="s">
        <v>26</v>
      </c>
      <c r="U4" s="33" t="s">
        <v>63</v>
      </c>
      <c r="V4" s="34" t="s">
        <v>29</v>
      </c>
      <c r="W4" s="37" t="s">
        <v>30</v>
      </c>
      <c r="X4" s="38" t="s">
        <v>33</v>
      </c>
      <c r="Y4" s="38" t="s">
        <v>34</v>
      </c>
      <c r="Z4" s="38" t="s">
        <v>36</v>
      </c>
      <c r="AA4" s="38" t="s">
        <v>37</v>
      </c>
      <c r="AB4" s="38" t="s">
        <v>38</v>
      </c>
      <c r="AC4" s="38" t="s">
        <v>39</v>
      </c>
      <c r="AD4" s="38" t="s">
        <v>40</v>
      </c>
      <c r="AE4" s="38" t="s">
        <v>41</v>
      </c>
      <c r="AF4" s="38" t="s">
        <v>42</v>
      </c>
      <c r="AG4" s="38" t="s">
        <v>43</v>
      </c>
      <c r="AH4" s="38" t="s">
        <v>44</v>
      </c>
      <c r="AI4" s="38" t="s">
        <v>45</v>
      </c>
      <c r="AJ4" s="38" t="s">
        <v>46</v>
      </c>
      <c r="AK4" s="38" t="s">
        <v>48</v>
      </c>
      <c r="AL4" s="38" t="s">
        <v>49</v>
      </c>
      <c r="AM4" s="38" t="s">
        <v>51</v>
      </c>
      <c r="AN4" s="39" t="s">
        <v>52</v>
      </c>
      <c r="AO4" s="43" t="s">
        <v>64</v>
      </c>
      <c r="AP4" s="44" t="s">
        <v>65</v>
      </c>
      <c r="AQ4" s="44" t="s">
        <v>66</v>
      </c>
      <c r="AR4" s="44" t="s">
        <v>67</v>
      </c>
      <c r="AS4" s="44" t="s">
        <v>68</v>
      </c>
      <c r="AT4" s="45" t="s">
        <v>69</v>
      </c>
    </row>
    <row r="5" spans="1:46" x14ac:dyDescent="0.25">
      <c r="A5" s="94"/>
      <c r="B5" s="94"/>
      <c r="C5" s="94"/>
      <c r="D5" s="94"/>
      <c r="E5" s="94"/>
      <c r="F5" s="91"/>
      <c r="G5" s="91"/>
      <c r="H5" s="49" t="s">
        <v>9</v>
      </c>
      <c r="I5" s="24" t="s">
        <v>13</v>
      </c>
      <c r="J5" s="25" t="s">
        <v>13</v>
      </c>
      <c r="K5" s="25" t="s">
        <v>13</v>
      </c>
      <c r="L5" s="25" t="s">
        <v>13</v>
      </c>
      <c r="M5" s="25" t="s">
        <v>13</v>
      </c>
      <c r="N5" s="25" t="s">
        <v>13</v>
      </c>
      <c r="O5" s="25" t="s">
        <v>13</v>
      </c>
      <c r="P5" s="25" t="s">
        <v>13</v>
      </c>
      <c r="Q5" s="25" t="s">
        <v>13</v>
      </c>
      <c r="R5" s="25" t="s">
        <v>13</v>
      </c>
      <c r="S5" s="25" t="s">
        <v>13</v>
      </c>
      <c r="T5" s="26" t="s">
        <v>13</v>
      </c>
      <c r="U5" s="35" t="s">
        <v>27</v>
      </c>
      <c r="V5" s="36" t="s">
        <v>27</v>
      </c>
      <c r="W5" s="40" t="s">
        <v>31</v>
      </c>
      <c r="X5" s="41" t="s">
        <v>31</v>
      </c>
      <c r="Y5" s="41" t="s">
        <v>35</v>
      </c>
      <c r="Z5" s="41" t="s">
        <v>31</v>
      </c>
      <c r="AA5" s="41" t="s">
        <v>31</v>
      </c>
      <c r="AB5" s="41" t="s">
        <v>31</v>
      </c>
      <c r="AC5" s="41" t="s">
        <v>31</v>
      </c>
      <c r="AD5" s="41" t="s">
        <v>31</v>
      </c>
      <c r="AE5" s="41" t="s">
        <v>31</v>
      </c>
      <c r="AF5" s="41" t="s">
        <v>31</v>
      </c>
      <c r="AG5" s="41" t="s">
        <v>31</v>
      </c>
      <c r="AH5" s="41" t="s">
        <v>31</v>
      </c>
      <c r="AI5" s="41" t="s">
        <v>31</v>
      </c>
      <c r="AJ5" s="41" t="s">
        <v>47</v>
      </c>
      <c r="AK5" s="41" t="s">
        <v>31</v>
      </c>
      <c r="AL5" s="41" t="s">
        <v>50</v>
      </c>
      <c r="AM5" s="41" t="s">
        <v>50</v>
      </c>
      <c r="AN5" s="42" t="s">
        <v>31</v>
      </c>
      <c r="AO5" s="46" t="s">
        <v>70</v>
      </c>
      <c r="AP5" s="47" t="s">
        <v>70</v>
      </c>
      <c r="AQ5" s="47" t="s">
        <v>70</v>
      </c>
      <c r="AR5" s="47" t="s">
        <v>70</v>
      </c>
      <c r="AS5" s="47" t="s">
        <v>70</v>
      </c>
      <c r="AT5" s="48" t="s">
        <v>70</v>
      </c>
    </row>
    <row r="6" spans="1:46" x14ac:dyDescent="0.25">
      <c r="A6" s="94"/>
      <c r="B6" s="94"/>
      <c r="C6" s="94"/>
      <c r="D6" s="94"/>
      <c r="E6" s="94"/>
      <c r="F6" s="91"/>
      <c r="G6" s="91"/>
      <c r="H6" s="49" t="s">
        <v>10</v>
      </c>
      <c r="I6" s="24" t="s">
        <v>14</v>
      </c>
      <c r="J6" s="25" t="s">
        <v>14</v>
      </c>
      <c r="K6" s="25" t="s">
        <v>14</v>
      </c>
      <c r="L6" s="25" t="s">
        <v>14</v>
      </c>
      <c r="M6" s="25" t="s">
        <v>14</v>
      </c>
      <c r="N6" s="25" t="s">
        <v>14</v>
      </c>
      <c r="O6" s="25" t="s">
        <v>14</v>
      </c>
      <c r="P6" s="25" t="s">
        <v>14</v>
      </c>
      <c r="Q6" s="25" t="s">
        <v>14</v>
      </c>
      <c r="R6" s="25" t="s">
        <v>14</v>
      </c>
      <c r="S6" s="25" t="s">
        <v>14</v>
      </c>
      <c r="T6" s="26" t="s">
        <v>14</v>
      </c>
      <c r="U6" s="35" t="s">
        <v>14</v>
      </c>
      <c r="V6" s="36" t="s">
        <v>14</v>
      </c>
      <c r="W6" s="40" t="s">
        <v>14</v>
      </c>
      <c r="X6" s="41" t="s">
        <v>14</v>
      </c>
      <c r="Y6" s="41" t="s">
        <v>14</v>
      </c>
      <c r="Z6" s="41" t="s">
        <v>14</v>
      </c>
      <c r="AA6" s="41" t="s">
        <v>14</v>
      </c>
      <c r="AB6" s="41" t="s">
        <v>14</v>
      </c>
      <c r="AC6" s="41" t="s">
        <v>14</v>
      </c>
      <c r="AD6" s="41" t="s">
        <v>14</v>
      </c>
      <c r="AE6" s="41" t="s">
        <v>14</v>
      </c>
      <c r="AF6" s="41" t="s">
        <v>14</v>
      </c>
      <c r="AG6" s="41" t="s">
        <v>14</v>
      </c>
      <c r="AH6" s="41" t="s">
        <v>14</v>
      </c>
      <c r="AI6" s="41" t="s">
        <v>14</v>
      </c>
      <c r="AJ6" s="41" t="s">
        <v>14</v>
      </c>
      <c r="AK6" s="41" t="s">
        <v>14</v>
      </c>
      <c r="AL6" s="41" t="s">
        <v>14</v>
      </c>
      <c r="AM6" s="41" t="s">
        <v>14</v>
      </c>
      <c r="AN6" s="42" t="s">
        <v>14</v>
      </c>
      <c r="AO6" s="46" t="s">
        <v>71</v>
      </c>
      <c r="AP6" s="47" t="s">
        <v>71</v>
      </c>
      <c r="AQ6" s="47" t="s">
        <v>71</v>
      </c>
      <c r="AR6" s="47" t="s">
        <v>71</v>
      </c>
      <c r="AS6" s="47" t="s">
        <v>71</v>
      </c>
      <c r="AT6" s="48" t="s">
        <v>71</v>
      </c>
    </row>
    <row r="7" spans="1:46" x14ac:dyDescent="0.25">
      <c r="A7" s="94"/>
      <c r="B7" s="94"/>
      <c r="C7" s="94"/>
      <c r="D7" s="94"/>
      <c r="E7" s="94"/>
      <c r="F7" s="91"/>
      <c r="G7" s="91"/>
      <c r="H7" s="49" t="s">
        <v>11</v>
      </c>
      <c r="I7" s="24" t="s">
        <v>15</v>
      </c>
      <c r="J7" s="25" t="s">
        <v>15</v>
      </c>
      <c r="K7" s="25" t="s">
        <v>15</v>
      </c>
      <c r="L7" s="25" t="s">
        <v>15</v>
      </c>
      <c r="M7" s="25" t="s">
        <v>15</v>
      </c>
      <c r="N7" s="25" t="s">
        <v>15</v>
      </c>
      <c r="O7" s="25" t="s">
        <v>15</v>
      </c>
      <c r="P7" s="25" t="s">
        <v>15</v>
      </c>
      <c r="Q7" s="25" t="s">
        <v>15</v>
      </c>
      <c r="R7" s="25" t="s">
        <v>15</v>
      </c>
      <c r="S7" s="25" t="s">
        <v>15</v>
      </c>
      <c r="T7" s="26" t="s">
        <v>15</v>
      </c>
      <c r="U7" s="35" t="s">
        <v>28</v>
      </c>
      <c r="V7" s="36" t="s">
        <v>28</v>
      </c>
      <c r="W7" s="40" t="s">
        <v>32</v>
      </c>
      <c r="X7" s="41" t="s">
        <v>32</v>
      </c>
      <c r="Y7" s="41" t="s">
        <v>32</v>
      </c>
      <c r="Z7" s="41" t="s">
        <v>32</v>
      </c>
      <c r="AA7" s="41" t="s">
        <v>32</v>
      </c>
      <c r="AB7" s="41" t="s">
        <v>32</v>
      </c>
      <c r="AC7" s="41" t="s">
        <v>32</v>
      </c>
      <c r="AD7" s="41" t="s">
        <v>32</v>
      </c>
      <c r="AE7" s="41" t="s">
        <v>32</v>
      </c>
      <c r="AF7" s="41" t="s">
        <v>32</v>
      </c>
      <c r="AG7" s="41" t="s">
        <v>32</v>
      </c>
      <c r="AH7" s="41" t="s">
        <v>32</v>
      </c>
      <c r="AI7" s="41" t="s">
        <v>32</v>
      </c>
      <c r="AJ7" s="41" t="s">
        <v>32</v>
      </c>
      <c r="AK7" s="41" t="s">
        <v>32</v>
      </c>
      <c r="AL7" s="41" t="s">
        <v>32</v>
      </c>
      <c r="AM7" s="41" t="s">
        <v>32</v>
      </c>
      <c r="AN7" s="42" t="s">
        <v>32</v>
      </c>
      <c r="AO7" s="46" t="s">
        <v>72</v>
      </c>
      <c r="AP7" s="47" t="s">
        <v>72</v>
      </c>
      <c r="AQ7" s="47" t="s">
        <v>72</v>
      </c>
      <c r="AR7" s="47" t="s">
        <v>72</v>
      </c>
      <c r="AS7" s="47" t="s">
        <v>72</v>
      </c>
      <c r="AT7" s="48" t="s">
        <v>72</v>
      </c>
    </row>
    <row r="8" spans="1:46" x14ac:dyDescent="0.25">
      <c r="F8" s="3"/>
      <c r="G8" s="3"/>
      <c r="H8" s="50" t="s">
        <v>83</v>
      </c>
      <c r="I8" s="80" t="s">
        <v>90</v>
      </c>
      <c r="J8" s="81" t="s">
        <v>89</v>
      </c>
      <c r="K8" s="81" t="s">
        <v>89</v>
      </c>
      <c r="L8" s="81" t="s">
        <v>89</v>
      </c>
      <c r="M8" s="81" t="s">
        <v>89</v>
      </c>
      <c r="N8" s="81" t="s">
        <v>89</v>
      </c>
      <c r="O8" s="81" t="s">
        <v>89</v>
      </c>
      <c r="P8" s="81" t="s">
        <v>89</v>
      </c>
      <c r="Q8" s="81" t="s">
        <v>89</v>
      </c>
      <c r="R8" s="81" t="s">
        <v>89</v>
      </c>
      <c r="S8" s="81" t="s">
        <v>89</v>
      </c>
      <c r="T8" s="82" t="s">
        <v>89</v>
      </c>
      <c r="U8" s="83" t="s">
        <v>88</v>
      </c>
      <c r="V8" s="84" t="s">
        <v>87</v>
      </c>
      <c r="W8" s="71"/>
      <c r="X8" s="85" t="s">
        <v>92</v>
      </c>
      <c r="Y8" s="85" t="s">
        <v>92</v>
      </c>
      <c r="Z8" s="72"/>
      <c r="AA8" s="72"/>
      <c r="AB8" s="72"/>
      <c r="AC8" s="85" t="s">
        <v>92</v>
      </c>
      <c r="AD8" s="72"/>
      <c r="AE8" s="72"/>
      <c r="AF8" s="85" t="s">
        <v>92</v>
      </c>
      <c r="AG8" s="85" t="s">
        <v>92</v>
      </c>
      <c r="AH8" s="72"/>
      <c r="AI8" s="85" t="s">
        <v>92</v>
      </c>
      <c r="AJ8" s="72"/>
      <c r="AK8" s="85" t="s">
        <v>92</v>
      </c>
      <c r="AL8" s="85" t="s">
        <v>92</v>
      </c>
      <c r="AM8" s="72"/>
      <c r="AN8" s="73"/>
      <c r="AO8" s="97" t="s">
        <v>73</v>
      </c>
      <c r="AP8" s="78" t="s">
        <v>73</v>
      </c>
      <c r="AQ8" s="78" t="s">
        <v>73</v>
      </c>
      <c r="AR8" s="78" t="s">
        <v>73</v>
      </c>
      <c r="AS8" s="78" t="s">
        <v>73</v>
      </c>
      <c r="AT8" s="79" t="s">
        <v>73</v>
      </c>
    </row>
    <row r="9" spans="1:46" x14ac:dyDescent="0.25">
      <c r="A9" s="89" t="s">
        <v>93</v>
      </c>
      <c r="B9" s="90">
        <v>1811016136</v>
      </c>
      <c r="C9" s="89" t="s">
        <v>54</v>
      </c>
      <c r="D9" s="1">
        <v>44</v>
      </c>
      <c r="E9" s="2">
        <f>SUM(I9:AT9)</f>
        <v>6</v>
      </c>
      <c r="F9" s="2">
        <f>E9-G9</f>
        <v>2</v>
      </c>
      <c r="G9">
        <f>SUM(I9:T9)</f>
        <v>4</v>
      </c>
      <c r="I9" s="27"/>
      <c r="L9" s="2">
        <v>1</v>
      </c>
      <c r="M9" s="2">
        <v>1</v>
      </c>
      <c r="N9" s="2">
        <v>1</v>
      </c>
      <c r="S9" s="2">
        <v>1</v>
      </c>
      <c r="T9" s="28"/>
      <c r="U9" s="27"/>
      <c r="V9" s="28"/>
      <c r="W9" s="27"/>
      <c r="X9" s="2">
        <v>1</v>
      </c>
      <c r="AK9" s="2">
        <v>1</v>
      </c>
      <c r="AN9" s="28"/>
      <c r="AO9" s="27"/>
      <c r="AT9" s="28"/>
    </row>
    <row r="10" spans="1:46" x14ac:dyDescent="0.25">
      <c r="D10" s="1">
        <v>46</v>
      </c>
      <c r="E10" s="2">
        <f t="shared" ref="E10:E18" si="0">SUM(I10:AT10)</f>
        <v>23</v>
      </c>
      <c r="F10" s="2">
        <f t="shared" ref="F10:F18" si="1">E10-G10</f>
        <v>11</v>
      </c>
      <c r="G10">
        <f t="shared" ref="G10:G18" si="2">SUM(I10:T10)</f>
        <v>12</v>
      </c>
      <c r="I10" s="29">
        <v>1</v>
      </c>
      <c r="K10" s="2">
        <v>1</v>
      </c>
      <c r="L10" s="2">
        <v>2</v>
      </c>
      <c r="M10" s="2">
        <v>1</v>
      </c>
      <c r="N10" s="2">
        <v>2</v>
      </c>
      <c r="P10" s="2">
        <v>1</v>
      </c>
      <c r="Q10" s="2">
        <v>1</v>
      </c>
      <c r="R10" s="2">
        <v>1</v>
      </c>
      <c r="S10" s="2">
        <v>1</v>
      </c>
      <c r="T10" s="30">
        <v>1</v>
      </c>
      <c r="U10" s="29">
        <v>2</v>
      </c>
      <c r="V10" s="30">
        <v>2</v>
      </c>
      <c r="W10" s="27"/>
      <c r="X10" s="2">
        <v>1</v>
      </c>
      <c r="Y10" s="2">
        <v>1</v>
      </c>
      <c r="AC10" s="2">
        <v>1</v>
      </c>
      <c r="AF10" s="2">
        <v>1</v>
      </c>
      <c r="AG10" s="2">
        <v>1</v>
      </c>
      <c r="AK10" s="2">
        <v>1</v>
      </c>
      <c r="AL10" s="2">
        <v>1</v>
      </c>
      <c r="AN10" s="28"/>
      <c r="AO10" s="27"/>
      <c r="AT10" s="28"/>
    </row>
    <row r="11" spans="1:46" x14ac:dyDescent="0.25">
      <c r="D11" s="1">
        <v>48</v>
      </c>
      <c r="E11" s="2">
        <f t="shared" si="0"/>
        <v>59</v>
      </c>
      <c r="F11" s="2">
        <f t="shared" si="1"/>
        <v>35</v>
      </c>
      <c r="G11">
        <f t="shared" si="2"/>
        <v>24</v>
      </c>
      <c r="I11" s="29">
        <v>2</v>
      </c>
      <c r="J11" s="2">
        <v>1</v>
      </c>
      <c r="K11" s="2">
        <v>2</v>
      </c>
      <c r="L11" s="2">
        <v>3</v>
      </c>
      <c r="M11" s="2">
        <v>2</v>
      </c>
      <c r="N11" s="2">
        <v>4</v>
      </c>
      <c r="O11" s="2">
        <v>1</v>
      </c>
      <c r="P11" s="2">
        <v>3</v>
      </c>
      <c r="Q11" s="2">
        <v>1</v>
      </c>
      <c r="R11" s="2">
        <v>2</v>
      </c>
      <c r="S11" s="2">
        <v>2</v>
      </c>
      <c r="T11" s="30">
        <v>1</v>
      </c>
      <c r="U11" s="29">
        <v>6</v>
      </c>
      <c r="V11" s="30">
        <v>6</v>
      </c>
      <c r="W11" s="27"/>
      <c r="X11" s="2">
        <v>2</v>
      </c>
      <c r="Y11" s="2">
        <v>2</v>
      </c>
      <c r="AC11" s="2">
        <v>2</v>
      </c>
      <c r="AF11" s="2">
        <v>2</v>
      </c>
      <c r="AG11" s="2">
        <v>2</v>
      </c>
      <c r="AI11" s="2">
        <v>2</v>
      </c>
      <c r="AK11" s="2">
        <v>3</v>
      </c>
      <c r="AL11" s="2">
        <v>2</v>
      </c>
      <c r="AN11" s="28"/>
      <c r="AO11" s="29">
        <v>1</v>
      </c>
      <c r="AP11" s="2">
        <v>1</v>
      </c>
      <c r="AQ11" s="2">
        <v>1</v>
      </c>
      <c r="AR11" s="2">
        <v>1</v>
      </c>
      <c r="AS11" s="2">
        <v>1</v>
      </c>
      <c r="AT11" s="30">
        <v>1</v>
      </c>
    </row>
    <row r="12" spans="1:46" x14ac:dyDescent="0.25">
      <c r="D12" s="1">
        <v>50</v>
      </c>
      <c r="E12" s="2">
        <f t="shared" si="0"/>
        <v>85</v>
      </c>
      <c r="F12" s="2">
        <f t="shared" si="1"/>
        <v>60</v>
      </c>
      <c r="G12">
        <f t="shared" si="2"/>
        <v>25</v>
      </c>
      <c r="I12" s="29">
        <v>1</v>
      </c>
      <c r="J12" s="2">
        <v>1</v>
      </c>
      <c r="K12" s="2">
        <v>2</v>
      </c>
      <c r="L12" s="2">
        <v>4</v>
      </c>
      <c r="M12" s="2">
        <v>2</v>
      </c>
      <c r="N12" s="2">
        <v>5</v>
      </c>
      <c r="O12" s="2">
        <v>1</v>
      </c>
      <c r="P12" s="2">
        <v>3</v>
      </c>
      <c r="Q12" s="2">
        <v>1</v>
      </c>
      <c r="R12" s="2">
        <v>2</v>
      </c>
      <c r="S12" s="2">
        <v>2</v>
      </c>
      <c r="T12" s="30">
        <v>1</v>
      </c>
      <c r="U12" s="29">
        <v>10</v>
      </c>
      <c r="V12" s="30">
        <v>10</v>
      </c>
      <c r="W12" s="27"/>
      <c r="X12" s="2">
        <v>4</v>
      </c>
      <c r="Y12" s="2">
        <v>3</v>
      </c>
      <c r="AC12" s="2">
        <v>4</v>
      </c>
      <c r="AF12" s="2">
        <v>3</v>
      </c>
      <c r="AG12" s="2">
        <v>4</v>
      </c>
      <c r="AI12" s="2">
        <v>3</v>
      </c>
      <c r="AK12" s="2">
        <v>4</v>
      </c>
      <c r="AL12" s="2">
        <v>3</v>
      </c>
      <c r="AN12" s="28"/>
      <c r="AO12" s="29">
        <v>2</v>
      </c>
      <c r="AP12" s="2">
        <v>2</v>
      </c>
      <c r="AQ12" s="2">
        <v>2</v>
      </c>
      <c r="AR12" s="2">
        <v>2</v>
      </c>
      <c r="AS12" s="2">
        <v>2</v>
      </c>
      <c r="AT12" s="30">
        <v>2</v>
      </c>
    </row>
    <row r="13" spans="1:46" x14ac:dyDescent="0.25">
      <c r="D13" s="1">
        <v>52</v>
      </c>
      <c r="E13" s="2">
        <f t="shared" si="0"/>
        <v>80</v>
      </c>
      <c r="F13" s="2">
        <f t="shared" si="1"/>
        <v>58</v>
      </c>
      <c r="G13">
        <f t="shared" si="2"/>
        <v>22</v>
      </c>
      <c r="I13" s="29">
        <v>1</v>
      </c>
      <c r="J13" s="2">
        <v>1</v>
      </c>
      <c r="K13" s="2">
        <v>2</v>
      </c>
      <c r="L13" s="2">
        <v>3</v>
      </c>
      <c r="M13" s="2">
        <v>2</v>
      </c>
      <c r="N13" s="2">
        <v>4</v>
      </c>
      <c r="O13" s="2">
        <v>1</v>
      </c>
      <c r="P13" s="2">
        <v>3</v>
      </c>
      <c r="Q13" s="2">
        <v>1</v>
      </c>
      <c r="R13" s="2">
        <v>1</v>
      </c>
      <c r="S13" s="2">
        <v>2</v>
      </c>
      <c r="T13" s="30">
        <v>1</v>
      </c>
      <c r="U13" s="29">
        <v>10</v>
      </c>
      <c r="V13" s="30">
        <v>10</v>
      </c>
      <c r="W13" s="27"/>
      <c r="X13" s="2">
        <v>3</v>
      </c>
      <c r="Y13" s="2">
        <v>3</v>
      </c>
      <c r="AC13" s="2">
        <v>3</v>
      </c>
      <c r="AF13" s="2">
        <v>3</v>
      </c>
      <c r="AG13" s="2">
        <v>4</v>
      </c>
      <c r="AI13" s="2">
        <v>3</v>
      </c>
      <c r="AK13" s="2">
        <v>4</v>
      </c>
      <c r="AL13" s="2">
        <v>3</v>
      </c>
      <c r="AN13" s="28"/>
      <c r="AO13" s="29">
        <v>2</v>
      </c>
      <c r="AP13" s="2">
        <v>2</v>
      </c>
      <c r="AQ13" s="2">
        <v>2</v>
      </c>
      <c r="AR13" s="2">
        <v>2</v>
      </c>
      <c r="AS13" s="2">
        <v>2</v>
      </c>
      <c r="AT13" s="30">
        <v>2</v>
      </c>
    </row>
    <row r="14" spans="1:46" x14ac:dyDescent="0.25">
      <c r="D14" s="1">
        <v>54</v>
      </c>
      <c r="E14" s="2">
        <f t="shared" si="0"/>
        <v>69</v>
      </c>
      <c r="F14" s="2">
        <f t="shared" si="1"/>
        <v>52</v>
      </c>
      <c r="G14">
        <f t="shared" si="2"/>
        <v>17</v>
      </c>
      <c r="I14" s="29">
        <v>1</v>
      </c>
      <c r="J14" s="2">
        <v>1</v>
      </c>
      <c r="K14" s="2">
        <v>1</v>
      </c>
      <c r="L14" s="2">
        <v>2</v>
      </c>
      <c r="M14" s="2">
        <v>2</v>
      </c>
      <c r="N14" s="2">
        <v>3</v>
      </c>
      <c r="P14" s="2">
        <v>2</v>
      </c>
      <c r="Q14" s="2">
        <v>1</v>
      </c>
      <c r="R14" s="2">
        <v>1</v>
      </c>
      <c r="S14" s="2">
        <v>2</v>
      </c>
      <c r="T14" s="30">
        <v>1</v>
      </c>
      <c r="U14" s="29">
        <v>9</v>
      </c>
      <c r="V14" s="30">
        <v>10</v>
      </c>
      <c r="W14" s="27"/>
      <c r="X14" s="2">
        <v>4</v>
      </c>
      <c r="Y14" s="2">
        <v>3</v>
      </c>
      <c r="AC14" s="2">
        <v>3</v>
      </c>
      <c r="AF14" s="2">
        <v>3</v>
      </c>
      <c r="AG14" s="2">
        <v>4</v>
      </c>
      <c r="AI14" s="2">
        <v>3</v>
      </c>
      <c r="AK14" s="2">
        <v>4</v>
      </c>
      <c r="AL14" s="2">
        <v>3</v>
      </c>
      <c r="AN14" s="28"/>
      <c r="AO14" s="29">
        <v>1</v>
      </c>
      <c r="AP14" s="2">
        <v>1</v>
      </c>
      <c r="AQ14" s="2">
        <v>1</v>
      </c>
      <c r="AR14" s="2">
        <v>1</v>
      </c>
      <c r="AS14" s="2">
        <v>1</v>
      </c>
      <c r="AT14" s="30">
        <v>1</v>
      </c>
    </row>
    <row r="15" spans="1:46" x14ac:dyDescent="0.25">
      <c r="D15" s="1">
        <v>56</v>
      </c>
      <c r="E15" s="2">
        <f t="shared" si="0"/>
        <v>44</v>
      </c>
      <c r="F15" s="2">
        <f t="shared" si="1"/>
        <v>35</v>
      </c>
      <c r="G15">
        <f t="shared" si="2"/>
        <v>9</v>
      </c>
      <c r="I15" s="27"/>
      <c r="K15" s="2">
        <v>1</v>
      </c>
      <c r="L15" s="2">
        <v>1</v>
      </c>
      <c r="M15" s="2">
        <v>1</v>
      </c>
      <c r="N15" s="2">
        <v>2</v>
      </c>
      <c r="P15" s="2">
        <v>1</v>
      </c>
      <c r="Q15" s="2">
        <v>1</v>
      </c>
      <c r="R15" s="2">
        <v>1</v>
      </c>
      <c r="S15" s="2">
        <v>1</v>
      </c>
      <c r="T15" s="28"/>
      <c r="U15" s="29">
        <v>7</v>
      </c>
      <c r="V15" s="30">
        <v>7</v>
      </c>
      <c r="W15" s="27"/>
      <c r="X15" s="2">
        <v>2</v>
      </c>
      <c r="Y15" s="2">
        <v>2</v>
      </c>
      <c r="AC15" s="2">
        <v>2</v>
      </c>
      <c r="AF15" s="2">
        <v>2</v>
      </c>
      <c r="AG15" s="2">
        <v>2</v>
      </c>
      <c r="AI15" s="2">
        <v>1</v>
      </c>
      <c r="AK15" s="2">
        <v>2</v>
      </c>
      <c r="AL15" s="2">
        <v>2</v>
      </c>
      <c r="AN15" s="28"/>
      <c r="AO15" s="29">
        <v>1</v>
      </c>
      <c r="AP15" s="2">
        <v>1</v>
      </c>
      <c r="AQ15" s="2">
        <v>1</v>
      </c>
      <c r="AR15" s="2">
        <v>1</v>
      </c>
      <c r="AS15" s="2">
        <v>1</v>
      </c>
      <c r="AT15" s="30">
        <v>1</v>
      </c>
    </row>
    <row r="16" spans="1:46" x14ac:dyDescent="0.25">
      <c r="D16" s="1">
        <v>58</v>
      </c>
      <c r="E16" s="2">
        <f t="shared" si="0"/>
        <v>24</v>
      </c>
      <c r="F16" s="2">
        <f t="shared" si="1"/>
        <v>17</v>
      </c>
      <c r="G16">
        <f t="shared" si="2"/>
        <v>7</v>
      </c>
      <c r="I16" s="27"/>
      <c r="K16" s="2">
        <v>1</v>
      </c>
      <c r="L16" s="2">
        <v>1</v>
      </c>
      <c r="M16" s="2">
        <v>1</v>
      </c>
      <c r="N16" s="2">
        <v>1</v>
      </c>
      <c r="P16" s="2">
        <v>1</v>
      </c>
      <c r="Q16" s="2">
        <v>1</v>
      </c>
      <c r="S16" s="2">
        <v>1</v>
      </c>
      <c r="T16" s="28"/>
      <c r="U16" s="29">
        <v>4</v>
      </c>
      <c r="V16" s="30">
        <v>5</v>
      </c>
      <c r="W16" s="27"/>
      <c r="X16" s="2">
        <v>1</v>
      </c>
      <c r="Y16" s="2">
        <v>1</v>
      </c>
      <c r="AC16" s="2">
        <v>1</v>
      </c>
      <c r="AF16" s="2">
        <v>1</v>
      </c>
      <c r="AG16" s="2">
        <v>1</v>
      </c>
      <c r="AI16" s="2">
        <v>1</v>
      </c>
      <c r="AK16" s="2">
        <v>1</v>
      </c>
      <c r="AL16" s="2">
        <v>1</v>
      </c>
      <c r="AN16" s="28"/>
      <c r="AO16" s="27"/>
      <c r="AT16" s="28"/>
    </row>
    <row r="17" spans="1:46" x14ac:dyDescent="0.25">
      <c r="D17" s="1">
        <v>60</v>
      </c>
      <c r="E17" s="2">
        <f t="shared" si="0"/>
        <v>10</v>
      </c>
      <c r="F17" s="2">
        <f t="shared" si="1"/>
        <v>6</v>
      </c>
      <c r="G17">
        <f>SUM(I17:T17)</f>
        <v>4</v>
      </c>
      <c r="I17" s="27"/>
      <c r="L17" s="2">
        <v>1</v>
      </c>
      <c r="M17" s="2">
        <v>1</v>
      </c>
      <c r="N17" s="2">
        <v>1</v>
      </c>
      <c r="S17" s="2">
        <v>1</v>
      </c>
      <c r="T17" s="28"/>
      <c r="U17" s="29">
        <v>1</v>
      </c>
      <c r="V17" s="30">
        <v>1</v>
      </c>
      <c r="W17" s="27"/>
      <c r="X17" s="2">
        <v>1</v>
      </c>
      <c r="Y17" s="2">
        <v>1</v>
      </c>
      <c r="AG17" s="2">
        <v>1</v>
      </c>
      <c r="AK17" s="2">
        <v>1</v>
      </c>
      <c r="AN17" s="28"/>
      <c r="AO17" s="27"/>
      <c r="AT17" s="28"/>
    </row>
    <row r="18" spans="1:46" x14ac:dyDescent="0.25">
      <c r="D18" s="1">
        <v>62</v>
      </c>
      <c r="E18" s="2">
        <f t="shared" si="0"/>
        <v>5</v>
      </c>
      <c r="F18" s="2">
        <f t="shared" si="1"/>
        <v>3</v>
      </c>
      <c r="G18">
        <f t="shared" si="2"/>
        <v>2</v>
      </c>
      <c r="I18" s="55"/>
      <c r="J18" s="56"/>
      <c r="K18" s="56"/>
      <c r="L18" s="57">
        <v>1</v>
      </c>
      <c r="M18" s="56"/>
      <c r="N18" s="56"/>
      <c r="O18" s="56"/>
      <c r="P18" s="56"/>
      <c r="Q18" s="56"/>
      <c r="R18" s="56"/>
      <c r="S18" s="57">
        <v>1</v>
      </c>
      <c r="T18" s="58"/>
      <c r="U18" s="55"/>
      <c r="V18" s="58"/>
      <c r="W18" s="55"/>
      <c r="X18" s="57">
        <v>1</v>
      </c>
      <c r="Y18" s="57">
        <v>1</v>
      </c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7">
        <v>1</v>
      </c>
      <c r="AL18" s="56"/>
      <c r="AM18" s="56"/>
      <c r="AN18" s="58"/>
      <c r="AO18" s="55"/>
      <c r="AP18" s="56"/>
      <c r="AQ18" s="56"/>
      <c r="AR18" s="56"/>
      <c r="AS18" s="56"/>
      <c r="AT18" s="58"/>
    </row>
    <row r="19" spans="1:46" ht="15.75" thickBot="1" x14ac:dyDescent="0.3">
      <c r="D19" s="1"/>
      <c r="E19" s="8">
        <f>SUM(E9:E18)</f>
        <v>405</v>
      </c>
      <c r="F19" s="8">
        <f>E19-G19</f>
        <v>279</v>
      </c>
      <c r="G19" s="9">
        <f>SUM(G9:G18)</f>
        <v>126</v>
      </c>
      <c r="I19" s="59">
        <f>SUM(I9:I18)</f>
        <v>6</v>
      </c>
      <c r="J19" s="60">
        <f t="shared" ref="J19:T19" si="3">SUM(J9:J18)</f>
        <v>4</v>
      </c>
      <c r="K19" s="60">
        <f t="shared" si="3"/>
        <v>10</v>
      </c>
      <c r="L19" s="61">
        <f t="shared" si="3"/>
        <v>19</v>
      </c>
      <c r="M19" s="60">
        <f t="shared" si="3"/>
        <v>13</v>
      </c>
      <c r="N19" s="60">
        <f t="shared" si="3"/>
        <v>23</v>
      </c>
      <c r="O19" s="60">
        <f t="shared" si="3"/>
        <v>3</v>
      </c>
      <c r="P19" s="60">
        <f t="shared" si="3"/>
        <v>14</v>
      </c>
      <c r="Q19" s="60">
        <f t="shared" si="3"/>
        <v>7</v>
      </c>
      <c r="R19" s="60">
        <f t="shared" si="3"/>
        <v>8</v>
      </c>
      <c r="S19" s="61">
        <f t="shared" si="3"/>
        <v>14</v>
      </c>
      <c r="T19" s="62">
        <f t="shared" si="3"/>
        <v>5</v>
      </c>
      <c r="U19" s="59">
        <f>SUM(U9:U18)</f>
        <v>49</v>
      </c>
      <c r="V19" s="62">
        <f>SUM(V9:V18)</f>
        <v>51</v>
      </c>
      <c r="W19" s="59"/>
      <c r="X19" s="61">
        <f>SUM(X9:X18)</f>
        <v>20</v>
      </c>
      <c r="Y19" s="61">
        <f>SUM(Y9:Y18)</f>
        <v>17</v>
      </c>
      <c r="Z19" s="60"/>
      <c r="AA19" s="60"/>
      <c r="AB19" s="60"/>
      <c r="AC19" s="60">
        <f>SUM(AC9:AC18)</f>
        <v>16</v>
      </c>
      <c r="AD19" s="60"/>
      <c r="AE19" s="60"/>
      <c r="AF19" s="60">
        <f t="shared" ref="AF19:AG19" si="4">SUM(AF9:AF18)</f>
        <v>15</v>
      </c>
      <c r="AG19" s="60">
        <f t="shared" si="4"/>
        <v>19</v>
      </c>
      <c r="AH19" s="60"/>
      <c r="AI19" s="60">
        <f>SUM(AI9:AI18)</f>
        <v>13</v>
      </c>
      <c r="AJ19" s="60"/>
      <c r="AK19" s="61">
        <f>SUM(AK9:AK18)</f>
        <v>22</v>
      </c>
      <c r="AL19" s="61">
        <f t="shared" ref="AL19" si="5">SUM(AL9:AL18)</f>
        <v>15</v>
      </c>
      <c r="AM19" s="60"/>
      <c r="AN19" s="62"/>
      <c r="AO19" s="59">
        <f>SUM(AO9:AO18)</f>
        <v>7</v>
      </c>
      <c r="AP19" s="60">
        <f t="shared" ref="AP19:AT19" si="6">SUM(AP9:AP18)</f>
        <v>7</v>
      </c>
      <c r="AQ19" s="60">
        <f t="shared" si="6"/>
        <v>7</v>
      </c>
      <c r="AR19" s="60">
        <f t="shared" si="6"/>
        <v>7</v>
      </c>
      <c r="AS19" s="60">
        <f t="shared" si="6"/>
        <v>7</v>
      </c>
      <c r="AT19" s="62">
        <f t="shared" si="6"/>
        <v>7</v>
      </c>
    </row>
    <row r="20" spans="1:46" x14ac:dyDescent="0.25">
      <c r="A20" s="5"/>
      <c r="B20" s="5"/>
      <c r="C20" s="5"/>
      <c r="D20" s="6"/>
      <c r="E20" s="7"/>
      <c r="F20" s="7"/>
      <c r="G20" s="5"/>
      <c r="H20" s="51" t="s">
        <v>83</v>
      </c>
      <c r="I20" s="31"/>
      <c r="J20" s="5"/>
      <c r="K20" s="5"/>
      <c r="L20" s="7"/>
      <c r="M20" s="5"/>
      <c r="N20" s="5"/>
      <c r="O20" s="5"/>
      <c r="P20" s="5"/>
      <c r="Q20" s="5"/>
      <c r="R20" s="5"/>
      <c r="S20" s="7"/>
      <c r="T20" s="32"/>
      <c r="U20" s="31"/>
      <c r="V20" s="32"/>
      <c r="W20" s="86" t="s">
        <v>91</v>
      </c>
      <c r="X20" s="85" t="s">
        <v>92</v>
      </c>
      <c r="Y20" s="85" t="s">
        <v>92</v>
      </c>
      <c r="Z20" s="86" t="s">
        <v>91</v>
      </c>
      <c r="AA20" s="86" t="s">
        <v>91</v>
      </c>
      <c r="AB20" s="86" t="s">
        <v>91</v>
      </c>
      <c r="AC20" s="86" t="s">
        <v>91</v>
      </c>
      <c r="AD20" s="86" t="s">
        <v>91</v>
      </c>
      <c r="AE20" s="86"/>
      <c r="AF20" s="86" t="s">
        <v>91</v>
      </c>
      <c r="AG20" s="86" t="s">
        <v>91</v>
      </c>
      <c r="AH20" s="86"/>
      <c r="AI20" s="86" t="s">
        <v>91</v>
      </c>
      <c r="AJ20" s="86" t="s">
        <v>91</v>
      </c>
      <c r="AK20" s="87" t="s">
        <v>91</v>
      </c>
      <c r="AL20" s="86" t="s">
        <v>91</v>
      </c>
      <c r="AM20" s="86" t="s">
        <v>91</v>
      </c>
      <c r="AN20" s="88" t="s">
        <v>91</v>
      </c>
      <c r="AO20" s="31"/>
      <c r="AP20" s="5"/>
      <c r="AQ20" s="5"/>
      <c r="AR20" s="5"/>
      <c r="AS20" s="5"/>
      <c r="AT20" s="32"/>
    </row>
    <row r="21" spans="1:46" x14ac:dyDescent="0.25">
      <c r="A21" s="89" t="s">
        <v>55</v>
      </c>
      <c r="B21" s="90">
        <v>1811016567</v>
      </c>
      <c r="C21" s="89" t="s">
        <v>56</v>
      </c>
      <c r="D21" s="1">
        <v>44</v>
      </c>
      <c r="E21" s="2">
        <f>SUM(I21:AT21)</f>
        <v>3</v>
      </c>
      <c r="F21" s="2">
        <f>E21-G21</f>
        <v>3</v>
      </c>
      <c r="G21">
        <f>SUM(I21:T21)</f>
        <v>0</v>
      </c>
      <c r="I21" s="27"/>
      <c r="T21" s="28"/>
      <c r="U21" s="27"/>
      <c r="V21" s="28"/>
      <c r="W21" s="27"/>
      <c r="X21" s="2">
        <v>1</v>
      </c>
      <c r="AJ21" s="2">
        <v>1</v>
      </c>
      <c r="AK21" s="2">
        <v>1</v>
      </c>
      <c r="AN21" s="28"/>
      <c r="AO21" s="27"/>
      <c r="AT21" s="28"/>
    </row>
    <row r="22" spans="1:46" x14ac:dyDescent="0.25">
      <c r="D22" s="1">
        <v>46</v>
      </c>
      <c r="E22" s="2">
        <f t="shared" ref="E22:E30" si="7">SUM(I22:AT22)</f>
        <v>15</v>
      </c>
      <c r="F22" s="2">
        <f t="shared" ref="F22:F30" si="8">E22-G22</f>
        <v>15</v>
      </c>
      <c r="G22">
        <f t="shared" ref="G22:G28" si="9">SUM(I22:T22)</f>
        <v>0</v>
      </c>
      <c r="I22" s="27"/>
      <c r="T22" s="28"/>
      <c r="U22" s="27"/>
      <c r="V22" s="28"/>
      <c r="W22" s="29">
        <v>1</v>
      </c>
      <c r="X22" s="2">
        <v>1</v>
      </c>
      <c r="Y22" s="2">
        <v>1</v>
      </c>
      <c r="Z22" s="2">
        <v>1</v>
      </c>
      <c r="AA22" s="2">
        <v>1</v>
      </c>
      <c r="AB22" s="2">
        <v>1</v>
      </c>
      <c r="AC22" s="2">
        <v>1</v>
      </c>
      <c r="AD22" s="2">
        <v>1</v>
      </c>
      <c r="AF22" s="2">
        <v>1</v>
      </c>
      <c r="AG22" s="2">
        <v>1</v>
      </c>
      <c r="AJ22" s="2">
        <v>1</v>
      </c>
      <c r="AK22" s="2">
        <v>1</v>
      </c>
      <c r="AL22" s="2">
        <v>1</v>
      </c>
      <c r="AM22" s="2">
        <v>2</v>
      </c>
      <c r="AN22" s="28"/>
      <c r="AO22" s="27"/>
      <c r="AT22" s="28"/>
    </row>
    <row r="23" spans="1:46" x14ac:dyDescent="0.25">
      <c r="D23" s="1">
        <v>48</v>
      </c>
      <c r="E23" s="2">
        <f t="shared" si="7"/>
        <v>35</v>
      </c>
      <c r="F23" s="2">
        <f t="shared" si="8"/>
        <v>35</v>
      </c>
      <c r="G23">
        <f t="shared" si="9"/>
        <v>0</v>
      </c>
      <c r="I23" s="27"/>
      <c r="T23" s="28"/>
      <c r="U23" s="27"/>
      <c r="V23" s="28"/>
      <c r="W23" s="29">
        <v>2</v>
      </c>
      <c r="X23" s="2">
        <v>2</v>
      </c>
      <c r="Y23" s="2">
        <v>2</v>
      </c>
      <c r="Z23" s="2">
        <v>2</v>
      </c>
      <c r="AA23" s="2">
        <v>2</v>
      </c>
      <c r="AB23" s="2">
        <v>2</v>
      </c>
      <c r="AC23" s="2">
        <v>2</v>
      </c>
      <c r="AD23" s="2">
        <v>2</v>
      </c>
      <c r="AF23" s="2">
        <v>2</v>
      </c>
      <c r="AG23" s="2">
        <v>2</v>
      </c>
      <c r="AI23" s="2">
        <v>2</v>
      </c>
      <c r="AJ23" s="2">
        <v>2</v>
      </c>
      <c r="AK23" s="2">
        <v>3</v>
      </c>
      <c r="AL23" s="2">
        <v>2</v>
      </c>
      <c r="AM23" s="2">
        <v>5</v>
      </c>
      <c r="AN23" s="30">
        <v>1</v>
      </c>
      <c r="AO23" s="27"/>
      <c r="AT23" s="28"/>
    </row>
    <row r="24" spans="1:46" x14ac:dyDescent="0.25">
      <c r="D24" s="1">
        <v>50</v>
      </c>
      <c r="E24" s="2">
        <f t="shared" si="7"/>
        <v>62</v>
      </c>
      <c r="F24" s="2">
        <f t="shared" si="8"/>
        <v>62</v>
      </c>
      <c r="G24">
        <f t="shared" si="9"/>
        <v>0</v>
      </c>
      <c r="I24" s="27"/>
      <c r="T24" s="28"/>
      <c r="U24" s="27"/>
      <c r="V24" s="28"/>
      <c r="W24" s="29">
        <v>4</v>
      </c>
      <c r="X24" s="2">
        <v>4</v>
      </c>
      <c r="Y24" s="2">
        <v>3</v>
      </c>
      <c r="Z24" s="2">
        <v>4</v>
      </c>
      <c r="AA24" s="2">
        <v>3</v>
      </c>
      <c r="AB24" s="2">
        <v>3</v>
      </c>
      <c r="AC24" s="2">
        <v>4</v>
      </c>
      <c r="AD24" s="2">
        <v>4</v>
      </c>
      <c r="AF24" s="2">
        <v>3</v>
      </c>
      <c r="AG24" s="2">
        <v>4</v>
      </c>
      <c r="AI24" s="2">
        <v>3</v>
      </c>
      <c r="AJ24" s="2">
        <v>4</v>
      </c>
      <c r="AK24" s="2">
        <v>4</v>
      </c>
      <c r="AL24" s="2">
        <v>3</v>
      </c>
      <c r="AM24" s="2">
        <v>9</v>
      </c>
      <c r="AN24" s="30">
        <v>3</v>
      </c>
      <c r="AO24" s="27"/>
      <c r="AT24" s="28"/>
    </row>
    <row r="25" spans="1:46" x14ac:dyDescent="0.25">
      <c r="D25" s="1">
        <v>52</v>
      </c>
      <c r="E25" s="2">
        <f t="shared" si="7"/>
        <v>55</v>
      </c>
      <c r="F25" s="2">
        <f t="shared" si="8"/>
        <v>55</v>
      </c>
      <c r="G25">
        <f t="shared" si="9"/>
        <v>0</v>
      </c>
      <c r="I25" s="27"/>
      <c r="T25" s="28"/>
      <c r="U25" s="27"/>
      <c r="V25" s="28"/>
      <c r="W25" s="29">
        <v>3</v>
      </c>
      <c r="X25" s="2">
        <v>3</v>
      </c>
      <c r="Y25" s="2">
        <v>3</v>
      </c>
      <c r="Z25" s="2">
        <v>3</v>
      </c>
      <c r="AA25" s="2">
        <v>3</v>
      </c>
      <c r="AB25" s="2">
        <v>3</v>
      </c>
      <c r="AC25" s="2">
        <v>3</v>
      </c>
      <c r="AD25" s="2">
        <v>3</v>
      </c>
      <c r="AF25" s="2">
        <v>3</v>
      </c>
      <c r="AG25" s="2">
        <v>4</v>
      </c>
      <c r="AI25" s="2">
        <v>3</v>
      </c>
      <c r="AJ25" s="2">
        <v>3</v>
      </c>
      <c r="AK25" s="2">
        <v>4</v>
      </c>
      <c r="AL25" s="2">
        <v>3</v>
      </c>
      <c r="AM25" s="2">
        <v>8</v>
      </c>
      <c r="AN25" s="30">
        <v>3</v>
      </c>
      <c r="AO25" s="27"/>
      <c r="AT25" s="28"/>
    </row>
    <row r="26" spans="1:46" x14ac:dyDescent="0.25">
      <c r="D26" s="1">
        <v>54</v>
      </c>
      <c r="E26" s="2">
        <f t="shared" si="7"/>
        <v>57</v>
      </c>
      <c r="F26" s="2">
        <f t="shared" si="8"/>
        <v>57</v>
      </c>
      <c r="G26">
        <f t="shared" si="9"/>
        <v>0</v>
      </c>
      <c r="I26" s="27"/>
      <c r="T26" s="28"/>
      <c r="U26" s="27"/>
      <c r="V26" s="28"/>
      <c r="W26" s="29">
        <v>3</v>
      </c>
      <c r="X26" s="2">
        <v>4</v>
      </c>
      <c r="Y26" s="2">
        <v>3</v>
      </c>
      <c r="Z26" s="2">
        <v>3</v>
      </c>
      <c r="AA26" s="2">
        <v>3</v>
      </c>
      <c r="AB26" s="2">
        <v>3</v>
      </c>
      <c r="AC26" s="2">
        <v>3</v>
      </c>
      <c r="AD26" s="2">
        <v>3</v>
      </c>
      <c r="AF26" s="2">
        <v>3</v>
      </c>
      <c r="AG26" s="2">
        <v>4</v>
      </c>
      <c r="AI26" s="2">
        <v>3</v>
      </c>
      <c r="AJ26" s="2">
        <v>4</v>
      </c>
      <c r="AK26" s="2">
        <v>4</v>
      </c>
      <c r="AL26" s="2">
        <v>3</v>
      </c>
      <c r="AM26" s="2">
        <v>8</v>
      </c>
      <c r="AN26" s="30">
        <v>3</v>
      </c>
      <c r="AO26" s="27"/>
      <c r="AT26" s="28"/>
    </row>
    <row r="27" spans="1:46" x14ac:dyDescent="0.25">
      <c r="D27" s="1">
        <v>56</v>
      </c>
      <c r="E27" s="2">
        <f t="shared" si="7"/>
        <v>31</v>
      </c>
      <c r="F27" s="2">
        <f t="shared" si="8"/>
        <v>31</v>
      </c>
      <c r="G27">
        <f t="shared" si="9"/>
        <v>0</v>
      </c>
      <c r="I27" s="27"/>
      <c r="T27" s="28"/>
      <c r="U27" s="27"/>
      <c r="V27" s="28"/>
      <c r="W27" s="29">
        <v>2</v>
      </c>
      <c r="X27" s="2">
        <v>2</v>
      </c>
      <c r="Y27" s="2">
        <v>2</v>
      </c>
      <c r="Z27" s="2">
        <v>2</v>
      </c>
      <c r="AA27" s="2">
        <v>2</v>
      </c>
      <c r="AB27" s="2">
        <v>1</v>
      </c>
      <c r="AC27" s="2">
        <v>2</v>
      </c>
      <c r="AD27" s="2">
        <v>2</v>
      </c>
      <c r="AF27" s="2">
        <v>2</v>
      </c>
      <c r="AG27" s="2">
        <v>2</v>
      </c>
      <c r="AI27" s="2">
        <v>1</v>
      </c>
      <c r="AJ27" s="2">
        <v>2</v>
      </c>
      <c r="AK27" s="2">
        <v>2</v>
      </c>
      <c r="AL27" s="2">
        <v>2</v>
      </c>
      <c r="AM27" s="2">
        <v>4</v>
      </c>
      <c r="AN27" s="30">
        <v>1</v>
      </c>
      <c r="AO27" s="27"/>
      <c r="AT27" s="28"/>
    </row>
    <row r="28" spans="1:46" x14ac:dyDescent="0.25">
      <c r="D28" s="1">
        <v>58</v>
      </c>
      <c r="E28" s="2">
        <f t="shared" si="7"/>
        <v>17</v>
      </c>
      <c r="F28" s="2">
        <f t="shared" si="8"/>
        <v>17</v>
      </c>
      <c r="G28">
        <f t="shared" si="9"/>
        <v>0</v>
      </c>
      <c r="I28" s="27"/>
      <c r="T28" s="28"/>
      <c r="U28" s="27"/>
      <c r="V28" s="28"/>
      <c r="W28" s="29">
        <v>1</v>
      </c>
      <c r="X28" s="2">
        <v>1</v>
      </c>
      <c r="Y28" s="2">
        <v>1</v>
      </c>
      <c r="Z28" s="2">
        <v>1</v>
      </c>
      <c r="AA28" s="2">
        <v>1</v>
      </c>
      <c r="AB28" s="2">
        <v>1</v>
      </c>
      <c r="AC28" s="2">
        <v>1</v>
      </c>
      <c r="AD28" s="2">
        <v>1</v>
      </c>
      <c r="AF28" s="2">
        <v>1</v>
      </c>
      <c r="AG28" s="2">
        <v>1</v>
      </c>
      <c r="AI28" s="2">
        <v>1</v>
      </c>
      <c r="AJ28" s="2">
        <v>1</v>
      </c>
      <c r="AK28" s="2">
        <v>1</v>
      </c>
      <c r="AL28" s="2">
        <v>1</v>
      </c>
      <c r="AM28" s="2">
        <v>2</v>
      </c>
      <c r="AN28" s="30">
        <v>1</v>
      </c>
      <c r="AO28" s="27"/>
      <c r="AT28" s="28"/>
    </row>
    <row r="29" spans="1:46" x14ac:dyDescent="0.25">
      <c r="D29" s="1">
        <v>60</v>
      </c>
      <c r="E29" s="2">
        <f t="shared" si="7"/>
        <v>8</v>
      </c>
      <c r="F29" s="2">
        <f t="shared" si="8"/>
        <v>8</v>
      </c>
      <c r="G29">
        <f>SUM(I29:T29)</f>
        <v>0</v>
      </c>
      <c r="I29" s="27"/>
      <c r="T29" s="28"/>
      <c r="U29" s="27"/>
      <c r="V29" s="28"/>
      <c r="W29" s="29">
        <v>1</v>
      </c>
      <c r="X29" s="2">
        <v>1</v>
      </c>
      <c r="Y29" s="2">
        <v>1</v>
      </c>
      <c r="AD29" s="2">
        <v>1</v>
      </c>
      <c r="AG29" s="2">
        <v>1</v>
      </c>
      <c r="AJ29" s="2">
        <v>1</v>
      </c>
      <c r="AK29" s="2">
        <v>1</v>
      </c>
      <c r="AM29" s="2">
        <v>1</v>
      </c>
      <c r="AN29" s="28"/>
      <c r="AO29" s="27"/>
      <c r="AT29" s="28"/>
    </row>
    <row r="30" spans="1:46" x14ac:dyDescent="0.25">
      <c r="D30" s="1">
        <v>62</v>
      </c>
      <c r="E30" s="2">
        <f t="shared" si="7"/>
        <v>6</v>
      </c>
      <c r="F30" s="2">
        <f t="shared" si="8"/>
        <v>6</v>
      </c>
      <c r="G30">
        <f t="shared" ref="G30" si="10">SUM(I30:T30)</f>
        <v>0</v>
      </c>
      <c r="I30" s="55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8"/>
      <c r="U30" s="55"/>
      <c r="V30" s="58"/>
      <c r="W30" s="55"/>
      <c r="X30" s="57">
        <v>1</v>
      </c>
      <c r="Y30" s="57">
        <v>1</v>
      </c>
      <c r="Z30" s="56"/>
      <c r="AA30" s="56"/>
      <c r="AB30" s="56"/>
      <c r="AC30" s="56"/>
      <c r="AD30" s="57">
        <v>1</v>
      </c>
      <c r="AE30" s="56"/>
      <c r="AF30" s="56"/>
      <c r="AG30" s="56"/>
      <c r="AH30" s="56"/>
      <c r="AI30" s="56"/>
      <c r="AJ30" s="57">
        <v>1</v>
      </c>
      <c r="AK30" s="57">
        <v>1</v>
      </c>
      <c r="AL30" s="56"/>
      <c r="AM30" s="57">
        <v>1</v>
      </c>
      <c r="AN30" s="58"/>
      <c r="AO30" s="55"/>
      <c r="AP30" s="56"/>
      <c r="AQ30" s="56"/>
      <c r="AR30" s="56"/>
      <c r="AS30" s="56"/>
      <c r="AT30" s="58"/>
    </row>
    <row r="31" spans="1:46" ht="15.75" thickBot="1" x14ac:dyDescent="0.3">
      <c r="D31" s="1"/>
      <c r="E31" s="8">
        <f>SUM(E21:E30)</f>
        <v>289</v>
      </c>
      <c r="F31" s="8">
        <f>E31-G31</f>
        <v>289</v>
      </c>
      <c r="G31" s="9">
        <f>SUM(G21:G30)</f>
        <v>0</v>
      </c>
      <c r="I31" s="59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2"/>
      <c r="U31" s="59"/>
      <c r="V31" s="62"/>
      <c r="W31" s="59">
        <f>SUM(W21:W30)</f>
        <v>17</v>
      </c>
      <c r="X31" s="61">
        <f t="shared" ref="X31:AN31" si="11">SUM(X21:X30)</f>
        <v>20</v>
      </c>
      <c r="Y31" s="61">
        <f t="shared" si="11"/>
        <v>17</v>
      </c>
      <c r="Z31" s="60">
        <f t="shared" si="11"/>
        <v>16</v>
      </c>
      <c r="AA31" s="60">
        <f t="shared" si="11"/>
        <v>15</v>
      </c>
      <c r="AB31" s="60">
        <f t="shared" si="11"/>
        <v>14</v>
      </c>
      <c r="AC31" s="60">
        <f t="shared" si="11"/>
        <v>16</v>
      </c>
      <c r="AD31" s="61">
        <f>SUM(AD21:AD30)</f>
        <v>18</v>
      </c>
      <c r="AE31" s="60"/>
      <c r="AF31" s="60">
        <f t="shared" si="11"/>
        <v>15</v>
      </c>
      <c r="AG31" s="60">
        <f t="shared" si="11"/>
        <v>19</v>
      </c>
      <c r="AH31" s="60"/>
      <c r="AI31" s="60">
        <f t="shared" si="11"/>
        <v>13</v>
      </c>
      <c r="AJ31" s="61">
        <f t="shared" si="11"/>
        <v>20</v>
      </c>
      <c r="AK31" s="61">
        <f t="shared" si="11"/>
        <v>22</v>
      </c>
      <c r="AL31" s="60">
        <f t="shared" si="11"/>
        <v>15</v>
      </c>
      <c r="AM31" s="61">
        <f t="shared" si="11"/>
        <v>40</v>
      </c>
      <c r="AN31" s="62">
        <f t="shared" si="11"/>
        <v>12</v>
      </c>
      <c r="AO31" s="59"/>
      <c r="AP31" s="60"/>
      <c r="AQ31" s="60"/>
      <c r="AR31" s="60"/>
      <c r="AS31" s="60"/>
      <c r="AT31" s="62"/>
    </row>
    <row r="32" spans="1:46" x14ac:dyDescent="0.25">
      <c r="A32" s="5"/>
      <c r="B32" s="5"/>
      <c r="C32" s="5"/>
      <c r="D32" s="6"/>
      <c r="E32" s="7"/>
      <c r="F32" s="7"/>
      <c r="G32" s="5"/>
      <c r="H32" s="51" t="s">
        <v>83</v>
      </c>
      <c r="I32" s="31"/>
      <c r="J32" s="5"/>
      <c r="K32" s="5"/>
      <c r="L32" s="5"/>
      <c r="M32" s="5"/>
      <c r="N32" s="5"/>
      <c r="O32" s="5"/>
      <c r="P32" s="5"/>
      <c r="Q32" s="5"/>
      <c r="R32" s="5"/>
      <c r="S32" s="5"/>
      <c r="T32" s="32"/>
      <c r="U32" s="31"/>
      <c r="V32" s="32"/>
      <c r="W32" s="86" t="s">
        <v>91</v>
      </c>
      <c r="X32" s="85" t="s">
        <v>92</v>
      </c>
      <c r="Y32" s="85" t="s">
        <v>92</v>
      </c>
      <c r="Z32" s="86" t="s">
        <v>91</v>
      </c>
      <c r="AA32" s="86" t="s">
        <v>91</v>
      </c>
      <c r="AB32" s="86" t="s">
        <v>91</v>
      </c>
      <c r="AC32" s="86" t="s">
        <v>91</v>
      </c>
      <c r="AD32" s="86" t="s">
        <v>91</v>
      </c>
      <c r="AE32" s="86"/>
      <c r="AF32" s="86" t="s">
        <v>91</v>
      </c>
      <c r="AG32" s="86" t="s">
        <v>91</v>
      </c>
      <c r="AH32" s="86"/>
      <c r="AI32" s="86" t="s">
        <v>91</v>
      </c>
      <c r="AJ32" s="86" t="s">
        <v>91</v>
      </c>
      <c r="AK32" s="87" t="s">
        <v>91</v>
      </c>
      <c r="AL32" s="86" t="s">
        <v>91</v>
      </c>
      <c r="AM32" s="86" t="s">
        <v>91</v>
      </c>
      <c r="AN32" s="88" t="s">
        <v>91</v>
      </c>
      <c r="AO32" s="31"/>
      <c r="AP32" s="5"/>
      <c r="AQ32" s="5"/>
      <c r="AR32" s="5"/>
      <c r="AS32" s="5"/>
      <c r="AT32" s="32"/>
    </row>
    <row r="33" spans="1:46" x14ac:dyDescent="0.25">
      <c r="A33" s="89" t="s">
        <v>94</v>
      </c>
      <c r="B33" s="90">
        <v>1811016815</v>
      </c>
      <c r="C33" s="89" t="s">
        <v>54</v>
      </c>
      <c r="D33" s="1">
        <v>44</v>
      </c>
      <c r="E33" s="2">
        <f>SUM(I33:AT33)</f>
        <v>3</v>
      </c>
      <c r="F33" s="2">
        <f>E33-G33</f>
        <v>3</v>
      </c>
      <c r="G33">
        <f>SUM(I33:T33)</f>
        <v>0</v>
      </c>
      <c r="I33" s="27"/>
      <c r="T33" s="28"/>
      <c r="U33" s="27"/>
      <c r="V33" s="28"/>
      <c r="W33" s="27"/>
      <c r="X33" s="2">
        <v>1</v>
      </c>
      <c r="AJ33" s="2">
        <v>1</v>
      </c>
      <c r="AK33" s="2">
        <v>1</v>
      </c>
      <c r="AN33" s="28"/>
      <c r="AO33" s="27"/>
      <c r="AT33" s="28"/>
    </row>
    <row r="34" spans="1:46" x14ac:dyDescent="0.25">
      <c r="D34" s="1">
        <v>46</v>
      </c>
      <c r="E34" s="2">
        <f t="shared" ref="E34:E42" si="12">SUM(I34:AT34)</f>
        <v>15</v>
      </c>
      <c r="F34" s="2">
        <f t="shared" ref="F34:F42" si="13">E34-G34</f>
        <v>15</v>
      </c>
      <c r="G34">
        <f t="shared" ref="G34:G40" si="14">SUM(I34:T34)</f>
        <v>0</v>
      </c>
      <c r="I34" s="27"/>
      <c r="T34" s="28"/>
      <c r="U34" s="27"/>
      <c r="V34" s="28"/>
      <c r="W34" s="29">
        <v>1</v>
      </c>
      <c r="X34" s="2">
        <v>1</v>
      </c>
      <c r="Y34" s="2">
        <v>1</v>
      </c>
      <c r="Z34" s="2">
        <v>1</v>
      </c>
      <c r="AA34" s="2">
        <v>1</v>
      </c>
      <c r="AB34" s="2">
        <v>1</v>
      </c>
      <c r="AC34" s="2">
        <v>1</v>
      </c>
      <c r="AD34" s="2">
        <v>1</v>
      </c>
      <c r="AF34" s="2">
        <v>1</v>
      </c>
      <c r="AG34" s="2">
        <v>1</v>
      </c>
      <c r="AJ34" s="2">
        <v>1</v>
      </c>
      <c r="AK34" s="2">
        <v>1</v>
      </c>
      <c r="AL34" s="2">
        <v>1</v>
      </c>
      <c r="AM34" s="2">
        <v>2</v>
      </c>
      <c r="AN34" s="28"/>
      <c r="AO34" s="27"/>
      <c r="AT34" s="28"/>
    </row>
    <row r="35" spans="1:46" x14ac:dyDescent="0.25">
      <c r="D35" s="1">
        <v>48</v>
      </c>
      <c r="E35" s="2">
        <f t="shared" si="12"/>
        <v>35</v>
      </c>
      <c r="F35" s="2">
        <f t="shared" si="13"/>
        <v>35</v>
      </c>
      <c r="G35">
        <f t="shared" si="14"/>
        <v>0</v>
      </c>
      <c r="I35" s="27"/>
      <c r="T35" s="28"/>
      <c r="U35" s="27"/>
      <c r="V35" s="28"/>
      <c r="W35" s="29">
        <v>2</v>
      </c>
      <c r="X35" s="2">
        <v>2</v>
      </c>
      <c r="Y35" s="2">
        <v>2</v>
      </c>
      <c r="Z35" s="2">
        <v>2</v>
      </c>
      <c r="AA35" s="2">
        <v>2</v>
      </c>
      <c r="AB35" s="2">
        <v>2</v>
      </c>
      <c r="AC35" s="2">
        <v>2</v>
      </c>
      <c r="AD35" s="2">
        <v>2</v>
      </c>
      <c r="AF35" s="2">
        <v>2</v>
      </c>
      <c r="AG35" s="2">
        <v>2</v>
      </c>
      <c r="AI35" s="2">
        <v>2</v>
      </c>
      <c r="AJ35" s="2">
        <v>2</v>
      </c>
      <c r="AK35" s="2">
        <v>3</v>
      </c>
      <c r="AL35" s="2">
        <v>2</v>
      </c>
      <c r="AM35" s="2">
        <v>5</v>
      </c>
      <c r="AN35" s="30">
        <v>1</v>
      </c>
      <c r="AO35" s="27"/>
      <c r="AT35" s="28"/>
    </row>
    <row r="36" spans="1:46" x14ac:dyDescent="0.25">
      <c r="D36" s="1">
        <v>50</v>
      </c>
      <c r="E36" s="2">
        <f t="shared" si="12"/>
        <v>62</v>
      </c>
      <c r="F36" s="2">
        <f t="shared" si="13"/>
        <v>62</v>
      </c>
      <c r="G36">
        <f t="shared" si="14"/>
        <v>0</v>
      </c>
      <c r="I36" s="27"/>
      <c r="T36" s="28"/>
      <c r="U36" s="27"/>
      <c r="V36" s="28"/>
      <c r="W36" s="29">
        <v>4</v>
      </c>
      <c r="X36" s="2">
        <v>4</v>
      </c>
      <c r="Y36" s="2">
        <v>3</v>
      </c>
      <c r="Z36" s="2">
        <v>4</v>
      </c>
      <c r="AA36" s="2">
        <v>3</v>
      </c>
      <c r="AB36" s="2">
        <v>3</v>
      </c>
      <c r="AC36" s="2">
        <v>4</v>
      </c>
      <c r="AD36" s="2">
        <v>4</v>
      </c>
      <c r="AF36" s="2">
        <v>3</v>
      </c>
      <c r="AG36" s="2">
        <v>4</v>
      </c>
      <c r="AI36" s="2">
        <v>3</v>
      </c>
      <c r="AJ36" s="2">
        <v>4</v>
      </c>
      <c r="AK36" s="2">
        <v>4</v>
      </c>
      <c r="AL36" s="2">
        <v>3</v>
      </c>
      <c r="AM36" s="2">
        <v>9</v>
      </c>
      <c r="AN36" s="30">
        <v>3</v>
      </c>
      <c r="AO36" s="27"/>
      <c r="AT36" s="28"/>
    </row>
    <row r="37" spans="1:46" x14ac:dyDescent="0.25">
      <c r="D37" s="1">
        <v>52</v>
      </c>
      <c r="E37" s="2">
        <f t="shared" si="12"/>
        <v>55</v>
      </c>
      <c r="F37" s="2">
        <f t="shared" si="13"/>
        <v>55</v>
      </c>
      <c r="G37">
        <f t="shared" si="14"/>
        <v>0</v>
      </c>
      <c r="I37" s="27"/>
      <c r="T37" s="28"/>
      <c r="U37" s="27"/>
      <c r="V37" s="28"/>
      <c r="W37" s="29">
        <v>3</v>
      </c>
      <c r="X37" s="2">
        <v>3</v>
      </c>
      <c r="Y37" s="2">
        <v>3</v>
      </c>
      <c r="Z37" s="2">
        <v>3</v>
      </c>
      <c r="AA37" s="2">
        <v>3</v>
      </c>
      <c r="AB37" s="2">
        <v>3</v>
      </c>
      <c r="AC37" s="2">
        <v>3</v>
      </c>
      <c r="AD37" s="2">
        <v>3</v>
      </c>
      <c r="AF37" s="2">
        <v>3</v>
      </c>
      <c r="AG37" s="2">
        <v>4</v>
      </c>
      <c r="AI37" s="2">
        <v>3</v>
      </c>
      <c r="AJ37" s="2">
        <v>3</v>
      </c>
      <c r="AK37" s="2">
        <v>4</v>
      </c>
      <c r="AL37" s="2">
        <v>3</v>
      </c>
      <c r="AM37" s="2">
        <v>8</v>
      </c>
      <c r="AN37" s="30">
        <v>3</v>
      </c>
      <c r="AO37" s="27"/>
      <c r="AT37" s="28"/>
    </row>
    <row r="38" spans="1:46" x14ac:dyDescent="0.25">
      <c r="D38" s="1">
        <v>54</v>
      </c>
      <c r="E38" s="2">
        <f t="shared" si="12"/>
        <v>57</v>
      </c>
      <c r="F38" s="2">
        <f t="shared" si="13"/>
        <v>57</v>
      </c>
      <c r="G38">
        <f t="shared" si="14"/>
        <v>0</v>
      </c>
      <c r="I38" s="27"/>
      <c r="T38" s="28"/>
      <c r="U38" s="27"/>
      <c r="V38" s="28"/>
      <c r="W38" s="29">
        <v>3</v>
      </c>
      <c r="X38" s="2">
        <v>4</v>
      </c>
      <c r="Y38" s="2">
        <v>3</v>
      </c>
      <c r="Z38" s="2">
        <v>3</v>
      </c>
      <c r="AA38" s="2">
        <v>3</v>
      </c>
      <c r="AB38" s="2">
        <v>3</v>
      </c>
      <c r="AC38" s="2">
        <v>3</v>
      </c>
      <c r="AD38" s="2">
        <v>3</v>
      </c>
      <c r="AF38" s="2">
        <v>3</v>
      </c>
      <c r="AG38" s="2">
        <v>4</v>
      </c>
      <c r="AI38" s="2">
        <v>3</v>
      </c>
      <c r="AJ38" s="2">
        <v>4</v>
      </c>
      <c r="AK38" s="2">
        <v>4</v>
      </c>
      <c r="AL38" s="2">
        <v>3</v>
      </c>
      <c r="AM38" s="2">
        <v>8</v>
      </c>
      <c r="AN38" s="30">
        <v>3</v>
      </c>
      <c r="AO38" s="27"/>
      <c r="AT38" s="28"/>
    </row>
    <row r="39" spans="1:46" x14ac:dyDescent="0.25">
      <c r="D39" s="1">
        <v>56</v>
      </c>
      <c r="E39" s="2">
        <f t="shared" si="12"/>
        <v>31</v>
      </c>
      <c r="F39" s="2">
        <f t="shared" si="13"/>
        <v>31</v>
      </c>
      <c r="G39">
        <f t="shared" si="14"/>
        <v>0</v>
      </c>
      <c r="I39" s="27"/>
      <c r="T39" s="28"/>
      <c r="U39" s="27"/>
      <c r="V39" s="28"/>
      <c r="W39" s="29">
        <v>2</v>
      </c>
      <c r="X39" s="2">
        <v>2</v>
      </c>
      <c r="Y39" s="2">
        <v>2</v>
      </c>
      <c r="Z39" s="2">
        <v>2</v>
      </c>
      <c r="AA39" s="2">
        <v>2</v>
      </c>
      <c r="AB39" s="2">
        <v>1</v>
      </c>
      <c r="AC39" s="2">
        <v>2</v>
      </c>
      <c r="AD39" s="2">
        <v>2</v>
      </c>
      <c r="AF39" s="2">
        <v>2</v>
      </c>
      <c r="AG39" s="2">
        <v>2</v>
      </c>
      <c r="AI39" s="2">
        <v>1</v>
      </c>
      <c r="AJ39" s="2">
        <v>2</v>
      </c>
      <c r="AK39" s="2">
        <v>2</v>
      </c>
      <c r="AL39" s="2">
        <v>2</v>
      </c>
      <c r="AM39" s="2">
        <v>4</v>
      </c>
      <c r="AN39" s="30">
        <v>1</v>
      </c>
      <c r="AO39" s="27"/>
      <c r="AT39" s="28"/>
    </row>
    <row r="40" spans="1:46" x14ac:dyDescent="0.25">
      <c r="D40" s="1">
        <v>58</v>
      </c>
      <c r="E40" s="2">
        <f t="shared" si="12"/>
        <v>17</v>
      </c>
      <c r="F40" s="2">
        <f t="shared" si="13"/>
        <v>17</v>
      </c>
      <c r="G40">
        <f t="shared" si="14"/>
        <v>0</v>
      </c>
      <c r="I40" s="27"/>
      <c r="T40" s="28"/>
      <c r="U40" s="27"/>
      <c r="V40" s="28"/>
      <c r="W40" s="29">
        <v>1</v>
      </c>
      <c r="X40" s="2">
        <v>1</v>
      </c>
      <c r="Y40" s="2">
        <v>1</v>
      </c>
      <c r="Z40" s="2">
        <v>1</v>
      </c>
      <c r="AA40" s="2">
        <v>1</v>
      </c>
      <c r="AB40" s="2">
        <v>1</v>
      </c>
      <c r="AC40" s="2">
        <v>1</v>
      </c>
      <c r="AD40" s="2">
        <v>1</v>
      </c>
      <c r="AF40" s="2">
        <v>1</v>
      </c>
      <c r="AG40" s="2">
        <v>1</v>
      </c>
      <c r="AI40" s="2">
        <v>1</v>
      </c>
      <c r="AJ40" s="2">
        <v>1</v>
      </c>
      <c r="AK40" s="2">
        <v>1</v>
      </c>
      <c r="AL40" s="2">
        <v>1</v>
      </c>
      <c r="AM40" s="2">
        <v>2</v>
      </c>
      <c r="AN40" s="30">
        <v>1</v>
      </c>
      <c r="AO40" s="27"/>
      <c r="AT40" s="28"/>
    </row>
    <row r="41" spans="1:46" x14ac:dyDescent="0.25">
      <c r="D41" s="1">
        <v>60</v>
      </c>
      <c r="E41" s="2">
        <f t="shared" si="12"/>
        <v>8</v>
      </c>
      <c r="F41" s="2">
        <f t="shared" si="13"/>
        <v>8</v>
      </c>
      <c r="G41">
        <f>SUM(I41:T41)</f>
        <v>0</v>
      </c>
      <c r="I41" s="27"/>
      <c r="T41" s="28"/>
      <c r="U41" s="27"/>
      <c r="V41" s="28"/>
      <c r="W41" s="29">
        <v>1</v>
      </c>
      <c r="X41" s="2">
        <v>1</v>
      </c>
      <c r="Y41" s="2">
        <v>1</v>
      </c>
      <c r="AD41" s="2">
        <v>1</v>
      </c>
      <c r="AG41" s="2">
        <v>1</v>
      </c>
      <c r="AJ41" s="2">
        <v>1</v>
      </c>
      <c r="AK41" s="2">
        <v>1</v>
      </c>
      <c r="AM41" s="2">
        <v>1</v>
      </c>
      <c r="AN41" s="28"/>
      <c r="AO41" s="27"/>
      <c r="AT41" s="28"/>
    </row>
    <row r="42" spans="1:46" x14ac:dyDescent="0.25">
      <c r="D42" s="1">
        <v>62</v>
      </c>
      <c r="E42" s="2">
        <f t="shared" si="12"/>
        <v>6</v>
      </c>
      <c r="F42" s="2">
        <f t="shared" si="13"/>
        <v>6</v>
      </c>
      <c r="G42">
        <f t="shared" ref="G42" si="15">SUM(I42:T42)</f>
        <v>0</v>
      </c>
      <c r="I42" s="55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8"/>
      <c r="U42" s="55"/>
      <c r="V42" s="58"/>
      <c r="W42" s="55"/>
      <c r="X42" s="57">
        <v>1</v>
      </c>
      <c r="Y42" s="57">
        <v>1</v>
      </c>
      <c r="Z42" s="56"/>
      <c r="AA42" s="56"/>
      <c r="AB42" s="56"/>
      <c r="AC42" s="56"/>
      <c r="AD42" s="57">
        <v>1</v>
      </c>
      <c r="AE42" s="56"/>
      <c r="AF42" s="56"/>
      <c r="AG42" s="56"/>
      <c r="AH42" s="56"/>
      <c r="AI42" s="56"/>
      <c r="AJ42" s="57">
        <v>1</v>
      </c>
      <c r="AK42" s="57">
        <v>1</v>
      </c>
      <c r="AL42" s="56"/>
      <c r="AM42" s="57">
        <v>1</v>
      </c>
      <c r="AN42" s="58"/>
      <c r="AO42" s="55"/>
      <c r="AP42" s="56"/>
      <c r="AQ42" s="56"/>
      <c r="AR42" s="56"/>
      <c r="AS42" s="56"/>
      <c r="AT42" s="58"/>
    </row>
    <row r="43" spans="1:46" ht="15.75" thickBot="1" x14ac:dyDescent="0.3">
      <c r="D43" s="1"/>
      <c r="E43" s="8">
        <f>SUM(E33:E42)</f>
        <v>289</v>
      </c>
      <c r="F43" s="8">
        <f>E43-G43</f>
        <v>289</v>
      </c>
      <c r="G43" s="9">
        <f>SUM(G33:G42)</f>
        <v>0</v>
      </c>
      <c r="I43" s="59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2"/>
      <c r="U43" s="59"/>
      <c r="V43" s="62"/>
      <c r="W43" s="59">
        <f>SUM(W33:W42)</f>
        <v>17</v>
      </c>
      <c r="X43" s="61">
        <f>SUM(X33:X42)</f>
        <v>20</v>
      </c>
      <c r="Y43" s="61">
        <f t="shared" ref="Y43:AN43" si="16">SUM(Y33:Y42)</f>
        <v>17</v>
      </c>
      <c r="Z43" s="60">
        <f t="shared" si="16"/>
        <v>16</v>
      </c>
      <c r="AA43" s="60">
        <f t="shared" si="16"/>
        <v>15</v>
      </c>
      <c r="AB43" s="60">
        <f t="shared" si="16"/>
        <v>14</v>
      </c>
      <c r="AC43" s="60">
        <f t="shared" si="16"/>
        <v>16</v>
      </c>
      <c r="AD43" s="61">
        <f t="shared" si="16"/>
        <v>18</v>
      </c>
      <c r="AE43" s="60">
        <f t="shared" si="16"/>
        <v>0</v>
      </c>
      <c r="AF43" s="60">
        <f t="shared" si="16"/>
        <v>15</v>
      </c>
      <c r="AG43" s="60">
        <f t="shared" si="16"/>
        <v>19</v>
      </c>
      <c r="AH43" s="60"/>
      <c r="AI43" s="60">
        <f t="shared" si="16"/>
        <v>13</v>
      </c>
      <c r="AJ43" s="61">
        <f t="shared" si="16"/>
        <v>20</v>
      </c>
      <c r="AK43" s="61">
        <f t="shared" si="16"/>
        <v>22</v>
      </c>
      <c r="AL43" s="60">
        <f t="shared" si="16"/>
        <v>15</v>
      </c>
      <c r="AM43" s="61">
        <f t="shared" si="16"/>
        <v>40</v>
      </c>
      <c r="AN43" s="62">
        <f t="shared" si="16"/>
        <v>12</v>
      </c>
      <c r="AO43" s="59"/>
      <c r="AP43" s="60"/>
      <c r="AQ43" s="60"/>
      <c r="AR43" s="60"/>
      <c r="AS43" s="60"/>
      <c r="AT43" s="62"/>
    </row>
    <row r="44" spans="1:46" x14ac:dyDescent="0.25">
      <c r="A44" s="5"/>
      <c r="B44" s="5"/>
      <c r="C44" s="5"/>
      <c r="D44" s="6"/>
      <c r="E44" s="7"/>
      <c r="F44" s="7"/>
      <c r="G44" s="5"/>
      <c r="H44" s="51" t="s">
        <v>83</v>
      </c>
      <c r="I44" s="80" t="s">
        <v>90</v>
      </c>
      <c r="J44" s="81" t="s">
        <v>89</v>
      </c>
      <c r="K44" s="81" t="s">
        <v>89</v>
      </c>
      <c r="L44" s="81" t="s">
        <v>89</v>
      </c>
      <c r="M44" s="81" t="s">
        <v>89</v>
      </c>
      <c r="N44" s="81" t="s">
        <v>89</v>
      </c>
      <c r="O44" s="81" t="s">
        <v>89</v>
      </c>
      <c r="P44" s="81" t="s">
        <v>89</v>
      </c>
      <c r="Q44" s="81" t="s">
        <v>89</v>
      </c>
      <c r="R44" s="81" t="s">
        <v>89</v>
      </c>
      <c r="S44" s="81" t="s">
        <v>89</v>
      </c>
      <c r="T44" s="82" t="s">
        <v>89</v>
      </c>
      <c r="U44" s="83" t="s">
        <v>88</v>
      </c>
      <c r="V44" s="84" t="s">
        <v>87</v>
      </c>
      <c r="W44" s="66"/>
      <c r="X44" s="85" t="s">
        <v>92</v>
      </c>
      <c r="Y44" s="85" t="s">
        <v>92</v>
      </c>
      <c r="Z44" s="68"/>
      <c r="AA44" s="68"/>
      <c r="AB44" s="68"/>
      <c r="AC44" s="74" t="s">
        <v>92</v>
      </c>
      <c r="AD44" s="67"/>
      <c r="AE44" s="68"/>
      <c r="AF44" s="86" t="s">
        <v>91</v>
      </c>
      <c r="AG44" s="86" t="s">
        <v>91</v>
      </c>
      <c r="AH44" s="68"/>
      <c r="AI44" s="86" t="s">
        <v>91</v>
      </c>
      <c r="AJ44" s="67"/>
      <c r="AK44" s="87" t="s">
        <v>91</v>
      </c>
      <c r="AL44" s="86" t="s">
        <v>91</v>
      </c>
      <c r="AM44" s="69" t="s">
        <v>74</v>
      </c>
      <c r="AN44" s="70"/>
      <c r="AO44" s="75" t="s">
        <v>73</v>
      </c>
      <c r="AP44" s="76" t="s">
        <v>73</v>
      </c>
      <c r="AQ44" s="76" t="s">
        <v>73</v>
      </c>
      <c r="AR44" s="76" t="s">
        <v>73</v>
      </c>
      <c r="AS44" s="76" t="s">
        <v>73</v>
      </c>
      <c r="AT44" s="77" t="s">
        <v>73</v>
      </c>
    </row>
    <row r="45" spans="1:46" x14ac:dyDescent="0.25">
      <c r="A45" s="89" t="s">
        <v>58</v>
      </c>
      <c r="B45" s="90">
        <v>1811016983</v>
      </c>
      <c r="C45" s="89" t="s">
        <v>59</v>
      </c>
      <c r="D45" s="1">
        <v>44</v>
      </c>
      <c r="E45" s="2">
        <f>SUM(I45:AT45)</f>
        <v>6</v>
      </c>
      <c r="F45" s="2">
        <f>E45-G45</f>
        <v>2</v>
      </c>
      <c r="G45">
        <f>SUM(I45:T45)</f>
        <v>4</v>
      </c>
      <c r="I45" s="27"/>
      <c r="L45" s="2">
        <v>1</v>
      </c>
      <c r="M45" s="2">
        <v>1</v>
      </c>
      <c r="N45" s="2">
        <v>1</v>
      </c>
      <c r="S45" s="2">
        <v>1</v>
      </c>
      <c r="T45" s="28"/>
      <c r="U45" s="27"/>
      <c r="V45" s="28"/>
      <c r="W45" s="27"/>
      <c r="X45" s="2">
        <v>1</v>
      </c>
      <c r="AK45" s="2">
        <v>1</v>
      </c>
      <c r="AN45" s="28"/>
      <c r="AO45" s="53" t="s">
        <v>85</v>
      </c>
      <c r="AP45" s="54" t="s">
        <v>85</v>
      </c>
      <c r="AQ45" s="2" t="s">
        <v>84</v>
      </c>
      <c r="AR45" s="2" t="s">
        <v>84</v>
      </c>
      <c r="AS45" s="2" t="s">
        <v>84</v>
      </c>
      <c r="AT45" s="30" t="s">
        <v>84</v>
      </c>
    </row>
    <row r="46" spans="1:46" x14ac:dyDescent="0.25">
      <c r="D46" s="1">
        <v>46</v>
      </c>
      <c r="E46" s="2">
        <f t="shared" ref="E46:E54" si="17">SUM(I46:AT46)</f>
        <v>24</v>
      </c>
      <c r="F46" s="2">
        <f t="shared" ref="F46:F54" si="18">E46-G46</f>
        <v>12</v>
      </c>
      <c r="G46">
        <f t="shared" ref="G46:G52" si="19">SUM(I46:T46)</f>
        <v>12</v>
      </c>
      <c r="I46" s="29">
        <v>1</v>
      </c>
      <c r="K46" s="2">
        <v>1</v>
      </c>
      <c r="L46" s="2">
        <v>2</v>
      </c>
      <c r="M46" s="2">
        <v>1</v>
      </c>
      <c r="N46" s="2">
        <v>2</v>
      </c>
      <c r="P46" s="2">
        <v>1</v>
      </c>
      <c r="Q46" s="2">
        <v>1</v>
      </c>
      <c r="R46" s="2">
        <v>1</v>
      </c>
      <c r="S46" s="2">
        <v>1</v>
      </c>
      <c r="T46" s="30">
        <v>1</v>
      </c>
      <c r="U46" s="29">
        <v>2</v>
      </c>
      <c r="V46" s="30">
        <v>2</v>
      </c>
      <c r="W46" s="27"/>
      <c r="X46" s="2">
        <v>1</v>
      </c>
      <c r="Y46" s="2">
        <v>1</v>
      </c>
      <c r="AC46" s="2">
        <v>1</v>
      </c>
      <c r="AF46" s="2">
        <v>1</v>
      </c>
      <c r="AG46" s="2">
        <v>1</v>
      </c>
      <c r="AK46" s="2">
        <v>1</v>
      </c>
      <c r="AL46" s="2">
        <v>1</v>
      </c>
      <c r="AM46" s="2">
        <v>1</v>
      </c>
      <c r="AN46" s="28"/>
      <c r="AO46" s="29" t="s">
        <v>84</v>
      </c>
      <c r="AP46" s="2" t="s">
        <v>84</v>
      </c>
      <c r="AQ46" s="2" t="s">
        <v>84</v>
      </c>
      <c r="AR46" s="2" t="s">
        <v>84</v>
      </c>
      <c r="AS46" s="2" t="s">
        <v>84</v>
      </c>
      <c r="AT46" s="30" t="s">
        <v>84</v>
      </c>
    </row>
    <row r="47" spans="1:46" x14ac:dyDescent="0.25">
      <c r="D47" s="1">
        <v>48</v>
      </c>
      <c r="E47" s="2">
        <f t="shared" si="17"/>
        <v>56</v>
      </c>
      <c r="F47" s="2">
        <f t="shared" si="18"/>
        <v>32</v>
      </c>
      <c r="G47">
        <f t="shared" si="19"/>
        <v>24</v>
      </c>
      <c r="I47" s="29">
        <v>2</v>
      </c>
      <c r="J47" s="2">
        <v>1</v>
      </c>
      <c r="K47" s="2">
        <v>2</v>
      </c>
      <c r="L47" s="2">
        <v>3</v>
      </c>
      <c r="M47" s="2">
        <v>2</v>
      </c>
      <c r="N47" s="2">
        <v>4</v>
      </c>
      <c r="O47" s="2">
        <v>1</v>
      </c>
      <c r="P47" s="2">
        <v>3</v>
      </c>
      <c r="Q47" s="2">
        <v>1</v>
      </c>
      <c r="R47" s="2">
        <v>2</v>
      </c>
      <c r="S47" s="2">
        <v>2</v>
      </c>
      <c r="T47" s="30">
        <v>1</v>
      </c>
      <c r="U47" s="29">
        <v>6</v>
      </c>
      <c r="V47" s="30">
        <v>6</v>
      </c>
      <c r="W47" s="27"/>
      <c r="X47" s="2">
        <v>2</v>
      </c>
      <c r="Y47" s="2">
        <v>2</v>
      </c>
      <c r="AC47" s="2">
        <v>2</v>
      </c>
      <c r="AF47" s="2">
        <v>2</v>
      </c>
      <c r="AG47" s="2">
        <v>2</v>
      </c>
      <c r="AI47" s="2">
        <v>2</v>
      </c>
      <c r="AK47" s="2">
        <v>3</v>
      </c>
      <c r="AL47" s="2">
        <v>2</v>
      </c>
      <c r="AM47" s="2">
        <v>3</v>
      </c>
      <c r="AN47" s="28"/>
      <c r="AO47" s="29" t="s">
        <v>84</v>
      </c>
      <c r="AP47" s="2" t="s">
        <v>84</v>
      </c>
      <c r="AQ47" s="2" t="s">
        <v>84</v>
      </c>
      <c r="AR47" s="2" t="s">
        <v>84</v>
      </c>
      <c r="AS47" s="2" t="s">
        <v>84</v>
      </c>
      <c r="AT47" s="30" t="s">
        <v>84</v>
      </c>
    </row>
    <row r="48" spans="1:46" x14ac:dyDescent="0.25">
      <c r="D48" s="1">
        <v>50</v>
      </c>
      <c r="E48" s="2">
        <f t="shared" si="17"/>
        <v>78</v>
      </c>
      <c r="F48" s="2">
        <f t="shared" si="18"/>
        <v>53</v>
      </c>
      <c r="G48">
        <f t="shared" si="19"/>
        <v>25</v>
      </c>
      <c r="I48" s="29">
        <v>1</v>
      </c>
      <c r="J48" s="2">
        <v>1</v>
      </c>
      <c r="K48" s="2">
        <v>2</v>
      </c>
      <c r="L48" s="2">
        <v>4</v>
      </c>
      <c r="M48" s="2">
        <v>2</v>
      </c>
      <c r="N48" s="2">
        <v>5</v>
      </c>
      <c r="O48" s="2">
        <v>1</v>
      </c>
      <c r="P48" s="2">
        <v>3</v>
      </c>
      <c r="Q48" s="2">
        <v>1</v>
      </c>
      <c r="R48" s="2">
        <v>2</v>
      </c>
      <c r="S48" s="2">
        <v>2</v>
      </c>
      <c r="T48" s="30">
        <v>1</v>
      </c>
      <c r="U48" s="29">
        <v>10</v>
      </c>
      <c r="V48" s="30">
        <v>10</v>
      </c>
      <c r="W48" s="27"/>
      <c r="X48" s="2">
        <v>4</v>
      </c>
      <c r="Y48" s="2">
        <v>3</v>
      </c>
      <c r="AC48" s="2">
        <v>4</v>
      </c>
      <c r="AF48" s="2">
        <v>3</v>
      </c>
      <c r="AG48" s="2">
        <v>4</v>
      </c>
      <c r="AI48" s="2">
        <v>3</v>
      </c>
      <c r="AK48" s="2">
        <v>4</v>
      </c>
      <c r="AL48" s="2">
        <v>3</v>
      </c>
      <c r="AM48" s="2">
        <v>5</v>
      </c>
      <c r="AN48" s="28"/>
      <c r="AO48" s="29" t="s">
        <v>84</v>
      </c>
      <c r="AP48" s="2" t="s">
        <v>84</v>
      </c>
      <c r="AQ48" s="2" t="s">
        <v>84</v>
      </c>
      <c r="AR48" s="2" t="s">
        <v>84</v>
      </c>
      <c r="AS48" s="2" t="s">
        <v>84</v>
      </c>
      <c r="AT48" s="30" t="s">
        <v>84</v>
      </c>
    </row>
    <row r="49" spans="1:46" x14ac:dyDescent="0.25">
      <c r="D49" s="1">
        <v>52</v>
      </c>
      <c r="E49" s="2">
        <f t="shared" si="17"/>
        <v>72</v>
      </c>
      <c r="F49" s="2">
        <f t="shared" si="18"/>
        <v>50</v>
      </c>
      <c r="G49">
        <f t="shared" si="19"/>
        <v>22</v>
      </c>
      <c r="I49" s="29">
        <v>1</v>
      </c>
      <c r="J49" s="2">
        <v>1</v>
      </c>
      <c r="K49" s="2">
        <v>2</v>
      </c>
      <c r="L49" s="2">
        <v>3</v>
      </c>
      <c r="M49" s="2">
        <v>2</v>
      </c>
      <c r="N49" s="2">
        <v>4</v>
      </c>
      <c r="O49" s="2">
        <v>1</v>
      </c>
      <c r="P49" s="2">
        <v>3</v>
      </c>
      <c r="Q49" s="2">
        <v>1</v>
      </c>
      <c r="R49" s="2">
        <v>1</v>
      </c>
      <c r="S49" s="2">
        <v>2</v>
      </c>
      <c r="T49" s="30">
        <v>1</v>
      </c>
      <c r="U49" s="29">
        <v>10</v>
      </c>
      <c r="V49" s="30">
        <v>10</v>
      </c>
      <c r="W49" s="27"/>
      <c r="X49" s="2">
        <v>3</v>
      </c>
      <c r="Y49" s="2">
        <v>3</v>
      </c>
      <c r="AC49" s="2">
        <v>3</v>
      </c>
      <c r="AF49" s="2">
        <v>3</v>
      </c>
      <c r="AG49" s="2">
        <v>4</v>
      </c>
      <c r="AI49" s="2">
        <v>3</v>
      </c>
      <c r="AK49" s="2">
        <v>4</v>
      </c>
      <c r="AL49" s="2">
        <v>3</v>
      </c>
      <c r="AM49" s="2">
        <v>4</v>
      </c>
      <c r="AN49" s="28"/>
      <c r="AO49" s="29" t="s">
        <v>84</v>
      </c>
      <c r="AP49" s="2" t="s">
        <v>84</v>
      </c>
      <c r="AQ49" s="2" t="s">
        <v>84</v>
      </c>
      <c r="AR49" s="2" t="s">
        <v>84</v>
      </c>
      <c r="AS49" s="2" t="s">
        <v>84</v>
      </c>
      <c r="AT49" s="30" t="s">
        <v>84</v>
      </c>
    </row>
    <row r="50" spans="1:46" x14ac:dyDescent="0.25">
      <c r="D50" s="1">
        <v>54</v>
      </c>
      <c r="E50" s="2">
        <f t="shared" si="17"/>
        <v>67</v>
      </c>
      <c r="F50" s="2">
        <f t="shared" si="18"/>
        <v>50</v>
      </c>
      <c r="G50">
        <f t="shared" si="19"/>
        <v>17</v>
      </c>
      <c r="I50" s="29">
        <v>1</v>
      </c>
      <c r="J50" s="2">
        <v>1</v>
      </c>
      <c r="K50" s="2">
        <v>1</v>
      </c>
      <c r="L50" s="2">
        <v>2</v>
      </c>
      <c r="M50" s="2">
        <v>2</v>
      </c>
      <c r="N50" s="2">
        <v>3</v>
      </c>
      <c r="P50" s="2">
        <v>2</v>
      </c>
      <c r="Q50" s="2">
        <v>1</v>
      </c>
      <c r="R50" s="2">
        <v>1</v>
      </c>
      <c r="S50" s="2">
        <v>2</v>
      </c>
      <c r="T50" s="30">
        <v>1</v>
      </c>
      <c r="U50" s="29">
        <v>9</v>
      </c>
      <c r="V50" s="30">
        <v>10</v>
      </c>
      <c r="W50" s="27"/>
      <c r="X50" s="2">
        <v>4</v>
      </c>
      <c r="Y50" s="2">
        <v>3</v>
      </c>
      <c r="AC50" s="2">
        <v>3</v>
      </c>
      <c r="AF50" s="2">
        <v>3</v>
      </c>
      <c r="AG50" s="2">
        <v>4</v>
      </c>
      <c r="AI50" s="2">
        <v>3</v>
      </c>
      <c r="AK50" s="2">
        <v>4</v>
      </c>
      <c r="AL50" s="2">
        <v>3</v>
      </c>
      <c r="AM50" s="2">
        <v>4</v>
      </c>
      <c r="AN50" s="28"/>
      <c r="AO50" s="29" t="s">
        <v>84</v>
      </c>
      <c r="AP50" s="2" t="s">
        <v>84</v>
      </c>
      <c r="AQ50" s="2" t="s">
        <v>84</v>
      </c>
      <c r="AR50" s="2" t="s">
        <v>84</v>
      </c>
      <c r="AS50" s="2" t="s">
        <v>84</v>
      </c>
      <c r="AT50" s="30" t="s">
        <v>84</v>
      </c>
    </row>
    <row r="51" spans="1:46" x14ac:dyDescent="0.25">
      <c r="D51" s="1">
        <v>56</v>
      </c>
      <c r="E51" s="2">
        <f t="shared" si="17"/>
        <v>40</v>
      </c>
      <c r="F51" s="2">
        <f t="shared" si="18"/>
        <v>31</v>
      </c>
      <c r="G51">
        <f t="shared" si="19"/>
        <v>9</v>
      </c>
      <c r="I51" s="27"/>
      <c r="K51" s="2">
        <v>1</v>
      </c>
      <c r="L51" s="2">
        <v>1</v>
      </c>
      <c r="M51" s="2">
        <v>1</v>
      </c>
      <c r="N51" s="2">
        <v>2</v>
      </c>
      <c r="P51" s="2">
        <v>1</v>
      </c>
      <c r="Q51" s="2">
        <v>1</v>
      </c>
      <c r="R51" s="2">
        <v>1</v>
      </c>
      <c r="S51" s="2">
        <v>1</v>
      </c>
      <c r="T51" s="28"/>
      <c r="U51" s="29">
        <v>7</v>
      </c>
      <c r="V51" s="30">
        <v>7</v>
      </c>
      <c r="W51" s="27"/>
      <c r="X51" s="2">
        <v>2</v>
      </c>
      <c r="Y51" s="2">
        <v>2</v>
      </c>
      <c r="AC51" s="2">
        <v>2</v>
      </c>
      <c r="AF51" s="2">
        <v>2</v>
      </c>
      <c r="AG51" s="2">
        <v>2</v>
      </c>
      <c r="AI51" s="2">
        <v>1</v>
      </c>
      <c r="AK51" s="2">
        <v>2</v>
      </c>
      <c r="AL51" s="2">
        <v>2</v>
      </c>
      <c r="AM51" s="2">
        <v>2</v>
      </c>
      <c r="AN51" s="28"/>
      <c r="AO51" s="29" t="s">
        <v>84</v>
      </c>
      <c r="AP51" s="2" t="s">
        <v>84</v>
      </c>
      <c r="AQ51" s="2" t="s">
        <v>84</v>
      </c>
      <c r="AR51" s="2" t="s">
        <v>84</v>
      </c>
      <c r="AS51" s="2" t="s">
        <v>84</v>
      </c>
      <c r="AT51" s="30" t="s">
        <v>84</v>
      </c>
    </row>
    <row r="52" spans="1:46" x14ac:dyDescent="0.25">
      <c r="D52" s="1">
        <v>58</v>
      </c>
      <c r="E52" s="2">
        <f t="shared" si="17"/>
        <v>25</v>
      </c>
      <c r="F52" s="2">
        <f t="shared" si="18"/>
        <v>18</v>
      </c>
      <c r="G52">
        <f t="shared" si="19"/>
        <v>7</v>
      </c>
      <c r="I52" s="27"/>
      <c r="K52" s="2">
        <v>1</v>
      </c>
      <c r="L52" s="2">
        <v>1</v>
      </c>
      <c r="M52" s="2">
        <v>1</v>
      </c>
      <c r="N52" s="2">
        <v>1</v>
      </c>
      <c r="P52" s="2">
        <v>1</v>
      </c>
      <c r="Q52" s="2">
        <v>1</v>
      </c>
      <c r="S52" s="2">
        <v>1</v>
      </c>
      <c r="T52" s="28"/>
      <c r="U52" s="29">
        <v>4</v>
      </c>
      <c r="V52" s="30">
        <v>5</v>
      </c>
      <c r="W52" s="27"/>
      <c r="X52" s="2">
        <v>1</v>
      </c>
      <c r="Y52" s="2">
        <v>1</v>
      </c>
      <c r="AC52" s="2">
        <v>1</v>
      </c>
      <c r="AF52" s="2">
        <v>1</v>
      </c>
      <c r="AG52" s="2">
        <v>1</v>
      </c>
      <c r="AI52" s="2">
        <v>1</v>
      </c>
      <c r="AK52" s="2">
        <v>1</v>
      </c>
      <c r="AL52" s="2">
        <v>1</v>
      </c>
      <c r="AM52" s="2">
        <v>1</v>
      </c>
      <c r="AN52" s="28"/>
      <c r="AO52" s="29" t="s">
        <v>84</v>
      </c>
      <c r="AP52" s="2" t="s">
        <v>84</v>
      </c>
      <c r="AQ52" s="2" t="s">
        <v>84</v>
      </c>
      <c r="AR52" s="2" t="s">
        <v>84</v>
      </c>
      <c r="AS52" s="2" t="s">
        <v>84</v>
      </c>
      <c r="AT52" s="30" t="s">
        <v>84</v>
      </c>
    </row>
    <row r="53" spans="1:46" x14ac:dyDescent="0.25">
      <c r="D53" s="1">
        <v>60</v>
      </c>
      <c r="E53" s="2">
        <f t="shared" si="17"/>
        <v>11</v>
      </c>
      <c r="F53" s="2">
        <f t="shared" si="18"/>
        <v>7</v>
      </c>
      <c r="G53">
        <f>SUM(I53:T53)</f>
        <v>4</v>
      </c>
      <c r="I53" s="27"/>
      <c r="L53" s="2">
        <v>1</v>
      </c>
      <c r="M53" s="2">
        <v>1</v>
      </c>
      <c r="N53" s="2">
        <v>1</v>
      </c>
      <c r="S53" s="2">
        <v>1</v>
      </c>
      <c r="T53" s="28"/>
      <c r="U53" s="29">
        <v>1</v>
      </c>
      <c r="V53" s="30">
        <v>1</v>
      </c>
      <c r="W53" s="27"/>
      <c r="X53" s="2">
        <v>1</v>
      </c>
      <c r="Y53" s="2">
        <v>1</v>
      </c>
      <c r="AG53" s="2">
        <v>1</v>
      </c>
      <c r="AK53" s="2">
        <v>1</v>
      </c>
      <c r="AM53" s="2">
        <v>1</v>
      </c>
      <c r="AN53" s="28"/>
      <c r="AO53" s="29" t="s">
        <v>84</v>
      </c>
      <c r="AP53" s="2" t="s">
        <v>84</v>
      </c>
      <c r="AQ53" s="2" t="s">
        <v>84</v>
      </c>
      <c r="AR53" s="2" t="s">
        <v>84</v>
      </c>
      <c r="AS53" s="2" t="s">
        <v>84</v>
      </c>
      <c r="AT53" s="30" t="s">
        <v>84</v>
      </c>
    </row>
    <row r="54" spans="1:46" x14ac:dyDescent="0.25">
      <c r="D54" s="1">
        <v>62</v>
      </c>
      <c r="E54" s="2">
        <f t="shared" si="17"/>
        <v>5</v>
      </c>
      <c r="F54" s="2">
        <f t="shared" si="18"/>
        <v>3</v>
      </c>
      <c r="G54">
        <f t="shared" ref="G54" si="20">SUM(I54:T54)</f>
        <v>2</v>
      </c>
      <c r="I54" s="55"/>
      <c r="J54" s="56"/>
      <c r="K54" s="56"/>
      <c r="L54" s="57">
        <v>1</v>
      </c>
      <c r="M54" s="56"/>
      <c r="N54" s="56"/>
      <c r="O54" s="56"/>
      <c r="P54" s="56"/>
      <c r="Q54" s="56"/>
      <c r="R54" s="56"/>
      <c r="S54" s="57">
        <v>1</v>
      </c>
      <c r="T54" s="58"/>
      <c r="U54" s="55"/>
      <c r="V54" s="58"/>
      <c r="W54" s="55"/>
      <c r="X54" s="57">
        <v>1</v>
      </c>
      <c r="Y54" s="57">
        <v>1</v>
      </c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7">
        <v>1</v>
      </c>
      <c r="AL54" s="56"/>
      <c r="AM54" s="56"/>
      <c r="AN54" s="58"/>
      <c r="AO54" s="63" t="s">
        <v>84</v>
      </c>
      <c r="AP54" s="57" t="s">
        <v>84</v>
      </c>
      <c r="AQ54" s="57" t="s">
        <v>84</v>
      </c>
      <c r="AR54" s="57" t="s">
        <v>84</v>
      </c>
      <c r="AS54" s="57" t="s">
        <v>84</v>
      </c>
      <c r="AT54" s="64" t="s">
        <v>84</v>
      </c>
    </row>
    <row r="55" spans="1:46" ht="15.75" thickBot="1" x14ac:dyDescent="0.3">
      <c r="D55" s="1"/>
      <c r="E55" s="8">
        <f>SUM(E45:E54)</f>
        <v>384</v>
      </c>
      <c r="F55" s="8">
        <f>E55-G55</f>
        <v>258</v>
      </c>
      <c r="G55" s="9">
        <f>SUM(G45:G54)</f>
        <v>126</v>
      </c>
      <c r="I55" s="59">
        <f>SUM(I45:I54)</f>
        <v>6</v>
      </c>
      <c r="J55" s="60">
        <f t="shared" ref="J55:AN55" si="21">SUM(J45:J54)</f>
        <v>4</v>
      </c>
      <c r="K55" s="60">
        <f t="shared" si="21"/>
        <v>10</v>
      </c>
      <c r="L55" s="61">
        <f t="shared" si="21"/>
        <v>19</v>
      </c>
      <c r="M55" s="60">
        <f t="shared" si="21"/>
        <v>13</v>
      </c>
      <c r="N55" s="60">
        <f t="shared" si="21"/>
        <v>23</v>
      </c>
      <c r="O55" s="60">
        <f t="shared" si="21"/>
        <v>3</v>
      </c>
      <c r="P55" s="60">
        <f t="shared" si="21"/>
        <v>14</v>
      </c>
      <c r="Q55" s="60">
        <f t="shared" si="21"/>
        <v>7</v>
      </c>
      <c r="R55" s="60">
        <f t="shared" si="21"/>
        <v>8</v>
      </c>
      <c r="S55" s="61">
        <f t="shared" si="21"/>
        <v>14</v>
      </c>
      <c r="T55" s="62">
        <f t="shared" si="21"/>
        <v>5</v>
      </c>
      <c r="U55" s="59">
        <f t="shared" si="21"/>
        <v>49</v>
      </c>
      <c r="V55" s="62">
        <f t="shared" si="21"/>
        <v>51</v>
      </c>
      <c r="W55" s="59">
        <f t="shared" si="21"/>
        <v>0</v>
      </c>
      <c r="X55" s="61">
        <f t="shared" si="21"/>
        <v>20</v>
      </c>
      <c r="Y55" s="61">
        <f t="shared" si="21"/>
        <v>17</v>
      </c>
      <c r="Z55" s="60">
        <f t="shared" si="21"/>
        <v>0</v>
      </c>
      <c r="AA55" s="60">
        <f t="shared" si="21"/>
        <v>0</v>
      </c>
      <c r="AB55" s="60">
        <f t="shared" si="21"/>
        <v>0</v>
      </c>
      <c r="AC55" s="60">
        <f t="shared" si="21"/>
        <v>16</v>
      </c>
      <c r="AD55" s="60">
        <f t="shared" si="21"/>
        <v>0</v>
      </c>
      <c r="AE55" s="60">
        <f t="shared" si="21"/>
        <v>0</v>
      </c>
      <c r="AF55" s="60">
        <f t="shared" si="21"/>
        <v>15</v>
      </c>
      <c r="AG55" s="60">
        <f t="shared" si="21"/>
        <v>19</v>
      </c>
      <c r="AH55" s="60">
        <f t="shared" si="21"/>
        <v>0</v>
      </c>
      <c r="AI55" s="60">
        <f t="shared" si="21"/>
        <v>13</v>
      </c>
      <c r="AJ55" s="60">
        <f t="shared" si="21"/>
        <v>0</v>
      </c>
      <c r="AK55" s="61">
        <f t="shared" si="21"/>
        <v>22</v>
      </c>
      <c r="AL55" s="60">
        <f t="shared" si="21"/>
        <v>15</v>
      </c>
      <c r="AM55" s="60">
        <f t="shared" si="21"/>
        <v>21</v>
      </c>
      <c r="AN55" s="62">
        <f t="shared" si="21"/>
        <v>0</v>
      </c>
      <c r="AO55" s="59"/>
      <c r="AP55" s="60"/>
      <c r="AQ55" s="60"/>
      <c r="AR55" s="60"/>
      <c r="AS55" s="60"/>
      <c r="AT55" s="62"/>
    </row>
    <row r="56" spans="1:46" x14ac:dyDescent="0.25">
      <c r="A56" s="5"/>
      <c r="B56" s="5"/>
      <c r="C56" s="5"/>
      <c r="D56" s="6"/>
      <c r="E56" s="7"/>
      <c r="F56" s="7"/>
      <c r="G56" s="5"/>
      <c r="H56" s="51" t="s">
        <v>83</v>
      </c>
      <c r="I56" s="31"/>
      <c r="J56" s="5"/>
      <c r="K56" s="5"/>
      <c r="L56" s="7"/>
      <c r="M56" s="5"/>
      <c r="N56" s="5"/>
      <c r="O56" s="5"/>
      <c r="P56" s="5"/>
      <c r="Q56" s="5"/>
      <c r="R56" s="5"/>
      <c r="S56" s="7"/>
      <c r="T56" s="32"/>
      <c r="U56" s="31"/>
      <c r="V56" s="32"/>
      <c r="W56" s="31"/>
      <c r="X56" s="7"/>
      <c r="Y56" s="7"/>
      <c r="Z56" s="5"/>
      <c r="AA56" s="5"/>
      <c r="AB56" s="5"/>
      <c r="AC56" s="5"/>
      <c r="AD56" s="5"/>
      <c r="AE56" s="74" t="s">
        <v>86</v>
      </c>
      <c r="AF56" s="5"/>
      <c r="AG56" s="5"/>
      <c r="AH56" s="74" t="s">
        <v>86</v>
      </c>
      <c r="AI56" s="5"/>
      <c r="AJ56" s="5"/>
      <c r="AK56" s="7"/>
      <c r="AL56" s="5"/>
      <c r="AM56" s="5"/>
      <c r="AN56" s="32"/>
      <c r="AO56" s="31"/>
      <c r="AP56" s="5"/>
      <c r="AQ56" s="5"/>
      <c r="AR56" s="5"/>
      <c r="AS56" s="5"/>
      <c r="AT56" s="32"/>
    </row>
    <row r="57" spans="1:46" x14ac:dyDescent="0.25">
      <c r="A57" s="89" t="s">
        <v>95</v>
      </c>
      <c r="B57" s="90">
        <v>4811016900</v>
      </c>
      <c r="C57" s="89" t="s">
        <v>54</v>
      </c>
      <c r="D57" s="1">
        <v>44</v>
      </c>
      <c r="E57" s="2">
        <f>SUM(I57:AT57)</f>
        <v>3</v>
      </c>
      <c r="F57" s="2">
        <f>E57-G57</f>
        <v>3</v>
      </c>
      <c r="G57">
        <f>SUM(I57:T57)</f>
        <v>0</v>
      </c>
      <c r="I57" s="27"/>
      <c r="T57" s="28"/>
      <c r="U57" s="27"/>
      <c r="V57" s="28"/>
      <c r="W57" s="27"/>
      <c r="AE57" s="2">
        <v>1</v>
      </c>
      <c r="AH57" s="2">
        <v>2</v>
      </c>
      <c r="AN57" s="28"/>
      <c r="AO57" s="27"/>
      <c r="AT57" s="28"/>
    </row>
    <row r="58" spans="1:46" x14ac:dyDescent="0.25">
      <c r="D58" s="1">
        <v>46</v>
      </c>
      <c r="E58" s="2">
        <f t="shared" ref="E58:E66" si="22">SUM(I58:AT58)</f>
        <v>21</v>
      </c>
      <c r="F58" s="2">
        <f t="shared" ref="F58:F66" si="23">E58-G58</f>
        <v>21</v>
      </c>
      <c r="G58">
        <f t="shared" ref="G58:G64" si="24">SUM(I58:T58)</f>
        <v>0</v>
      </c>
      <c r="I58" s="27"/>
      <c r="T58" s="28"/>
      <c r="U58" s="27"/>
      <c r="V58" s="28"/>
      <c r="W58" s="27"/>
      <c r="AE58" s="2">
        <v>10</v>
      </c>
      <c r="AH58" s="2">
        <v>11</v>
      </c>
      <c r="AN58" s="28"/>
      <c r="AO58" s="27"/>
      <c r="AT58" s="28"/>
    </row>
    <row r="59" spans="1:46" x14ac:dyDescent="0.25">
      <c r="D59" s="1">
        <v>48</v>
      </c>
      <c r="E59" s="2">
        <f t="shared" si="22"/>
        <v>39</v>
      </c>
      <c r="F59" s="2">
        <f t="shared" si="23"/>
        <v>39</v>
      </c>
      <c r="G59">
        <f t="shared" si="24"/>
        <v>0</v>
      </c>
      <c r="I59" s="27"/>
      <c r="T59" s="28"/>
      <c r="U59" s="27"/>
      <c r="V59" s="28"/>
      <c r="W59" s="27"/>
      <c r="AE59" s="2">
        <v>19</v>
      </c>
      <c r="AH59" s="2">
        <v>20</v>
      </c>
      <c r="AN59" s="28"/>
      <c r="AO59" s="27"/>
      <c r="AT59" s="28"/>
    </row>
    <row r="60" spans="1:46" x14ac:dyDescent="0.25">
      <c r="D60" s="1">
        <v>50</v>
      </c>
      <c r="E60" s="2">
        <f t="shared" si="22"/>
        <v>60</v>
      </c>
      <c r="F60" s="2">
        <f t="shared" si="23"/>
        <v>60</v>
      </c>
      <c r="G60">
        <f t="shared" si="24"/>
        <v>0</v>
      </c>
      <c r="I60" s="27"/>
      <c r="T60" s="28"/>
      <c r="U60" s="27"/>
      <c r="V60" s="28"/>
      <c r="W60" s="27"/>
      <c r="AE60" s="2">
        <v>30</v>
      </c>
      <c r="AH60" s="2">
        <v>30</v>
      </c>
      <c r="AN60" s="28"/>
      <c r="AO60" s="27"/>
      <c r="AT60" s="28"/>
    </row>
    <row r="61" spans="1:46" x14ac:dyDescent="0.25">
      <c r="D61" s="1">
        <v>52</v>
      </c>
      <c r="E61" s="2">
        <f t="shared" si="22"/>
        <v>66</v>
      </c>
      <c r="F61" s="2">
        <f t="shared" si="23"/>
        <v>66</v>
      </c>
      <c r="G61">
        <f t="shared" si="24"/>
        <v>0</v>
      </c>
      <c r="I61" s="27"/>
      <c r="T61" s="28"/>
      <c r="U61" s="27"/>
      <c r="V61" s="28"/>
      <c r="W61" s="27"/>
      <c r="AE61" s="2">
        <v>33</v>
      </c>
      <c r="AH61" s="2">
        <v>33</v>
      </c>
      <c r="AN61" s="28"/>
      <c r="AO61" s="27"/>
      <c r="AT61" s="28"/>
    </row>
    <row r="62" spans="1:46" x14ac:dyDescent="0.25">
      <c r="D62" s="1">
        <v>54</v>
      </c>
      <c r="E62" s="2">
        <f t="shared" si="22"/>
        <v>54</v>
      </c>
      <c r="F62" s="2">
        <f t="shared" si="23"/>
        <v>54</v>
      </c>
      <c r="G62">
        <f t="shared" si="24"/>
        <v>0</v>
      </c>
      <c r="I62" s="27"/>
      <c r="T62" s="28"/>
      <c r="U62" s="27"/>
      <c r="V62" s="28"/>
      <c r="W62" s="27"/>
      <c r="AE62" s="2">
        <v>27</v>
      </c>
      <c r="AH62" s="2">
        <v>27</v>
      </c>
      <c r="AN62" s="28"/>
      <c r="AO62" s="27"/>
      <c r="AT62" s="28"/>
    </row>
    <row r="63" spans="1:46" x14ac:dyDescent="0.25">
      <c r="D63" s="1">
        <v>56</v>
      </c>
      <c r="E63" s="2">
        <f t="shared" si="22"/>
        <v>27</v>
      </c>
      <c r="F63" s="2">
        <f t="shared" si="23"/>
        <v>27</v>
      </c>
      <c r="G63">
        <f t="shared" si="24"/>
        <v>0</v>
      </c>
      <c r="I63" s="27"/>
      <c r="T63" s="28"/>
      <c r="U63" s="27"/>
      <c r="V63" s="28"/>
      <c r="W63" s="27"/>
      <c r="AE63" s="2">
        <v>13</v>
      </c>
      <c r="AH63" s="2">
        <v>14</v>
      </c>
      <c r="AN63" s="28"/>
      <c r="AO63" s="27"/>
      <c r="AT63" s="28"/>
    </row>
    <row r="64" spans="1:46" x14ac:dyDescent="0.25">
      <c r="D64" s="1">
        <v>58</v>
      </c>
      <c r="E64" s="2">
        <f t="shared" si="22"/>
        <v>18</v>
      </c>
      <c r="F64" s="2">
        <f t="shared" si="23"/>
        <v>18</v>
      </c>
      <c r="G64">
        <f t="shared" si="24"/>
        <v>0</v>
      </c>
      <c r="I64" s="27"/>
      <c r="T64" s="28"/>
      <c r="U64" s="27"/>
      <c r="V64" s="28"/>
      <c r="W64" s="27"/>
      <c r="AE64" s="2">
        <v>9</v>
      </c>
      <c r="AH64" s="2">
        <v>9</v>
      </c>
      <c r="AN64" s="28"/>
      <c r="AO64" s="27"/>
      <c r="AT64" s="28"/>
    </row>
    <row r="65" spans="1:46" x14ac:dyDescent="0.25">
      <c r="D65" s="1">
        <v>60</v>
      </c>
      <c r="E65" s="2">
        <f t="shared" si="22"/>
        <v>9</v>
      </c>
      <c r="F65" s="2">
        <f t="shared" si="23"/>
        <v>9</v>
      </c>
      <c r="G65">
        <f>SUM(I65:T65)</f>
        <v>0</v>
      </c>
      <c r="I65" s="27"/>
      <c r="T65" s="28"/>
      <c r="U65" s="27"/>
      <c r="V65" s="28"/>
      <c r="W65" s="27"/>
      <c r="AE65" s="2">
        <v>4</v>
      </c>
      <c r="AH65" s="2">
        <v>5</v>
      </c>
      <c r="AN65" s="28"/>
      <c r="AO65" s="27"/>
      <c r="AT65" s="28"/>
    </row>
    <row r="66" spans="1:46" x14ac:dyDescent="0.25">
      <c r="D66" s="1">
        <v>62</v>
      </c>
      <c r="E66" s="2">
        <f t="shared" si="22"/>
        <v>3</v>
      </c>
      <c r="F66" s="2">
        <f t="shared" si="23"/>
        <v>3</v>
      </c>
      <c r="G66">
        <f t="shared" ref="G66" si="25">SUM(I66:T66)</f>
        <v>0</v>
      </c>
      <c r="I66" s="55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8"/>
      <c r="U66" s="55"/>
      <c r="V66" s="58"/>
      <c r="W66" s="55"/>
      <c r="X66" s="56"/>
      <c r="Y66" s="56"/>
      <c r="Z66" s="56"/>
      <c r="AA66" s="56"/>
      <c r="AB66" s="56"/>
      <c r="AC66" s="56"/>
      <c r="AD66" s="56"/>
      <c r="AE66" s="57">
        <v>1</v>
      </c>
      <c r="AF66" s="56"/>
      <c r="AG66" s="56"/>
      <c r="AH66" s="57">
        <v>2</v>
      </c>
      <c r="AI66" s="56"/>
      <c r="AJ66" s="56"/>
      <c r="AK66" s="56"/>
      <c r="AL66" s="56"/>
      <c r="AM66" s="56"/>
      <c r="AN66" s="58"/>
      <c r="AO66" s="55"/>
      <c r="AP66" s="56"/>
      <c r="AQ66" s="56"/>
      <c r="AR66" s="56"/>
      <c r="AS66" s="56"/>
      <c r="AT66" s="58"/>
    </row>
    <row r="67" spans="1:46" ht="15.75" thickBot="1" x14ac:dyDescent="0.3">
      <c r="E67" s="52">
        <f>SUM(E57:E66)</f>
        <v>300</v>
      </c>
      <c r="F67" s="9">
        <f>E67-G67</f>
        <v>300</v>
      </c>
      <c r="G67" s="9">
        <f>SUM(G57:G66)</f>
        <v>0</v>
      </c>
      <c r="I67" s="59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2"/>
      <c r="U67" s="59"/>
      <c r="V67" s="62"/>
      <c r="W67" s="59"/>
      <c r="X67" s="60"/>
      <c r="Y67" s="60"/>
      <c r="Z67" s="60"/>
      <c r="AA67" s="60"/>
      <c r="AB67" s="60"/>
      <c r="AC67" s="60"/>
      <c r="AD67" s="60"/>
      <c r="AE67" s="60">
        <f>SUM(AE57:AE66)</f>
        <v>147</v>
      </c>
      <c r="AF67" s="60"/>
      <c r="AG67" s="60"/>
      <c r="AH67" s="65">
        <f>SUM(AH57:AH66)</f>
        <v>153</v>
      </c>
      <c r="AI67" s="60"/>
      <c r="AJ67" s="60"/>
      <c r="AK67" s="60"/>
      <c r="AL67" s="60"/>
      <c r="AM67" s="60"/>
      <c r="AN67" s="62"/>
      <c r="AO67" s="59"/>
      <c r="AP67" s="60"/>
      <c r="AQ67" s="60"/>
      <c r="AR67" s="60"/>
      <c r="AS67" s="60"/>
      <c r="AT67" s="62"/>
    </row>
    <row r="68" spans="1:46" x14ac:dyDescent="0.25">
      <c r="A68" s="5"/>
      <c r="B68" s="5"/>
      <c r="C68" s="5"/>
      <c r="D68" s="5"/>
      <c r="E68" s="5"/>
      <c r="F68" s="5"/>
      <c r="G68" s="5"/>
      <c r="H68" s="5">
        <f>SUM(I68:AT68)</f>
        <v>1667</v>
      </c>
      <c r="I68" s="5">
        <f>I19+I31+I43+I55+I67</f>
        <v>12</v>
      </c>
      <c r="J68" s="5">
        <f t="shared" ref="J68:AT68" si="26">J19+J31+J43+J55+J67</f>
        <v>8</v>
      </c>
      <c r="K68" s="5">
        <f t="shared" si="26"/>
        <v>20</v>
      </c>
      <c r="L68" s="5">
        <f t="shared" si="26"/>
        <v>38</v>
      </c>
      <c r="M68" s="5">
        <f t="shared" si="26"/>
        <v>26</v>
      </c>
      <c r="N68" s="5">
        <f t="shared" si="26"/>
        <v>46</v>
      </c>
      <c r="O68" s="5">
        <f t="shared" si="26"/>
        <v>6</v>
      </c>
      <c r="P68" s="5">
        <f t="shared" si="26"/>
        <v>28</v>
      </c>
      <c r="Q68" s="5">
        <f t="shared" si="26"/>
        <v>14</v>
      </c>
      <c r="R68" s="5">
        <f t="shared" si="26"/>
        <v>16</v>
      </c>
      <c r="S68" s="5">
        <f t="shared" si="26"/>
        <v>28</v>
      </c>
      <c r="T68" s="5">
        <f t="shared" si="26"/>
        <v>10</v>
      </c>
      <c r="U68" s="5">
        <f t="shared" si="26"/>
        <v>98</v>
      </c>
      <c r="V68" s="5">
        <f t="shared" si="26"/>
        <v>102</v>
      </c>
      <c r="W68" s="5">
        <f t="shared" si="26"/>
        <v>34</v>
      </c>
      <c r="X68" s="5">
        <f t="shared" si="26"/>
        <v>80</v>
      </c>
      <c r="Y68" s="5">
        <f t="shared" si="26"/>
        <v>68</v>
      </c>
      <c r="Z68" s="5">
        <f t="shared" si="26"/>
        <v>32</v>
      </c>
      <c r="AA68" s="5">
        <f t="shared" si="26"/>
        <v>30</v>
      </c>
      <c r="AB68" s="5">
        <f t="shared" si="26"/>
        <v>28</v>
      </c>
      <c r="AC68" s="5">
        <f t="shared" si="26"/>
        <v>64</v>
      </c>
      <c r="AD68" s="5">
        <f t="shared" si="26"/>
        <v>36</v>
      </c>
      <c r="AE68" s="5">
        <f t="shared" si="26"/>
        <v>147</v>
      </c>
      <c r="AF68" s="5">
        <f t="shared" si="26"/>
        <v>60</v>
      </c>
      <c r="AG68" s="5">
        <f t="shared" si="26"/>
        <v>76</v>
      </c>
      <c r="AH68" s="5">
        <f t="shared" si="26"/>
        <v>153</v>
      </c>
      <c r="AI68" s="5">
        <f t="shared" si="26"/>
        <v>52</v>
      </c>
      <c r="AJ68" s="5">
        <f t="shared" si="26"/>
        <v>40</v>
      </c>
      <c r="AK68" s="5">
        <f t="shared" si="26"/>
        <v>88</v>
      </c>
      <c r="AL68" s="5">
        <f t="shared" si="26"/>
        <v>60</v>
      </c>
      <c r="AM68" s="5">
        <f t="shared" si="26"/>
        <v>101</v>
      </c>
      <c r="AN68" s="5">
        <f>AN19+AN31+AN43+AN55+AN67</f>
        <v>24</v>
      </c>
      <c r="AO68" s="5">
        <f t="shared" si="26"/>
        <v>7</v>
      </c>
      <c r="AP68" s="5">
        <f t="shared" si="26"/>
        <v>7</v>
      </c>
      <c r="AQ68" s="5">
        <f t="shared" si="26"/>
        <v>7</v>
      </c>
      <c r="AR68" s="5">
        <f t="shared" si="26"/>
        <v>7</v>
      </c>
      <c r="AS68" s="5">
        <f t="shared" si="26"/>
        <v>7</v>
      </c>
      <c r="AT68" s="5">
        <f t="shared" si="26"/>
        <v>7</v>
      </c>
    </row>
    <row r="71" spans="1:46" ht="16.5" x14ac:dyDescent="0.3">
      <c r="D71" s="10" t="s">
        <v>75</v>
      </c>
      <c r="E71" s="11" t="s">
        <v>76</v>
      </c>
      <c r="F71" s="11" t="s">
        <v>77</v>
      </c>
      <c r="G71" s="10" t="s">
        <v>78</v>
      </c>
      <c r="H71" s="10" t="s">
        <v>79</v>
      </c>
      <c r="I71" s="10" t="s">
        <v>80</v>
      </c>
      <c r="J71" s="10" t="s">
        <v>81</v>
      </c>
    </row>
    <row r="72" spans="1:46" x14ac:dyDescent="0.25">
      <c r="A72" s="12" t="s">
        <v>53</v>
      </c>
      <c r="B72" s="13">
        <v>1811016136</v>
      </c>
      <c r="C72" s="12" t="s">
        <v>54</v>
      </c>
      <c r="D72" s="14">
        <f>E19</f>
        <v>405</v>
      </c>
      <c r="E72" s="15">
        <v>2</v>
      </c>
      <c r="F72" s="15">
        <v>1.48</v>
      </c>
      <c r="G72" s="16">
        <f>D72*E72+D72*F72</f>
        <v>1409.4</v>
      </c>
      <c r="H72" s="17">
        <v>1450</v>
      </c>
      <c r="I72" s="18">
        <v>6677102</v>
      </c>
      <c r="J72" s="18">
        <v>79</v>
      </c>
    </row>
    <row r="73" spans="1:46" x14ac:dyDescent="0.25">
      <c r="A73" s="12" t="s">
        <v>55</v>
      </c>
      <c r="B73" s="13">
        <v>1811016567</v>
      </c>
      <c r="C73" s="12" t="s">
        <v>56</v>
      </c>
      <c r="D73" s="14">
        <f>E31</f>
        <v>289</v>
      </c>
      <c r="E73" s="15">
        <v>2</v>
      </c>
      <c r="F73" s="15">
        <v>1.48</v>
      </c>
      <c r="G73" s="16">
        <f>D73*E73+D73*F73</f>
        <v>1005.72</v>
      </c>
      <c r="H73" s="17">
        <v>1050</v>
      </c>
      <c r="I73" s="18">
        <v>6677102</v>
      </c>
      <c r="J73" s="18">
        <v>99</v>
      </c>
    </row>
    <row r="74" spans="1:46" x14ac:dyDescent="0.25">
      <c r="A74" s="12" t="s">
        <v>60</v>
      </c>
      <c r="B74" s="13">
        <v>4811016900</v>
      </c>
      <c r="C74" s="12" t="s">
        <v>54</v>
      </c>
      <c r="D74" s="14">
        <f>E67</f>
        <v>300</v>
      </c>
      <c r="E74" s="15">
        <v>2</v>
      </c>
      <c r="F74" s="15">
        <v>1.55</v>
      </c>
      <c r="G74" s="19">
        <f>D74*E74+D74*F74</f>
        <v>1065</v>
      </c>
      <c r="H74" s="20">
        <v>1100</v>
      </c>
      <c r="I74" s="21" t="s">
        <v>82</v>
      </c>
      <c r="J74" s="21">
        <v>295</v>
      </c>
    </row>
    <row r="75" spans="1:46" x14ac:dyDescent="0.25">
      <c r="A75" s="12" t="s">
        <v>57</v>
      </c>
      <c r="B75" s="13">
        <v>1811016815</v>
      </c>
      <c r="C75" s="12" t="s">
        <v>54</v>
      </c>
      <c r="D75" s="14">
        <f>E43</f>
        <v>289</v>
      </c>
      <c r="E75" s="15">
        <v>1.87</v>
      </c>
      <c r="F75" s="15">
        <v>1.54</v>
      </c>
      <c r="G75" s="16">
        <f>D75*E75+D75*F75</f>
        <v>985.49</v>
      </c>
      <c r="H75" s="20">
        <v>1000</v>
      </c>
      <c r="I75" s="21">
        <v>1038518</v>
      </c>
      <c r="J75" s="21">
        <v>29</v>
      </c>
    </row>
    <row r="76" spans="1:46" x14ac:dyDescent="0.25">
      <c r="A76" s="12" t="s">
        <v>58</v>
      </c>
      <c r="B76" s="13">
        <v>1811016983</v>
      </c>
      <c r="C76" s="12" t="s">
        <v>59</v>
      </c>
      <c r="D76" s="14">
        <f>E55</f>
        <v>384</v>
      </c>
      <c r="E76" s="15">
        <v>1.87</v>
      </c>
      <c r="F76" s="15">
        <v>1.54</v>
      </c>
      <c r="G76" s="16">
        <f>D76*E76+D76*F76</f>
        <v>1309.44</v>
      </c>
      <c r="H76" s="20">
        <v>1550</v>
      </c>
      <c r="I76" s="21">
        <v>1038518</v>
      </c>
      <c r="J76" s="21">
        <v>28</v>
      </c>
    </row>
  </sheetData>
  <mergeCells count="7">
    <mergeCell ref="G4:G7"/>
    <mergeCell ref="F4:F7"/>
    <mergeCell ref="A4:A7"/>
    <mergeCell ref="B4:B7"/>
    <mergeCell ref="C4:C7"/>
    <mergeCell ref="D4:D7"/>
    <mergeCell ref="E4:E7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SACOOR-BREAKDOWN-SUM-100494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山下　浩典/Yamashita Hironori</cp:lastModifiedBy>
  <dcterms:created xsi:type="dcterms:W3CDTF">2025-11-04T16:24:44Z</dcterms:created>
  <dcterms:modified xsi:type="dcterms:W3CDTF">2025-11-05T06:55:02Z</dcterms:modified>
  <cp:category/>
</cp:coreProperties>
</file>