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/>
  </bookViews>
  <sheets>
    <sheet name="第五第六批次" sheetId="1" r:id="rId1"/>
  </sheets>
  <definedNames>
    <definedName name="_xlnm._FilterDatabase" localSheetId="0" hidden="1">第五第六批次!$A$3:$AA$33</definedName>
    <definedName name="_xlnm.Print_Area" localSheetId="0">第五第六批次!$A$1:$AK$33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<sst xmlns="http://schemas.openxmlformats.org/spreadsheetml/2006/main" count="214" uniqueCount="54">
  <si>
    <t>G0980AX款装箱单（预装）</t>
  </si>
  <si>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</si>
  <si>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</si>
  <si>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</si>
  <si>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</si>
  <si>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</si>
  <si>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</si>
  <si>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</si>
  <si>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</si>
  <si>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</si>
  <si>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箱数*2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</si>
  <si>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</si>
  <si>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</si>
  <si>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</si>
  <si>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</si>
  <si>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</si>
  <si>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</si>
  <si>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</si>
  <si>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</si>
  <si>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交期</t>
  </si>
  <si>
    <t>空箱重量</t>
  </si>
  <si>
    <t>G0980AX</t>
  </si>
  <si>
    <t>GEORGIA</t>
  </si>
  <si>
    <r>
      <rPr>
        <sz val="9"/>
        <rFont val="微软雅黑"/>
        <charset val="134"/>
      </rPr>
      <t>WT32 - OFF WHITE</t>
    </r>
    <r>
      <rPr>
        <sz val="9"/>
        <rFont val="微软雅黑"/>
        <charset val="134"/>
      </rPr>
      <t xml:space="preserve"> 白色</t>
    </r>
  </si>
  <si>
    <t>-</t>
  </si>
  <si>
    <t>_</t>
  </si>
  <si>
    <t>22.01.2026</t>
  </si>
  <si>
    <t>纸箱规格</t>
  </si>
  <si>
    <t>数量/个</t>
  </si>
  <si>
    <t>MACEDONIA</t>
  </si>
  <si>
    <t>BOSNIA</t>
  </si>
  <si>
    <t>UZBEKISTAN</t>
  </si>
  <si>
    <t>小胶袋</t>
  </si>
  <si>
    <t>40*38+5</t>
  </si>
  <si>
    <t>500个</t>
  </si>
  <si>
    <t>UKRAINE</t>
  </si>
  <si>
    <t>配比袋</t>
  </si>
  <si>
    <t>42*39*38</t>
  </si>
  <si>
    <t>220个</t>
  </si>
  <si>
    <t>SERBIA</t>
  </si>
  <si>
    <t>ALBANIA</t>
  </si>
  <si>
    <t>MOLDOVA</t>
  </si>
  <si>
    <t>MONTENEGRO</t>
  </si>
  <si>
    <t>NORTH IRAQ</t>
  </si>
  <si>
    <t>MOROCCO</t>
  </si>
  <si>
    <t>EGYPT</t>
  </si>
  <si>
    <t>SOUTH IRAQ</t>
  </si>
  <si>
    <t>AZERBAIJAN</t>
  </si>
  <si>
    <t>KOSOVO</t>
  </si>
  <si>
    <t>LEBANON</t>
  </si>
  <si>
    <t>KAZAKHSTAN</t>
  </si>
  <si>
    <t>06.02.2026</t>
  </si>
  <si>
    <t>TOPTAN-5</t>
  </si>
  <si>
    <t>TOPTAN-7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</si>
</sst>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9"/>
      <name val="微软雅黑"/>
      <charset val="134"/>
    </font>
    <font>
      <sz val="9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49" applyFont="1" applyAlignment="1">
      <alignment horizontal="center" vertical="top" wrapText="1"/>
    </xf>
    <xf numFmtId="0" fontId="2" fillId="2" borderId="0" xfId="49" applyFont="1" applyFill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horizontal="left" vertical="center"/>
    </xf>
    <xf numFmtId="0" fontId="1" fillId="2" borderId="0" xfId="49" applyFont="1" applyFill="1" applyAlignment="1">
      <alignment horizontal="center" vertical="center"/>
    </xf>
    <xf numFmtId="0" fontId="2" fillId="0" borderId="0" xfId="49" applyFont="1" applyAlignment="1">
      <alignment vertical="top"/>
    </xf>
    <xf numFmtId="176" fontId="2" fillId="0" borderId="0" xfId="49" applyNumberFormat="1" applyFont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horizontal="left" vertical="center"/>
    </xf>
    <xf numFmtId="0" fontId="1" fillId="2" borderId="1" xfId="49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vertical="top"/>
    </xf>
    <xf numFmtId="176" fontId="2" fillId="3" borderId="1" xfId="49" applyNumberFormat="1" applyFont="1" applyFill="1" applyBorder="1" applyAlignment="1">
      <alignment horizontal="center" vertical="center" wrapText="1"/>
    </xf>
    <xf numFmtId="0" fontId="2" fillId="3" borderId="0" xfId="49" applyFont="1" applyFill="1" applyAlignment="1">
      <alignment horizontal="center" vertical="center"/>
    </xf>
    <xf numFmtId="0" fontId="1" fillId="3" borderId="2" xfId="49" applyFont="1" applyFill="1" applyBorder="1" applyAlignment="1">
      <alignment horizontal="center" vertical="center"/>
    </xf>
    <xf numFmtId="0" fontId="1" fillId="3" borderId="2" xfId="49" applyFont="1" applyFill="1" applyBorder="1" applyAlignment="1">
      <alignment horizontal="left" vertical="center"/>
    </xf>
    <xf numFmtId="0" fontId="1" fillId="3" borderId="1" xfId="49" applyFont="1" applyFill="1" applyBorder="1" applyAlignment="1">
      <alignment horizontal="center" vertical="center"/>
    </xf>
    <xf numFmtId="0" fontId="1" fillId="3" borderId="2" xfId="49" applyFont="1" applyFill="1" applyBorder="1" applyAlignment="1">
      <alignment horizontal="center" vertical="top" wrapText="1"/>
    </xf>
    <xf numFmtId="0" fontId="1" fillId="2" borderId="2" xfId="49" applyFont="1" applyFill="1" applyBorder="1" applyAlignment="1">
      <alignment horizontal="center" vertical="top"/>
    </xf>
    <xf numFmtId="0" fontId="1" fillId="3" borderId="2" xfId="49" applyFont="1" applyFill="1" applyBorder="1" applyAlignment="1">
      <alignment horizontal="center" vertical="top"/>
    </xf>
    <xf numFmtId="0" fontId="1" fillId="3" borderId="2" xfId="49" applyFont="1" applyFill="1" applyBorder="1" applyAlignment="1">
      <alignment vertical="top"/>
    </xf>
    <xf numFmtId="0" fontId="1" fillId="3" borderId="2" xfId="49" applyFont="1" applyFill="1" applyBorder="1" applyAlignment="1">
      <alignment vertical="top" wrapText="1"/>
    </xf>
    <xf numFmtId="176" fontId="1" fillId="3" borderId="2" xfId="49" applyNumberFormat="1" applyFont="1" applyFill="1" applyBorder="1" applyAlignment="1">
      <alignment horizontal="center" vertical="top" wrapText="1"/>
    </xf>
    <xf numFmtId="0" fontId="1" fillId="3" borderId="3" xfId="49" applyFont="1" applyFill="1" applyBorder="1" applyAlignment="1">
      <alignment horizontal="center" vertical="top" wrapText="1"/>
    </xf>
    <xf numFmtId="0" fontId="1" fillId="3" borderId="3" xfId="49" applyFont="1" applyFill="1" applyBorder="1" applyAlignment="1">
      <alignment horizontal="left" vertical="top" wrapText="1"/>
    </xf>
    <xf numFmtId="0" fontId="1" fillId="3" borderId="1" xfId="49" applyFont="1" applyFill="1" applyBorder="1" applyAlignment="1">
      <alignment horizontal="center" vertical="top" wrapText="1"/>
    </xf>
    <xf numFmtId="0" fontId="1" fillId="2" borderId="3" xfId="49" applyFont="1" applyFill="1" applyBorder="1" applyAlignment="1">
      <alignment horizontal="center" vertical="top" wrapText="1"/>
    </xf>
    <xf numFmtId="0" fontId="1" fillId="3" borderId="3" xfId="49" applyFont="1" applyFill="1" applyBorder="1" applyAlignment="1">
      <alignment vertical="top" wrapText="1"/>
    </xf>
    <xf numFmtId="176" fontId="1" fillId="3" borderId="3" xfId="49" applyNumberFormat="1" applyFont="1" applyFill="1" applyBorder="1" applyAlignment="1">
      <alignment horizontal="center" vertical="top" wrapText="1"/>
    </xf>
    <xf numFmtId="176" fontId="1" fillId="3" borderId="0" xfId="49" applyNumberFormat="1" applyFont="1" applyFill="1" applyAlignment="1">
      <alignment horizontal="center" vertical="center" wrapText="1"/>
    </xf>
    <xf numFmtId="0" fontId="2" fillId="3" borderId="2" xfId="49" applyFont="1" applyFill="1" applyBorder="1" applyAlignment="1">
      <alignment horizontal="center" vertical="center"/>
    </xf>
    <xf numFmtId="1" fontId="2" fillId="3" borderId="1" xfId="49" applyNumberFormat="1" applyFont="1" applyFill="1" applyBorder="1" applyAlignment="1">
      <alignment horizontal="center" vertical="center"/>
    </xf>
    <xf numFmtId="176" fontId="2" fillId="3" borderId="1" xfId="49" applyNumberFormat="1" applyFont="1" applyFill="1" applyBorder="1" applyAlignment="1">
      <alignment horizontal="center" vertical="center"/>
    </xf>
    <xf numFmtId="58" fontId="2" fillId="3" borderId="1" xfId="49" applyNumberFormat="1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3" borderId="3" xfId="49" applyFont="1" applyFill="1" applyBorder="1" applyAlignment="1">
      <alignment horizontal="center" vertical="center"/>
    </xf>
    <xf numFmtId="0" fontId="2" fillId="3" borderId="4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3"/>
  <sheetViews>
    <sheetView tabSelected="1" view="pageBreakPreview" zoomScaleNormal="90" workbookViewId="0">
      <pane ySplit="3" topLeftCell="A20" activePane="bottomLeft" state="frozen"/>
      <selection/>
      <selection pane="bottomLeft" activeCell="P4" sqref="P4:P33"/>
    </sheetView>
  </sheetViews>
  <sheetFormatPr defaultColWidth="7.875" defaultRowHeight="18.95" customHeight="1"/>
  <cols>
    <col min="1" max="1" width="9.625" style="3" customWidth="1"/>
    <col min="2" max="2" width="7.5" style="3" customWidth="1"/>
    <col min="3" max="3" width="14.125" style="3" customWidth="1"/>
    <col min="4" max="4" width="19.875" style="4" customWidth="1"/>
    <col min="5" max="5" width="7.5" style="3" customWidth="1"/>
    <col min="6" max="12" width="2.625" style="3" customWidth="1"/>
    <col min="13" max="13" width="4.125" style="3" customWidth="1"/>
    <col min="14" max="15" width="4.375" style="3" customWidth="1"/>
    <col min="16" max="16" width="7.16666666666667" style="5" customWidth="1"/>
    <col min="17" max="17" width="4.375" style="3" customWidth="1"/>
    <col min="18" max="18" width="1.5" style="6" customWidth="1"/>
    <col min="19" max="19" width="4.375" style="3" customWidth="1"/>
    <col min="20" max="20" width="6" style="3" customWidth="1"/>
    <col min="21" max="23" width="3.5" style="3" customWidth="1"/>
    <col min="24" max="24" width="5.375" style="3" customWidth="1"/>
    <col min="25" max="25" width="5.75" style="7" customWidth="1"/>
    <col min="26" max="26" width="5.375" style="7" customWidth="1"/>
    <col min="27" max="27" width="9.25" style="3" customWidth="1"/>
    <col min="28" max="16384" width="7.875" style="3"/>
  </cols>
  <sheetData>
    <row r="1" customHeight="1" spans="1:37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0"/>
      <c r="Q1" s="8"/>
      <c r="R1" s="11"/>
      <c r="S1" s="8"/>
      <c r="T1" s="8"/>
      <c r="U1" s="8"/>
      <c r="V1" s="8"/>
      <c r="W1" s="8"/>
      <c r="X1" s="8"/>
      <c r="Y1" s="12"/>
      <c r="Z1" s="12"/>
      <c r="AA1" s="8"/>
      <c r="AB1" s="13"/>
    </row>
    <row r="2" customHeight="1" spans="1:37">
      <c r="A2" s="14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6"/>
      <c r="G2" s="16" t="s">
        <v>6</v>
      </c>
      <c r="H2" s="16"/>
      <c r="I2" s="16"/>
      <c r="J2" s="16"/>
      <c r="K2" s="16"/>
      <c r="L2" s="16"/>
      <c r="M2" s="17" t="s">
        <v>7</v>
      </c>
      <c r="N2" s="17" t="s">
        <v>8</v>
      </c>
      <c r="O2" s="17" t="s">
        <v>9</v>
      </c>
      <c r="P2" s="18" t="s">
        <v>10</v>
      </c>
      <c r="Q2" s="19" t="s">
        <v>11</v>
      </c>
      <c r="R2" s="20"/>
      <c r="S2" s="19" t="s">
        <v>11</v>
      </c>
      <c r="T2" s="19" t="s">
        <v>12</v>
      </c>
      <c r="U2" s="19" t="s">
        <v>13</v>
      </c>
      <c r="V2" s="19" t="s">
        <v>14</v>
      </c>
      <c r="W2" s="19" t="s">
        <v>15</v>
      </c>
      <c r="X2" s="21" t="s">
        <v>16</v>
      </c>
      <c r="Y2" s="22" t="s">
        <v>17</v>
      </c>
      <c r="Z2" s="22" t="s">
        <v>18</v>
      </c>
      <c r="AA2" s="8"/>
      <c r="AB2" s="13"/>
    </row>
    <row r="3" s="1" customFormat="1" ht="25.5" customHeight="1" spans="1:37">
      <c r="A3" s="23"/>
      <c r="B3" s="23"/>
      <c r="C3" s="23"/>
      <c r="D3" s="24"/>
      <c r="E3" s="25"/>
      <c r="F3" s="25">
        <v>32</v>
      </c>
      <c r="G3" s="25">
        <v>34</v>
      </c>
      <c r="H3" s="25">
        <v>36</v>
      </c>
      <c r="I3" s="25">
        <v>38</v>
      </c>
      <c r="J3" s="25">
        <v>40</v>
      </c>
      <c r="K3" s="25">
        <v>42</v>
      </c>
      <c r="L3" s="25">
        <v>44</v>
      </c>
      <c r="M3" s="23"/>
      <c r="N3" s="23"/>
      <c r="O3" s="23"/>
      <c r="P3" s="26"/>
      <c r="Q3" s="23"/>
      <c r="R3" s="27"/>
      <c r="S3" s="23"/>
      <c r="T3" s="23"/>
      <c r="U3" s="23"/>
      <c r="V3" s="23"/>
      <c r="W3" s="23"/>
      <c r="X3" s="27" t="s">
        <v>16</v>
      </c>
      <c r="Y3" s="28"/>
      <c r="Z3" s="28"/>
      <c r="AA3" s="25" t="s">
        <v>19</v>
      </c>
      <c r="AB3" s="29" t="s">
        <v>20</v>
      </c>
      <c r="AC3" s="3"/>
      <c r="AD3" s="3"/>
      <c r="AE3" s="3"/>
      <c r="AF3" s="3"/>
      <c r="AG3" s="3"/>
      <c r="AH3" s="3"/>
      <c r="AI3" s="3"/>
      <c r="AJ3" s="3"/>
      <c r="AK3" s="3"/>
    </row>
    <row r="4" s="2" customFormat="1" customHeight="1" spans="1:37">
      <c r="A4" s="8" t="s">
        <v>21</v>
      </c>
      <c r="B4" s="8">
        <v>1712301</v>
      </c>
      <c r="C4" s="8" t="s">
        <v>22</v>
      </c>
      <c r="D4" s="9" t="s">
        <v>23</v>
      </c>
      <c r="E4" s="30">
        <v>9</v>
      </c>
      <c r="F4" s="31">
        <v>1</v>
      </c>
      <c r="G4" s="31">
        <v>3</v>
      </c>
      <c r="H4" s="31">
        <v>3</v>
      </c>
      <c r="I4" s="31">
        <v>2</v>
      </c>
      <c r="J4" s="31">
        <v>1</v>
      </c>
      <c r="K4" s="31">
        <v>1</v>
      </c>
      <c r="L4" s="31" t="s">
        <v>24</v>
      </c>
      <c r="M4" s="31">
        <v>11</v>
      </c>
      <c r="N4" s="8">
        <v>4</v>
      </c>
      <c r="O4" s="8">
        <f t="shared" ref="O4:O33" si="0">SUM(M4*N4)</f>
        <v>44</v>
      </c>
      <c r="P4" s="10">
        <v>2</v>
      </c>
      <c r="Q4" s="8">
        <v>1</v>
      </c>
      <c r="R4" s="11" t="s">
        <v>25</v>
      </c>
      <c r="S4" s="8">
        <f t="shared" ref="S4:S33" si="1">SUM(Q4+P4-1)</f>
        <v>2</v>
      </c>
      <c r="T4" s="8">
        <f t="shared" ref="T4:T33" si="2">SUM(O4*P4)</f>
        <v>88</v>
      </c>
      <c r="U4" s="8">
        <v>60</v>
      </c>
      <c r="V4" s="8">
        <v>40</v>
      </c>
      <c r="W4" s="8">
        <v>36</v>
      </c>
      <c r="X4" s="8">
        <v>0.9</v>
      </c>
      <c r="Y4" s="32">
        <f>Z4+AB4</f>
        <v>4.45</v>
      </c>
      <c r="Z4" s="32">
        <f>X4*N4</f>
        <v>3.6</v>
      </c>
      <c r="AA4" s="33" t="s">
        <v>26</v>
      </c>
      <c r="AB4" s="13">
        <v>0.85</v>
      </c>
      <c r="AC4" s="3"/>
      <c r="AD4" s="3"/>
      <c r="AE4" s="34" t="s">
        <v>27</v>
      </c>
      <c r="AF4" s="34"/>
      <c r="AG4" s="34"/>
      <c r="AH4" s="34" t="s">
        <v>28</v>
      </c>
      <c r="AI4" s="3"/>
      <c r="AJ4" s="3"/>
      <c r="AK4" s="3"/>
    </row>
    <row r="5" s="2" customFormat="1" customHeight="1" spans="1:37">
      <c r="A5" s="8" t="s">
        <v>21</v>
      </c>
      <c r="B5" s="8">
        <v>1712301</v>
      </c>
      <c r="C5" s="8" t="s">
        <v>22</v>
      </c>
      <c r="D5" s="9" t="s">
        <v>23</v>
      </c>
      <c r="E5" s="35"/>
      <c r="F5" s="31">
        <v>1</v>
      </c>
      <c r="G5" s="31">
        <v>3</v>
      </c>
      <c r="H5" s="31">
        <v>3</v>
      </c>
      <c r="I5" s="31">
        <v>2</v>
      </c>
      <c r="J5" s="31">
        <v>1</v>
      </c>
      <c r="K5" s="31">
        <v>1</v>
      </c>
      <c r="L5" s="31" t="s">
        <v>24</v>
      </c>
      <c r="M5" s="31">
        <v>11</v>
      </c>
      <c r="N5" s="8">
        <v>1</v>
      </c>
      <c r="O5" s="8">
        <f t="shared" si="0"/>
        <v>11</v>
      </c>
      <c r="P5" s="10">
        <v>1</v>
      </c>
      <c r="Q5" s="8">
        <v>1</v>
      </c>
      <c r="R5" s="11" t="s">
        <v>25</v>
      </c>
      <c r="S5" s="8">
        <f t="shared" si="1"/>
        <v>1</v>
      </c>
      <c r="T5" s="8">
        <f t="shared" si="2"/>
        <v>11</v>
      </c>
      <c r="U5" s="8">
        <v>60</v>
      </c>
      <c r="V5" s="8">
        <v>40</v>
      </c>
      <c r="W5" s="8">
        <v>18</v>
      </c>
      <c r="X5" s="8">
        <v>0.9</v>
      </c>
      <c r="Y5" s="32">
        <f>Z5+AB5</f>
        <v>1.75</v>
      </c>
      <c r="Z5" s="32">
        <f>X5*N5</f>
        <v>0.9</v>
      </c>
      <c r="AA5" s="33" t="s">
        <v>26</v>
      </c>
      <c r="AB5" s="13">
        <v>0.85</v>
      </c>
      <c r="AC5" s="3"/>
      <c r="AD5" s="3"/>
      <c r="AE5" s="8">
        <v>60</v>
      </c>
      <c r="AF5" s="8">
        <v>40</v>
      </c>
      <c r="AG5" s="8">
        <v>18</v>
      </c>
      <c r="AH5" s="34">
        <v>13</v>
      </c>
      <c r="AI5" s="3"/>
      <c r="AJ5" s="3"/>
      <c r="AK5" s="3"/>
    </row>
    <row r="6" s="2" customFormat="1" customHeight="1" spans="1:37">
      <c r="A6" s="8" t="s">
        <v>21</v>
      </c>
      <c r="B6" s="8">
        <v>1712294</v>
      </c>
      <c r="C6" s="8" t="s">
        <v>29</v>
      </c>
      <c r="D6" s="9" t="s">
        <v>23</v>
      </c>
      <c r="E6" s="30">
        <v>7</v>
      </c>
      <c r="F6" s="31">
        <v>1</v>
      </c>
      <c r="G6" s="31">
        <v>3</v>
      </c>
      <c r="H6" s="31">
        <v>3</v>
      </c>
      <c r="I6" s="31">
        <v>2</v>
      </c>
      <c r="J6" s="31">
        <v>1</v>
      </c>
      <c r="K6" s="31">
        <v>1</v>
      </c>
      <c r="L6" s="31" t="s">
        <v>24</v>
      </c>
      <c r="M6" s="31">
        <v>11</v>
      </c>
      <c r="N6" s="8">
        <v>4</v>
      </c>
      <c r="O6" s="8">
        <f t="shared" si="0"/>
        <v>44</v>
      </c>
      <c r="P6" s="10">
        <v>1</v>
      </c>
      <c r="Q6" s="8">
        <v>2</v>
      </c>
      <c r="R6" s="11" t="s">
        <v>25</v>
      </c>
      <c r="S6" s="8">
        <f t="shared" si="1"/>
        <v>2</v>
      </c>
      <c r="T6" s="8">
        <f t="shared" si="2"/>
        <v>44</v>
      </c>
      <c r="U6" s="8">
        <v>60</v>
      </c>
      <c r="V6" s="8">
        <v>40</v>
      </c>
      <c r="W6" s="8">
        <v>36</v>
      </c>
      <c r="X6" s="8">
        <v>0.95</v>
      </c>
      <c r="Y6" s="32">
        <f t="shared" ref="Y6:Y26" si="3">Z6+AB6</f>
        <v>5</v>
      </c>
      <c r="Z6" s="32">
        <f t="shared" ref="Z6:Z33" si="4">X6*N6</f>
        <v>3.8</v>
      </c>
      <c r="AA6" s="33" t="s">
        <v>26</v>
      </c>
      <c r="AB6" s="13">
        <v>1.2</v>
      </c>
      <c r="AC6" s="3"/>
      <c r="AD6" s="3"/>
      <c r="AE6" s="34">
        <v>60</v>
      </c>
      <c r="AF6" s="34">
        <v>40</v>
      </c>
      <c r="AG6" s="34">
        <v>27</v>
      </c>
      <c r="AH6" s="34">
        <v>3</v>
      </c>
      <c r="AI6" s="3"/>
      <c r="AJ6" s="3"/>
      <c r="AK6" s="3"/>
    </row>
    <row r="7" s="2" customFormat="1" customHeight="1" spans="1:37">
      <c r="A7" s="8" t="s">
        <v>21</v>
      </c>
      <c r="B7" s="8">
        <v>1712294</v>
      </c>
      <c r="C7" s="8" t="s">
        <v>29</v>
      </c>
      <c r="D7" s="9" t="s">
        <v>23</v>
      </c>
      <c r="E7" s="35"/>
      <c r="F7" s="31">
        <v>1</v>
      </c>
      <c r="G7" s="31">
        <v>3</v>
      </c>
      <c r="H7" s="31">
        <v>3</v>
      </c>
      <c r="I7" s="31">
        <v>2</v>
      </c>
      <c r="J7" s="31">
        <v>1</v>
      </c>
      <c r="K7" s="31">
        <v>1</v>
      </c>
      <c r="L7" s="31" t="s">
        <v>24</v>
      </c>
      <c r="M7" s="31">
        <v>11</v>
      </c>
      <c r="N7" s="8">
        <v>3</v>
      </c>
      <c r="O7" s="8">
        <f t="shared" si="0"/>
        <v>33</v>
      </c>
      <c r="P7" s="10">
        <v>1</v>
      </c>
      <c r="Q7" s="8">
        <v>2</v>
      </c>
      <c r="R7" s="11" t="s">
        <v>25</v>
      </c>
      <c r="S7" s="8">
        <f t="shared" si="1"/>
        <v>2</v>
      </c>
      <c r="T7" s="8">
        <f t="shared" si="2"/>
        <v>33</v>
      </c>
      <c r="U7" s="8">
        <v>60</v>
      </c>
      <c r="V7" s="8">
        <v>40</v>
      </c>
      <c r="W7" s="8">
        <v>27</v>
      </c>
      <c r="X7" s="8">
        <v>0.95</v>
      </c>
      <c r="Y7" s="32">
        <f t="shared" si="3"/>
        <v>4.05</v>
      </c>
      <c r="Z7" s="32">
        <f t="shared" si="4"/>
        <v>2.85</v>
      </c>
      <c r="AA7" s="33" t="s">
        <v>26</v>
      </c>
      <c r="AB7" s="13">
        <v>1.2</v>
      </c>
      <c r="AC7" s="3"/>
      <c r="AD7" s="3"/>
      <c r="AE7" s="34">
        <v>60</v>
      </c>
      <c r="AF7" s="34">
        <v>40</v>
      </c>
      <c r="AG7" s="34">
        <v>36</v>
      </c>
      <c r="AH7" s="34">
        <v>45</v>
      </c>
      <c r="AI7" s="3"/>
      <c r="AJ7" s="3"/>
      <c r="AK7" s="3"/>
    </row>
    <row r="8" s="2" customFormat="1" customHeight="1" spans="1:37">
      <c r="A8" s="8" t="s">
        <v>21</v>
      </c>
      <c r="B8" s="8">
        <v>1712296</v>
      </c>
      <c r="C8" s="8" t="s">
        <v>30</v>
      </c>
      <c r="D8" s="9" t="s">
        <v>23</v>
      </c>
      <c r="E8" s="30">
        <v>8</v>
      </c>
      <c r="F8" s="31">
        <v>1</v>
      </c>
      <c r="G8" s="31">
        <v>3</v>
      </c>
      <c r="H8" s="31">
        <v>3</v>
      </c>
      <c r="I8" s="31">
        <v>2</v>
      </c>
      <c r="J8" s="31">
        <v>1</v>
      </c>
      <c r="K8" s="31">
        <v>1</v>
      </c>
      <c r="L8" s="31" t="s">
        <v>24</v>
      </c>
      <c r="M8" s="31">
        <v>11</v>
      </c>
      <c r="N8" s="8">
        <v>4</v>
      </c>
      <c r="O8" s="8">
        <f t="shared" si="0"/>
        <v>44</v>
      </c>
      <c r="P8" s="10">
        <v>2</v>
      </c>
      <c r="Q8" s="8">
        <v>3</v>
      </c>
      <c r="R8" s="11" t="s">
        <v>25</v>
      </c>
      <c r="S8" s="8">
        <f t="shared" si="1"/>
        <v>4</v>
      </c>
      <c r="T8" s="8">
        <f t="shared" si="2"/>
        <v>88</v>
      </c>
      <c r="U8" s="8">
        <v>60</v>
      </c>
      <c r="V8" s="8">
        <v>40</v>
      </c>
      <c r="W8" s="8">
        <v>36</v>
      </c>
      <c r="X8" s="8">
        <v>0.9</v>
      </c>
      <c r="Y8" s="32">
        <f t="shared" si="3"/>
        <v>4.45</v>
      </c>
      <c r="Z8" s="32">
        <f t="shared" si="4"/>
        <v>3.6</v>
      </c>
      <c r="AA8" s="33" t="s">
        <v>26</v>
      </c>
      <c r="AB8" s="13">
        <v>0.85</v>
      </c>
      <c r="AC8" s="3"/>
      <c r="AD8" s="3"/>
      <c r="AE8" s="3"/>
      <c r="AF8" s="3"/>
      <c r="AG8" s="3"/>
      <c r="AH8" s="3"/>
      <c r="AI8" s="3"/>
      <c r="AJ8" s="3"/>
      <c r="AK8" s="3"/>
    </row>
    <row r="9" s="2" customFormat="1" customHeight="1" spans="1:37">
      <c r="A9" s="8" t="s">
        <v>21</v>
      </c>
      <c r="B9" s="8">
        <v>1712299</v>
      </c>
      <c r="C9" s="8" t="s">
        <v>31</v>
      </c>
      <c r="D9" s="9" t="s">
        <v>23</v>
      </c>
      <c r="E9" s="30">
        <v>1</v>
      </c>
      <c r="F9" s="31">
        <v>1</v>
      </c>
      <c r="G9" s="31">
        <v>3</v>
      </c>
      <c r="H9" s="31">
        <v>3</v>
      </c>
      <c r="I9" s="31">
        <v>2</v>
      </c>
      <c r="J9" s="31">
        <v>1</v>
      </c>
      <c r="K9" s="31">
        <v>1</v>
      </c>
      <c r="L9" s="31" t="s">
        <v>24</v>
      </c>
      <c r="M9" s="31">
        <v>11</v>
      </c>
      <c r="N9" s="8">
        <v>1</v>
      </c>
      <c r="O9" s="8">
        <f t="shared" si="0"/>
        <v>11</v>
      </c>
      <c r="P9" s="10">
        <v>1</v>
      </c>
      <c r="Q9" s="8">
        <v>4</v>
      </c>
      <c r="R9" s="11" t="s">
        <v>25</v>
      </c>
      <c r="S9" s="8">
        <f t="shared" si="1"/>
        <v>4</v>
      </c>
      <c r="T9" s="8">
        <f t="shared" si="2"/>
        <v>11</v>
      </c>
      <c r="U9" s="8">
        <v>60</v>
      </c>
      <c r="V9" s="8">
        <v>40</v>
      </c>
      <c r="W9" s="8">
        <v>18</v>
      </c>
      <c r="X9" s="8">
        <v>0.9</v>
      </c>
      <c r="Y9" s="32">
        <f t="shared" si="3"/>
        <v>1.75</v>
      </c>
      <c r="Z9" s="32">
        <f t="shared" si="4"/>
        <v>0.9</v>
      </c>
      <c r="AA9" s="33" t="s">
        <v>26</v>
      </c>
      <c r="AB9" s="13">
        <v>0.85</v>
      </c>
      <c r="AC9" s="3"/>
      <c r="AD9" s="3"/>
      <c r="AE9" s="3" t="s">
        <v>32</v>
      </c>
      <c r="AF9" s="3" t="s">
        <v>33</v>
      </c>
      <c r="AG9" s="3"/>
      <c r="AH9" s="3" t="s">
        <v>34</v>
      </c>
      <c r="AI9" s="3"/>
      <c r="AJ9" s="3"/>
      <c r="AK9" s="3"/>
    </row>
    <row r="10" s="2" customFormat="1" customHeight="1" spans="1:37">
      <c r="A10" s="8" t="s">
        <v>21</v>
      </c>
      <c r="B10" s="8">
        <v>1712302</v>
      </c>
      <c r="C10" s="8" t="s">
        <v>35</v>
      </c>
      <c r="D10" s="9" t="s">
        <v>23</v>
      </c>
      <c r="E10" s="30">
        <v>14</v>
      </c>
      <c r="F10" s="31">
        <v>1</v>
      </c>
      <c r="G10" s="31">
        <v>3</v>
      </c>
      <c r="H10" s="31">
        <v>3</v>
      </c>
      <c r="I10" s="31">
        <v>2</v>
      </c>
      <c r="J10" s="31">
        <v>1</v>
      </c>
      <c r="K10" s="31">
        <v>1</v>
      </c>
      <c r="L10" s="31" t="s">
        <v>24</v>
      </c>
      <c r="M10" s="31">
        <v>11</v>
      </c>
      <c r="N10" s="8">
        <v>4</v>
      </c>
      <c r="O10" s="8">
        <f t="shared" si="0"/>
        <v>44</v>
      </c>
      <c r="P10" s="10">
        <v>3</v>
      </c>
      <c r="Q10" s="8">
        <v>5</v>
      </c>
      <c r="R10" s="11" t="s">
        <v>25</v>
      </c>
      <c r="S10" s="8">
        <f t="shared" si="1"/>
        <v>7</v>
      </c>
      <c r="T10" s="8">
        <f t="shared" si="2"/>
        <v>132</v>
      </c>
      <c r="U10" s="8">
        <v>60</v>
      </c>
      <c r="V10" s="8">
        <v>40</v>
      </c>
      <c r="W10" s="8">
        <v>36</v>
      </c>
      <c r="X10" s="8">
        <v>0.95</v>
      </c>
      <c r="Y10" s="32">
        <f t="shared" si="3"/>
        <v>4.75</v>
      </c>
      <c r="Z10" s="32">
        <f t="shared" si="4"/>
        <v>3.8</v>
      </c>
      <c r="AA10" s="33" t="s">
        <v>26</v>
      </c>
      <c r="AB10" s="13">
        <v>0.95</v>
      </c>
      <c r="AC10" s="3"/>
      <c r="AD10" s="3"/>
      <c r="AE10" s="3" t="s">
        <v>36</v>
      </c>
      <c r="AF10" s="3" t="s">
        <v>37</v>
      </c>
      <c r="AG10" s="3"/>
      <c r="AH10" s="3" t="s">
        <v>38</v>
      </c>
      <c r="AI10" s="3"/>
      <c r="AJ10" s="3"/>
      <c r="AK10" s="3"/>
    </row>
    <row r="11" s="2" customFormat="1" customHeight="1" spans="1:37">
      <c r="A11" s="8" t="s">
        <v>21</v>
      </c>
      <c r="B11" s="8">
        <v>1712302</v>
      </c>
      <c r="C11" s="8" t="s">
        <v>35</v>
      </c>
      <c r="D11" s="9" t="s">
        <v>23</v>
      </c>
      <c r="E11" s="35"/>
      <c r="F11" s="31">
        <v>1</v>
      </c>
      <c r="G11" s="31">
        <v>3</v>
      </c>
      <c r="H11" s="31">
        <v>3</v>
      </c>
      <c r="I11" s="31">
        <v>2</v>
      </c>
      <c r="J11" s="31">
        <v>1</v>
      </c>
      <c r="K11" s="31">
        <v>1</v>
      </c>
      <c r="L11" s="31" t="s">
        <v>24</v>
      </c>
      <c r="M11" s="31">
        <v>11</v>
      </c>
      <c r="N11" s="8">
        <v>2</v>
      </c>
      <c r="O11" s="8">
        <f t="shared" si="0"/>
        <v>22</v>
      </c>
      <c r="P11" s="10">
        <v>1</v>
      </c>
      <c r="Q11" s="8">
        <v>5</v>
      </c>
      <c r="R11" s="11" t="s">
        <v>25</v>
      </c>
      <c r="S11" s="8">
        <f t="shared" si="1"/>
        <v>5</v>
      </c>
      <c r="T11" s="8">
        <f t="shared" si="2"/>
        <v>22</v>
      </c>
      <c r="U11" s="8">
        <v>60</v>
      </c>
      <c r="V11" s="8">
        <v>40</v>
      </c>
      <c r="W11" s="8">
        <v>18</v>
      </c>
      <c r="X11" s="8">
        <v>0.95</v>
      </c>
      <c r="Y11" s="32">
        <f t="shared" si="3"/>
        <v>2.85</v>
      </c>
      <c r="Z11" s="32">
        <f t="shared" si="4"/>
        <v>1.9</v>
      </c>
      <c r="AA11" s="33" t="s">
        <v>26</v>
      </c>
      <c r="AB11" s="13">
        <v>0.95</v>
      </c>
      <c r="AC11" s="3"/>
      <c r="AD11" s="3"/>
      <c r="AE11" s="3"/>
      <c r="AF11" s="3"/>
      <c r="AG11" s="3"/>
      <c r="AH11" s="3"/>
      <c r="AI11" s="3"/>
      <c r="AJ11" s="3"/>
      <c r="AK11" s="3"/>
    </row>
    <row r="12" s="2" customFormat="1" customHeight="1" spans="1:37">
      <c r="A12" s="8" t="s">
        <v>21</v>
      </c>
      <c r="B12" s="8">
        <v>1712295</v>
      </c>
      <c r="C12" s="8" t="s">
        <v>39</v>
      </c>
      <c r="D12" s="9" t="s">
        <v>23</v>
      </c>
      <c r="E12" s="30">
        <v>4</v>
      </c>
      <c r="F12" s="31">
        <v>1</v>
      </c>
      <c r="G12" s="31">
        <v>3</v>
      </c>
      <c r="H12" s="31">
        <v>3</v>
      </c>
      <c r="I12" s="31">
        <v>2</v>
      </c>
      <c r="J12" s="31">
        <v>1</v>
      </c>
      <c r="K12" s="31">
        <v>1</v>
      </c>
      <c r="L12" s="31" t="s">
        <v>24</v>
      </c>
      <c r="M12" s="31">
        <v>11</v>
      </c>
      <c r="N12" s="8">
        <v>4</v>
      </c>
      <c r="O12" s="8">
        <f t="shared" si="0"/>
        <v>44</v>
      </c>
      <c r="P12" s="10">
        <v>1</v>
      </c>
      <c r="Q12" s="8">
        <v>6</v>
      </c>
      <c r="R12" s="11" t="s">
        <v>25</v>
      </c>
      <c r="S12" s="8">
        <f t="shared" si="1"/>
        <v>6</v>
      </c>
      <c r="T12" s="8">
        <f t="shared" si="2"/>
        <v>44</v>
      </c>
      <c r="U12" s="8">
        <v>60</v>
      </c>
      <c r="V12" s="8">
        <v>40</v>
      </c>
      <c r="W12" s="8">
        <v>36</v>
      </c>
      <c r="X12" s="8">
        <v>0.85</v>
      </c>
      <c r="Y12" s="32">
        <f t="shared" si="3"/>
        <v>4.35</v>
      </c>
      <c r="Z12" s="32">
        <f t="shared" si="4"/>
        <v>3.4</v>
      </c>
      <c r="AA12" s="33" t="s">
        <v>26</v>
      </c>
      <c r="AB12" s="13">
        <v>0.95</v>
      </c>
      <c r="AC12" s="3"/>
      <c r="AD12" s="3"/>
      <c r="AE12" s="3"/>
      <c r="AF12" s="3"/>
      <c r="AG12" s="3"/>
      <c r="AH12" s="3"/>
      <c r="AI12" s="3"/>
      <c r="AJ12" s="3"/>
      <c r="AK12" s="3"/>
    </row>
    <row r="13" s="2" customFormat="1" customHeight="1" spans="1:37">
      <c r="A13" s="8" t="s">
        <v>21</v>
      </c>
      <c r="B13" s="8">
        <v>1712297</v>
      </c>
      <c r="C13" s="8" t="s">
        <v>40</v>
      </c>
      <c r="D13" s="9" t="s">
        <v>23</v>
      </c>
      <c r="E13" s="30">
        <v>6</v>
      </c>
      <c r="F13" s="31">
        <v>1</v>
      </c>
      <c r="G13" s="31">
        <v>3</v>
      </c>
      <c r="H13" s="31">
        <v>3</v>
      </c>
      <c r="I13" s="31">
        <v>2</v>
      </c>
      <c r="J13" s="31">
        <v>1</v>
      </c>
      <c r="K13" s="31">
        <v>1</v>
      </c>
      <c r="L13" s="31" t="s">
        <v>24</v>
      </c>
      <c r="M13" s="31">
        <v>11</v>
      </c>
      <c r="N13" s="8">
        <v>4</v>
      </c>
      <c r="O13" s="8">
        <f t="shared" si="0"/>
        <v>44</v>
      </c>
      <c r="P13" s="10">
        <v>1</v>
      </c>
      <c r="Q13" s="8">
        <v>1</v>
      </c>
      <c r="R13" s="11" t="s">
        <v>25</v>
      </c>
      <c r="S13" s="8">
        <f t="shared" si="1"/>
        <v>1</v>
      </c>
      <c r="T13" s="8">
        <f t="shared" si="2"/>
        <v>44</v>
      </c>
      <c r="U13" s="8">
        <v>60</v>
      </c>
      <c r="V13" s="8">
        <v>40</v>
      </c>
      <c r="W13" s="8">
        <v>36</v>
      </c>
      <c r="X13" s="8">
        <v>0.9</v>
      </c>
      <c r="Y13" s="32">
        <v>4.45</v>
      </c>
      <c r="Z13" s="32">
        <f t="shared" si="4"/>
        <v>3.6</v>
      </c>
      <c r="AA13" s="33" t="s">
        <v>26</v>
      </c>
      <c r="AB13" s="13">
        <v>0.85</v>
      </c>
      <c r="AC13" s="3"/>
      <c r="AD13" s="3"/>
      <c r="AE13" s="3"/>
      <c r="AF13" s="3"/>
      <c r="AG13" s="3"/>
      <c r="AH13" s="3"/>
      <c r="AI13" s="3"/>
      <c r="AJ13" s="3"/>
      <c r="AK13" s="3"/>
    </row>
    <row r="14" s="2" customFormat="1" customHeight="1" spans="1:37">
      <c r="A14" s="8" t="s">
        <v>21</v>
      </c>
      <c r="B14" s="8">
        <v>1712297</v>
      </c>
      <c r="C14" s="8" t="s">
        <v>40</v>
      </c>
      <c r="D14" s="9" t="s">
        <v>23</v>
      </c>
      <c r="E14" s="35"/>
      <c r="F14" s="31">
        <v>1</v>
      </c>
      <c r="G14" s="31">
        <v>3</v>
      </c>
      <c r="H14" s="31">
        <v>3</v>
      </c>
      <c r="I14" s="31">
        <v>2</v>
      </c>
      <c r="J14" s="31">
        <v>1</v>
      </c>
      <c r="K14" s="31">
        <v>1</v>
      </c>
      <c r="L14" s="31" t="s">
        <v>24</v>
      </c>
      <c r="M14" s="31">
        <v>11</v>
      </c>
      <c r="N14" s="8">
        <v>2</v>
      </c>
      <c r="O14" s="8">
        <f t="shared" si="0"/>
        <v>22</v>
      </c>
      <c r="P14" s="10">
        <v>1</v>
      </c>
      <c r="Q14" s="8">
        <v>1</v>
      </c>
      <c r="R14" s="11" t="s">
        <v>25</v>
      </c>
      <c r="S14" s="8">
        <f t="shared" si="1"/>
        <v>1</v>
      </c>
      <c r="T14" s="8">
        <f t="shared" si="2"/>
        <v>22</v>
      </c>
      <c r="U14" s="8">
        <v>60</v>
      </c>
      <c r="V14" s="8">
        <v>40</v>
      </c>
      <c r="W14" s="8">
        <v>18</v>
      </c>
      <c r="X14" s="8">
        <v>0.9</v>
      </c>
      <c r="Y14" s="32">
        <v>4.45</v>
      </c>
      <c r="Z14" s="32">
        <f t="shared" si="4"/>
        <v>1.8</v>
      </c>
      <c r="AA14" s="33" t="s">
        <v>26</v>
      </c>
      <c r="AB14" s="13">
        <v>0.85</v>
      </c>
      <c r="AC14" s="3"/>
      <c r="AD14" s="3"/>
      <c r="AE14" s="3"/>
      <c r="AF14" s="3"/>
      <c r="AG14" s="3"/>
      <c r="AH14" s="3"/>
      <c r="AI14" s="3"/>
      <c r="AJ14" s="3"/>
      <c r="AK14" s="3"/>
    </row>
    <row r="15" s="2" customFormat="1" customHeight="1" spans="1:37">
      <c r="A15" s="8" t="s">
        <v>21</v>
      </c>
      <c r="B15" s="8">
        <v>1712293</v>
      </c>
      <c r="C15" s="8" t="s">
        <v>41</v>
      </c>
      <c r="D15" s="9" t="s">
        <v>23</v>
      </c>
      <c r="E15" s="30">
        <v>11</v>
      </c>
      <c r="F15" s="31">
        <v>1</v>
      </c>
      <c r="G15" s="31">
        <v>3</v>
      </c>
      <c r="H15" s="31">
        <v>3</v>
      </c>
      <c r="I15" s="31">
        <v>2</v>
      </c>
      <c r="J15" s="31">
        <v>1</v>
      </c>
      <c r="K15" s="31">
        <v>1</v>
      </c>
      <c r="L15" s="31" t="s">
        <v>24</v>
      </c>
      <c r="M15" s="31">
        <v>11</v>
      </c>
      <c r="N15" s="8">
        <v>4</v>
      </c>
      <c r="O15" s="8">
        <f t="shared" si="0"/>
        <v>44</v>
      </c>
      <c r="P15" s="10">
        <v>2</v>
      </c>
      <c r="Q15" s="8">
        <v>2</v>
      </c>
      <c r="R15" s="11" t="s">
        <v>25</v>
      </c>
      <c r="S15" s="8">
        <f t="shared" si="1"/>
        <v>3</v>
      </c>
      <c r="T15" s="8">
        <f t="shared" si="2"/>
        <v>88</v>
      </c>
      <c r="U15" s="8">
        <v>60</v>
      </c>
      <c r="V15" s="8">
        <v>40</v>
      </c>
      <c r="W15" s="8">
        <v>36</v>
      </c>
      <c r="X15" s="8">
        <v>0.95</v>
      </c>
      <c r="Y15" s="32">
        <f t="shared" ref="Y15" si="5">Z15+AB15</f>
        <v>5</v>
      </c>
      <c r="Z15" s="32">
        <f t="shared" si="4"/>
        <v>3.8</v>
      </c>
      <c r="AA15" s="33" t="s">
        <v>26</v>
      </c>
      <c r="AB15" s="13">
        <v>1.2</v>
      </c>
      <c r="AC15" s="3"/>
      <c r="AD15" s="3"/>
      <c r="AE15" s="3"/>
      <c r="AF15" s="3"/>
      <c r="AG15" s="3"/>
      <c r="AH15" s="3"/>
      <c r="AI15" s="3"/>
      <c r="AJ15" s="3"/>
      <c r="AK15" s="3"/>
    </row>
    <row r="16" s="2" customFormat="1" customHeight="1" spans="1:37">
      <c r="A16" s="8" t="s">
        <v>21</v>
      </c>
      <c r="B16" s="8">
        <v>1712293</v>
      </c>
      <c r="C16" s="8" t="s">
        <v>41</v>
      </c>
      <c r="D16" s="9" t="s">
        <v>23</v>
      </c>
      <c r="E16" s="35"/>
      <c r="F16" s="31">
        <v>1</v>
      </c>
      <c r="G16" s="31">
        <v>3</v>
      </c>
      <c r="H16" s="31">
        <v>3</v>
      </c>
      <c r="I16" s="31">
        <v>2</v>
      </c>
      <c r="J16" s="31">
        <v>1</v>
      </c>
      <c r="K16" s="31">
        <v>1</v>
      </c>
      <c r="L16" s="31" t="s">
        <v>24</v>
      </c>
      <c r="M16" s="31">
        <v>11</v>
      </c>
      <c r="N16" s="8">
        <v>3</v>
      </c>
      <c r="O16" s="8">
        <f t="shared" si="0"/>
        <v>33</v>
      </c>
      <c r="P16" s="10">
        <v>1</v>
      </c>
      <c r="Q16" s="8">
        <v>2</v>
      </c>
      <c r="R16" s="11" t="s">
        <v>25</v>
      </c>
      <c r="S16" s="8">
        <f t="shared" si="1"/>
        <v>2</v>
      </c>
      <c r="T16" s="8">
        <f t="shared" si="2"/>
        <v>33</v>
      </c>
      <c r="U16" s="8">
        <v>60</v>
      </c>
      <c r="V16" s="8">
        <v>40</v>
      </c>
      <c r="W16" s="8">
        <v>27</v>
      </c>
      <c r="X16" s="8">
        <v>0.95</v>
      </c>
      <c r="Y16" s="32">
        <f t="shared" si="3"/>
        <v>4.05</v>
      </c>
      <c r="Z16" s="32">
        <f t="shared" si="4"/>
        <v>2.85</v>
      </c>
      <c r="AA16" s="33" t="s">
        <v>26</v>
      </c>
      <c r="AB16" s="13">
        <v>1.2</v>
      </c>
      <c r="AC16" s="3"/>
      <c r="AD16" s="3"/>
      <c r="AE16" s="3"/>
      <c r="AF16" s="3"/>
      <c r="AG16" s="3"/>
      <c r="AH16" s="3"/>
      <c r="AI16" s="3"/>
      <c r="AJ16" s="3"/>
      <c r="AK16" s="3"/>
    </row>
    <row r="17" customHeight="1" spans="1:37">
      <c r="A17" s="8" t="s">
        <v>21</v>
      </c>
      <c r="B17" s="8">
        <v>1712292</v>
      </c>
      <c r="C17" s="8" t="s">
        <v>42</v>
      </c>
      <c r="D17" s="9" t="s">
        <v>23</v>
      </c>
      <c r="E17" s="30">
        <v>1</v>
      </c>
      <c r="F17" s="31">
        <v>1</v>
      </c>
      <c r="G17" s="31">
        <v>3</v>
      </c>
      <c r="H17" s="31">
        <v>3</v>
      </c>
      <c r="I17" s="31">
        <v>2</v>
      </c>
      <c r="J17" s="31">
        <v>1</v>
      </c>
      <c r="K17" s="31">
        <v>1</v>
      </c>
      <c r="L17" s="31" t="s">
        <v>24</v>
      </c>
      <c r="M17" s="31">
        <v>11</v>
      </c>
      <c r="N17" s="8">
        <v>1</v>
      </c>
      <c r="O17" s="8">
        <f t="shared" si="0"/>
        <v>11</v>
      </c>
      <c r="P17" s="10">
        <v>1</v>
      </c>
      <c r="Q17" s="8">
        <v>3</v>
      </c>
      <c r="R17" s="11" t="s">
        <v>25</v>
      </c>
      <c r="S17" s="8">
        <f t="shared" si="1"/>
        <v>3</v>
      </c>
      <c r="T17" s="8">
        <f t="shared" si="2"/>
        <v>11</v>
      </c>
      <c r="U17" s="8">
        <v>60</v>
      </c>
      <c r="V17" s="8">
        <v>40</v>
      </c>
      <c r="W17" s="8">
        <v>18</v>
      </c>
      <c r="X17" s="8">
        <v>0.9</v>
      </c>
      <c r="Y17" s="32">
        <v>4.45</v>
      </c>
      <c r="Z17" s="32">
        <f t="shared" si="4"/>
        <v>0.9</v>
      </c>
      <c r="AA17" s="33" t="s">
        <v>26</v>
      </c>
      <c r="AB17" s="13">
        <v>0.85</v>
      </c>
    </row>
    <row r="18" customHeight="1" spans="1:37">
      <c r="A18" s="8" t="s">
        <v>21</v>
      </c>
      <c r="B18" s="8">
        <v>1702140</v>
      </c>
      <c r="C18" s="8" t="s">
        <v>43</v>
      </c>
      <c r="D18" s="9" t="s">
        <v>23</v>
      </c>
      <c r="E18" s="30">
        <v>13</v>
      </c>
      <c r="F18" s="31" t="s">
        <v>24</v>
      </c>
      <c r="G18" s="31">
        <v>1</v>
      </c>
      <c r="H18" s="31">
        <v>2</v>
      </c>
      <c r="I18" s="31">
        <v>2</v>
      </c>
      <c r="J18" s="31">
        <v>2</v>
      </c>
      <c r="K18" s="31">
        <v>2</v>
      </c>
      <c r="L18" s="31">
        <v>1</v>
      </c>
      <c r="M18" s="31">
        <v>10</v>
      </c>
      <c r="N18" s="8">
        <v>4</v>
      </c>
      <c r="O18" s="8">
        <f t="shared" si="0"/>
        <v>40</v>
      </c>
      <c r="P18" s="10">
        <v>3</v>
      </c>
      <c r="Q18" s="8">
        <v>4</v>
      </c>
      <c r="R18" s="11" t="s">
        <v>25</v>
      </c>
      <c r="S18" s="8">
        <f t="shared" si="1"/>
        <v>6</v>
      </c>
      <c r="T18" s="8">
        <f t="shared" si="2"/>
        <v>120</v>
      </c>
      <c r="U18" s="8">
        <v>60</v>
      </c>
      <c r="V18" s="8">
        <v>40</v>
      </c>
      <c r="W18" s="8">
        <v>36</v>
      </c>
      <c r="X18" s="8">
        <v>0.95</v>
      </c>
      <c r="Y18" s="32">
        <f t="shared" ref="Y18" si="6">Z18+AB18</f>
        <v>4.75</v>
      </c>
      <c r="Z18" s="32">
        <f t="shared" si="4"/>
        <v>3.8</v>
      </c>
      <c r="AA18" s="33" t="s">
        <v>26</v>
      </c>
      <c r="AB18" s="13">
        <v>0.95</v>
      </c>
    </row>
    <row r="19" customHeight="1" spans="1:37">
      <c r="A19" s="8" t="s">
        <v>21</v>
      </c>
      <c r="B19" s="8">
        <v>1702140</v>
      </c>
      <c r="C19" s="8" t="s">
        <v>43</v>
      </c>
      <c r="D19" s="9" t="s">
        <v>23</v>
      </c>
      <c r="E19" s="35"/>
      <c r="F19" s="31" t="s">
        <v>24</v>
      </c>
      <c r="G19" s="31">
        <v>1</v>
      </c>
      <c r="H19" s="31">
        <v>2</v>
      </c>
      <c r="I19" s="31">
        <v>2</v>
      </c>
      <c r="J19" s="31">
        <v>2</v>
      </c>
      <c r="K19" s="31">
        <v>2</v>
      </c>
      <c r="L19" s="31">
        <v>1</v>
      </c>
      <c r="M19" s="31">
        <v>10</v>
      </c>
      <c r="N19" s="8">
        <v>1</v>
      </c>
      <c r="O19" s="8">
        <f t="shared" si="0"/>
        <v>10</v>
      </c>
      <c r="P19" s="10">
        <v>1</v>
      </c>
      <c r="Q19" s="8">
        <v>4</v>
      </c>
      <c r="R19" s="11" t="s">
        <v>25</v>
      </c>
      <c r="S19" s="8">
        <f t="shared" si="1"/>
        <v>4</v>
      </c>
      <c r="T19" s="8">
        <f t="shared" si="2"/>
        <v>10</v>
      </c>
      <c r="U19" s="8">
        <v>60</v>
      </c>
      <c r="V19" s="8">
        <v>40</v>
      </c>
      <c r="W19" s="8">
        <v>18</v>
      </c>
      <c r="X19" s="8">
        <v>0.95</v>
      </c>
      <c r="Y19" s="32">
        <f t="shared" si="3"/>
        <v>1.9</v>
      </c>
      <c r="Z19" s="32">
        <f t="shared" si="4"/>
        <v>0.95</v>
      </c>
      <c r="AA19" s="33" t="s">
        <v>26</v>
      </c>
      <c r="AB19" s="13">
        <v>0.95</v>
      </c>
    </row>
    <row r="20" s="2" customFormat="1" customHeight="1" spans="1:37">
      <c r="A20" s="8" t="s">
        <v>21</v>
      </c>
      <c r="B20" s="8">
        <v>1712303</v>
      </c>
      <c r="C20" s="8" t="s">
        <v>44</v>
      </c>
      <c r="D20" s="9" t="s">
        <v>23</v>
      </c>
      <c r="E20" s="30">
        <v>25</v>
      </c>
      <c r="F20" s="31" t="s">
        <v>24</v>
      </c>
      <c r="G20" s="31">
        <v>1</v>
      </c>
      <c r="H20" s="31">
        <v>2</v>
      </c>
      <c r="I20" s="31">
        <v>2</v>
      </c>
      <c r="J20" s="31">
        <v>2</v>
      </c>
      <c r="K20" s="31">
        <v>2</v>
      </c>
      <c r="L20" s="31">
        <v>1</v>
      </c>
      <c r="M20" s="31">
        <v>10</v>
      </c>
      <c r="N20" s="8">
        <v>4</v>
      </c>
      <c r="O20" s="8">
        <f t="shared" si="0"/>
        <v>40</v>
      </c>
      <c r="P20" s="10">
        <v>6</v>
      </c>
      <c r="Q20" s="8">
        <v>5</v>
      </c>
      <c r="R20" s="11" t="s">
        <v>25</v>
      </c>
      <c r="S20" s="8">
        <f t="shared" si="1"/>
        <v>10</v>
      </c>
      <c r="T20" s="8">
        <f t="shared" si="2"/>
        <v>240</v>
      </c>
      <c r="U20" s="8">
        <v>60</v>
      </c>
      <c r="V20" s="8">
        <v>40</v>
      </c>
      <c r="W20" s="8">
        <v>36</v>
      </c>
      <c r="X20" s="8">
        <v>0.85</v>
      </c>
      <c r="Y20" s="32">
        <f t="shared" si="3"/>
        <v>4.35</v>
      </c>
      <c r="Z20" s="32">
        <f t="shared" si="4"/>
        <v>3.4</v>
      </c>
      <c r="AA20" s="33" t="s">
        <v>26</v>
      </c>
      <c r="AB20" s="13">
        <v>0.95</v>
      </c>
      <c r="AC20" s="3"/>
      <c r="AD20" s="3"/>
      <c r="AE20" s="3"/>
      <c r="AF20" s="3"/>
      <c r="AG20" s="3"/>
      <c r="AH20" s="3"/>
      <c r="AI20" s="3"/>
      <c r="AJ20" s="3"/>
      <c r="AK20" s="3"/>
    </row>
    <row r="21" s="2" customFormat="1" customHeight="1" spans="1:37">
      <c r="A21" s="8" t="s">
        <v>21</v>
      </c>
      <c r="B21" s="8">
        <v>1712303</v>
      </c>
      <c r="C21" s="8" t="s">
        <v>44</v>
      </c>
      <c r="D21" s="9" t="s">
        <v>23</v>
      </c>
      <c r="E21" s="35"/>
      <c r="F21" s="31" t="s">
        <v>24</v>
      </c>
      <c r="G21" s="31">
        <v>1</v>
      </c>
      <c r="H21" s="31">
        <v>2</v>
      </c>
      <c r="I21" s="31">
        <v>2</v>
      </c>
      <c r="J21" s="31">
        <v>2</v>
      </c>
      <c r="K21" s="31">
        <v>2</v>
      </c>
      <c r="L21" s="31">
        <v>1</v>
      </c>
      <c r="M21" s="31">
        <v>10</v>
      </c>
      <c r="N21" s="8">
        <v>1</v>
      </c>
      <c r="O21" s="8">
        <f t="shared" si="0"/>
        <v>10</v>
      </c>
      <c r="P21" s="10">
        <v>1</v>
      </c>
      <c r="Q21" s="8">
        <v>5</v>
      </c>
      <c r="R21" s="11" t="s">
        <v>25</v>
      </c>
      <c r="S21" s="8">
        <f t="shared" si="1"/>
        <v>5</v>
      </c>
      <c r="T21" s="8">
        <f t="shared" si="2"/>
        <v>10</v>
      </c>
      <c r="U21" s="8">
        <v>60</v>
      </c>
      <c r="V21" s="8">
        <v>40</v>
      </c>
      <c r="W21" s="8">
        <v>18</v>
      </c>
      <c r="X21" s="8">
        <v>0.85</v>
      </c>
      <c r="Y21" s="32">
        <f t="shared" si="3"/>
        <v>1.8</v>
      </c>
      <c r="Z21" s="32">
        <f t="shared" si="4"/>
        <v>0.85</v>
      </c>
      <c r="AA21" s="33" t="s">
        <v>26</v>
      </c>
      <c r="AB21" s="13">
        <v>0.95</v>
      </c>
      <c r="AC21" s="3"/>
      <c r="AD21" s="3"/>
      <c r="AE21" s="3"/>
      <c r="AF21" s="3"/>
      <c r="AG21" s="3"/>
      <c r="AH21" s="3"/>
      <c r="AI21" s="3"/>
      <c r="AJ21" s="3"/>
      <c r="AK21" s="3"/>
    </row>
    <row r="22" s="2" customFormat="1" customHeight="1" spans="1:37">
      <c r="A22" s="8" t="s">
        <v>21</v>
      </c>
      <c r="B22" s="8">
        <v>1712304</v>
      </c>
      <c r="C22" s="8" t="s">
        <v>45</v>
      </c>
      <c r="D22" s="9" t="s">
        <v>23</v>
      </c>
      <c r="E22" s="30">
        <v>14</v>
      </c>
      <c r="F22" s="31" t="s">
        <v>24</v>
      </c>
      <c r="G22" s="31">
        <v>1</v>
      </c>
      <c r="H22" s="31">
        <v>2</v>
      </c>
      <c r="I22" s="31">
        <v>2</v>
      </c>
      <c r="J22" s="31">
        <v>2</v>
      </c>
      <c r="K22" s="31">
        <v>2</v>
      </c>
      <c r="L22" s="31">
        <v>1</v>
      </c>
      <c r="M22" s="31">
        <v>10</v>
      </c>
      <c r="N22" s="8">
        <v>4</v>
      </c>
      <c r="O22" s="8">
        <f t="shared" si="0"/>
        <v>40</v>
      </c>
      <c r="P22" s="10">
        <v>3</v>
      </c>
      <c r="Q22" s="8">
        <v>1</v>
      </c>
      <c r="R22" s="11" t="s">
        <v>25</v>
      </c>
      <c r="S22" s="8">
        <f t="shared" si="1"/>
        <v>3</v>
      </c>
      <c r="T22" s="8">
        <f t="shared" si="2"/>
        <v>120</v>
      </c>
      <c r="U22" s="8">
        <v>60</v>
      </c>
      <c r="V22" s="8">
        <v>40</v>
      </c>
      <c r="W22" s="8">
        <v>36</v>
      </c>
      <c r="X22" s="8">
        <v>4.1</v>
      </c>
      <c r="Y22" s="32">
        <f t="shared" si="3"/>
        <v>17.6</v>
      </c>
      <c r="Z22" s="32">
        <f t="shared" si="4"/>
        <v>16.4</v>
      </c>
      <c r="AA22" s="33" t="s">
        <v>26</v>
      </c>
      <c r="AB22" s="13">
        <v>1.2</v>
      </c>
      <c r="AC22" s="3"/>
      <c r="AD22" s="3"/>
      <c r="AE22" s="3"/>
      <c r="AF22" s="3"/>
      <c r="AG22" s="3"/>
      <c r="AH22" s="3"/>
      <c r="AI22" s="3"/>
      <c r="AJ22" s="3"/>
      <c r="AK22" s="3"/>
    </row>
    <row r="23" s="2" customFormat="1" customHeight="1" spans="1:37">
      <c r="A23" s="8" t="s">
        <v>21</v>
      </c>
      <c r="B23" s="8">
        <v>1712304</v>
      </c>
      <c r="C23" s="8" t="s">
        <v>45</v>
      </c>
      <c r="D23" s="9" t="s">
        <v>23</v>
      </c>
      <c r="E23" s="35"/>
      <c r="F23" s="31" t="s">
        <v>24</v>
      </c>
      <c r="G23" s="31">
        <v>1</v>
      </c>
      <c r="H23" s="31">
        <v>2</v>
      </c>
      <c r="I23" s="31">
        <v>2</v>
      </c>
      <c r="J23" s="31">
        <v>2</v>
      </c>
      <c r="K23" s="31">
        <v>2</v>
      </c>
      <c r="L23" s="31">
        <v>1</v>
      </c>
      <c r="M23" s="31">
        <v>10</v>
      </c>
      <c r="N23" s="8">
        <v>2</v>
      </c>
      <c r="O23" s="8">
        <f t="shared" si="0"/>
        <v>20</v>
      </c>
      <c r="P23" s="10">
        <v>1</v>
      </c>
      <c r="Q23" s="8">
        <v>1</v>
      </c>
      <c r="R23" s="11" t="s">
        <v>25</v>
      </c>
      <c r="S23" s="8">
        <f t="shared" si="1"/>
        <v>1</v>
      </c>
      <c r="T23" s="8">
        <f t="shared" si="2"/>
        <v>20</v>
      </c>
      <c r="U23" s="8">
        <v>60</v>
      </c>
      <c r="V23" s="8">
        <v>40</v>
      </c>
      <c r="W23" s="8">
        <v>18</v>
      </c>
      <c r="X23" s="8">
        <v>4.1</v>
      </c>
      <c r="Y23" s="32">
        <f t="shared" si="3"/>
        <v>9.4</v>
      </c>
      <c r="Z23" s="32">
        <f t="shared" si="4"/>
        <v>8.2</v>
      </c>
      <c r="AA23" s="33" t="s">
        <v>26</v>
      </c>
      <c r="AB23" s="13">
        <v>1.2</v>
      </c>
      <c r="AC23" s="3"/>
      <c r="AD23" s="3"/>
      <c r="AE23" s="3"/>
      <c r="AF23" s="3"/>
      <c r="AG23" s="3"/>
      <c r="AH23" s="3"/>
      <c r="AI23" s="3"/>
      <c r="AJ23" s="3"/>
      <c r="AK23" s="3"/>
    </row>
    <row r="24" s="2" customFormat="1" customHeight="1" spans="1:37">
      <c r="A24" s="8" t="s">
        <v>21</v>
      </c>
      <c r="B24" s="8">
        <v>1702141</v>
      </c>
      <c r="C24" s="8" t="s">
        <v>46</v>
      </c>
      <c r="D24" s="9" t="s">
        <v>23</v>
      </c>
      <c r="E24" s="30">
        <v>19</v>
      </c>
      <c r="F24" s="31" t="s">
        <v>24</v>
      </c>
      <c r="G24" s="31">
        <v>1</v>
      </c>
      <c r="H24" s="31">
        <v>2</v>
      </c>
      <c r="I24" s="31">
        <v>2</v>
      </c>
      <c r="J24" s="31">
        <v>2</v>
      </c>
      <c r="K24" s="31">
        <v>2</v>
      </c>
      <c r="L24" s="31">
        <v>1</v>
      </c>
      <c r="M24" s="31">
        <v>10</v>
      </c>
      <c r="N24" s="8">
        <v>4</v>
      </c>
      <c r="O24" s="8">
        <f t="shared" si="0"/>
        <v>40</v>
      </c>
      <c r="P24" s="10">
        <v>4</v>
      </c>
      <c r="Q24" s="8">
        <v>1</v>
      </c>
      <c r="R24" s="11" t="s">
        <v>25</v>
      </c>
      <c r="S24" s="8">
        <f t="shared" si="1"/>
        <v>4</v>
      </c>
      <c r="T24" s="8">
        <f t="shared" si="2"/>
        <v>160</v>
      </c>
      <c r="U24" s="8">
        <v>60</v>
      </c>
      <c r="V24" s="8">
        <v>40</v>
      </c>
      <c r="W24" s="8">
        <v>36</v>
      </c>
      <c r="X24" s="8">
        <v>4.1</v>
      </c>
      <c r="Y24" s="32">
        <f t="shared" si="3"/>
        <v>17.6</v>
      </c>
      <c r="Z24" s="32">
        <f t="shared" si="4"/>
        <v>16.4</v>
      </c>
      <c r="AA24" s="33" t="s">
        <v>26</v>
      </c>
      <c r="AB24" s="13">
        <v>1.2</v>
      </c>
      <c r="AC24" s="3"/>
      <c r="AD24" s="3"/>
      <c r="AE24" s="3"/>
      <c r="AF24" s="3"/>
      <c r="AG24" s="3"/>
      <c r="AH24" s="3"/>
      <c r="AI24" s="3"/>
      <c r="AJ24" s="3"/>
      <c r="AK24" s="3"/>
    </row>
    <row r="25" s="2" customFormat="1" customHeight="1" spans="1:37">
      <c r="A25" s="8" t="s">
        <v>21</v>
      </c>
      <c r="B25" s="8">
        <v>1702141</v>
      </c>
      <c r="C25" s="8" t="s">
        <v>46</v>
      </c>
      <c r="D25" s="9" t="s">
        <v>23</v>
      </c>
      <c r="E25" s="35"/>
      <c r="F25" s="31" t="s">
        <v>24</v>
      </c>
      <c r="G25" s="31">
        <v>1</v>
      </c>
      <c r="H25" s="31">
        <v>2</v>
      </c>
      <c r="I25" s="31">
        <v>2</v>
      </c>
      <c r="J25" s="31">
        <v>2</v>
      </c>
      <c r="K25" s="31">
        <v>2</v>
      </c>
      <c r="L25" s="31">
        <v>1</v>
      </c>
      <c r="M25" s="31">
        <v>10</v>
      </c>
      <c r="N25" s="8">
        <v>3</v>
      </c>
      <c r="O25" s="8">
        <f t="shared" si="0"/>
        <v>30</v>
      </c>
      <c r="P25" s="10">
        <v>1</v>
      </c>
      <c r="Q25" s="8">
        <v>1</v>
      </c>
      <c r="R25" s="11" t="s">
        <v>25</v>
      </c>
      <c r="S25" s="8">
        <f t="shared" si="1"/>
        <v>1</v>
      </c>
      <c r="T25" s="8">
        <f t="shared" si="2"/>
        <v>30</v>
      </c>
      <c r="U25" s="8">
        <v>60</v>
      </c>
      <c r="V25" s="8">
        <v>40</v>
      </c>
      <c r="W25" s="8">
        <v>27</v>
      </c>
      <c r="X25" s="8">
        <v>4.1</v>
      </c>
      <c r="Y25" s="32">
        <f t="shared" si="3"/>
        <v>13.5</v>
      </c>
      <c r="Z25" s="32">
        <f t="shared" si="4"/>
        <v>12.3</v>
      </c>
      <c r="AA25" s="33" t="s">
        <v>26</v>
      </c>
      <c r="AB25" s="13">
        <v>1.2</v>
      </c>
      <c r="AC25" s="3"/>
      <c r="AD25" s="3"/>
      <c r="AE25" s="3"/>
      <c r="AF25" s="3"/>
      <c r="AG25" s="3"/>
      <c r="AH25" s="3"/>
      <c r="AI25" s="3"/>
      <c r="AJ25" s="3"/>
      <c r="AK25" s="3"/>
    </row>
    <row r="26" s="2" customFormat="1" customHeight="1" spans="1:37">
      <c r="A26" s="8" t="s">
        <v>21</v>
      </c>
      <c r="B26" s="8">
        <v>1702127</v>
      </c>
      <c r="C26" s="8" t="s">
        <v>47</v>
      </c>
      <c r="D26" s="9" t="s">
        <v>23</v>
      </c>
      <c r="E26" s="30">
        <v>2</v>
      </c>
      <c r="F26" s="31">
        <v>1</v>
      </c>
      <c r="G26" s="31">
        <v>3</v>
      </c>
      <c r="H26" s="31">
        <v>3</v>
      </c>
      <c r="I26" s="31">
        <v>2</v>
      </c>
      <c r="J26" s="31">
        <v>1</v>
      </c>
      <c r="K26" s="31">
        <v>1</v>
      </c>
      <c r="L26" s="31" t="s">
        <v>24</v>
      </c>
      <c r="M26" s="31">
        <v>11</v>
      </c>
      <c r="N26" s="8">
        <v>2</v>
      </c>
      <c r="O26" s="8">
        <f t="shared" si="0"/>
        <v>22</v>
      </c>
      <c r="P26" s="10">
        <v>1</v>
      </c>
      <c r="Q26" s="8">
        <v>6</v>
      </c>
      <c r="R26" s="11" t="s">
        <v>25</v>
      </c>
      <c r="S26" s="8">
        <v>6</v>
      </c>
      <c r="T26" s="8">
        <f t="shared" si="2"/>
        <v>22</v>
      </c>
      <c r="U26" s="8">
        <v>60</v>
      </c>
      <c r="V26" s="8">
        <v>40</v>
      </c>
      <c r="W26" s="8">
        <v>18</v>
      </c>
      <c r="X26" s="8">
        <v>4.1</v>
      </c>
      <c r="Y26" s="32">
        <f t="shared" si="3"/>
        <v>9.05</v>
      </c>
      <c r="Z26" s="32">
        <f t="shared" si="4"/>
        <v>8.2</v>
      </c>
      <c r="AA26" s="33" t="s">
        <v>26</v>
      </c>
      <c r="AB26" s="13">
        <v>0.85</v>
      </c>
      <c r="AC26" s="3"/>
      <c r="AD26" s="3"/>
      <c r="AE26" s="3"/>
      <c r="AF26" s="3"/>
      <c r="AG26" s="3"/>
      <c r="AH26" s="3"/>
      <c r="AI26" s="3"/>
      <c r="AJ26" s="3"/>
      <c r="AK26" s="3"/>
    </row>
    <row r="27" s="2" customFormat="1" customHeight="1" spans="1:37">
      <c r="A27" s="8" t="s">
        <v>21</v>
      </c>
      <c r="B27" s="8">
        <v>1702126</v>
      </c>
      <c r="C27" s="8" t="s">
        <v>48</v>
      </c>
      <c r="D27" s="9" t="s">
        <v>23</v>
      </c>
      <c r="E27" s="30">
        <v>2</v>
      </c>
      <c r="F27" s="31">
        <v>1</v>
      </c>
      <c r="G27" s="31">
        <v>3</v>
      </c>
      <c r="H27" s="31">
        <v>3</v>
      </c>
      <c r="I27" s="31">
        <v>2</v>
      </c>
      <c r="J27" s="31">
        <v>1</v>
      </c>
      <c r="K27" s="31">
        <v>1</v>
      </c>
      <c r="L27" s="31" t="s">
        <v>24</v>
      </c>
      <c r="M27" s="31">
        <v>11</v>
      </c>
      <c r="N27" s="8">
        <v>2</v>
      </c>
      <c r="O27" s="8">
        <f t="shared" si="0"/>
        <v>22</v>
      </c>
      <c r="P27" s="10">
        <v>1</v>
      </c>
      <c r="Q27" s="8">
        <v>1</v>
      </c>
      <c r="R27" s="11" t="s">
        <v>25</v>
      </c>
      <c r="S27" s="8">
        <f t="shared" si="1"/>
        <v>1</v>
      </c>
      <c r="T27" s="8">
        <f t="shared" si="2"/>
        <v>22</v>
      </c>
      <c r="U27" s="8">
        <v>60</v>
      </c>
      <c r="V27" s="8">
        <v>40</v>
      </c>
      <c r="W27" s="8">
        <v>18</v>
      </c>
      <c r="X27" s="8">
        <v>0.9</v>
      </c>
      <c r="Y27" s="32">
        <v>4.45</v>
      </c>
      <c r="Z27" s="32">
        <f t="shared" si="4"/>
        <v>1.8</v>
      </c>
      <c r="AA27" s="33" t="s">
        <v>26</v>
      </c>
      <c r="AB27" s="13">
        <v>0.85</v>
      </c>
      <c r="AC27" s="3"/>
      <c r="AD27" s="3"/>
      <c r="AE27" s="3"/>
      <c r="AF27" s="3"/>
      <c r="AG27" s="3"/>
      <c r="AH27" s="3"/>
      <c r="AI27" s="3"/>
      <c r="AJ27" s="3"/>
      <c r="AK27" s="3"/>
    </row>
    <row r="28" s="2" customFormat="1" customHeight="1" spans="1:37">
      <c r="A28" s="8" t="s">
        <v>21</v>
      </c>
      <c r="B28" s="8">
        <v>1702125</v>
      </c>
      <c r="C28" s="8" t="s">
        <v>49</v>
      </c>
      <c r="D28" s="9" t="s">
        <v>23</v>
      </c>
      <c r="E28" s="30">
        <v>2</v>
      </c>
      <c r="F28" s="31" t="s">
        <v>24</v>
      </c>
      <c r="G28" s="31">
        <v>1</v>
      </c>
      <c r="H28" s="31">
        <v>2</v>
      </c>
      <c r="I28" s="31">
        <v>2</v>
      </c>
      <c r="J28" s="31">
        <v>2</v>
      </c>
      <c r="K28" s="31">
        <v>2</v>
      </c>
      <c r="L28" s="31">
        <v>1</v>
      </c>
      <c r="M28" s="31">
        <v>10</v>
      </c>
      <c r="N28" s="30">
        <v>2</v>
      </c>
      <c r="O28" s="8">
        <f t="shared" si="0"/>
        <v>20</v>
      </c>
      <c r="P28" s="10">
        <v>1</v>
      </c>
      <c r="Q28" s="8">
        <v>2</v>
      </c>
      <c r="R28" s="11" t="s">
        <v>25</v>
      </c>
      <c r="S28" s="8">
        <f t="shared" si="1"/>
        <v>2</v>
      </c>
      <c r="T28" s="8">
        <f t="shared" si="2"/>
        <v>20</v>
      </c>
      <c r="U28" s="8">
        <v>60</v>
      </c>
      <c r="V28" s="8">
        <v>40</v>
      </c>
      <c r="W28" s="8">
        <v>18</v>
      </c>
      <c r="X28" s="8">
        <v>0.95</v>
      </c>
      <c r="Y28" s="32">
        <f>Z28+AB28</f>
        <v>2.85</v>
      </c>
      <c r="Z28" s="32">
        <f t="shared" si="4"/>
        <v>1.9</v>
      </c>
      <c r="AA28" s="33" t="s">
        <v>26</v>
      </c>
      <c r="AB28" s="13">
        <v>0.95</v>
      </c>
      <c r="AC28" s="3"/>
      <c r="AD28" s="3"/>
      <c r="AE28" s="3"/>
      <c r="AF28" s="3"/>
      <c r="AG28" s="3"/>
      <c r="AH28" s="3"/>
      <c r="AI28" s="3"/>
      <c r="AJ28" s="3"/>
      <c r="AK28" s="3"/>
    </row>
    <row r="29" s="2" customFormat="1" customHeight="1" spans="1:37">
      <c r="A29" s="8" t="s">
        <v>21</v>
      </c>
      <c r="B29" s="8">
        <v>1713222</v>
      </c>
      <c r="C29" s="8" t="s">
        <v>50</v>
      </c>
      <c r="D29" s="9" t="s">
        <v>23</v>
      </c>
      <c r="E29" s="30">
        <v>26</v>
      </c>
      <c r="F29" s="31">
        <v>1</v>
      </c>
      <c r="G29" s="31">
        <v>3</v>
      </c>
      <c r="H29" s="31">
        <v>3</v>
      </c>
      <c r="I29" s="31">
        <v>2</v>
      </c>
      <c r="J29" s="31">
        <v>1</v>
      </c>
      <c r="K29" s="31">
        <v>1</v>
      </c>
      <c r="L29" s="31" t="s">
        <v>24</v>
      </c>
      <c r="M29" s="31">
        <v>11</v>
      </c>
      <c r="N29" s="30">
        <v>4</v>
      </c>
      <c r="O29" s="8">
        <f t="shared" si="0"/>
        <v>44</v>
      </c>
      <c r="P29" s="10">
        <v>6</v>
      </c>
      <c r="Q29" s="8">
        <v>3</v>
      </c>
      <c r="R29" s="11" t="s">
        <v>25</v>
      </c>
      <c r="S29" s="8">
        <f t="shared" si="1"/>
        <v>8</v>
      </c>
      <c r="T29" s="8">
        <f t="shared" si="2"/>
        <v>264</v>
      </c>
      <c r="U29" s="8">
        <v>60</v>
      </c>
      <c r="V29" s="8">
        <v>40</v>
      </c>
      <c r="W29" s="8">
        <v>36</v>
      </c>
      <c r="X29" s="8">
        <v>0.95</v>
      </c>
      <c r="Y29" s="32">
        <v>2.85</v>
      </c>
      <c r="Z29" s="32">
        <f t="shared" si="4"/>
        <v>3.8</v>
      </c>
      <c r="AA29" s="33" t="s">
        <v>51</v>
      </c>
      <c r="AB29" s="13">
        <v>0.85</v>
      </c>
      <c r="AC29" s="3"/>
      <c r="AD29" s="3"/>
      <c r="AE29" s="3"/>
      <c r="AF29" s="3"/>
      <c r="AG29" s="3"/>
      <c r="AH29" s="3"/>
      <c r="AI29" s="3"/>
      <c r="AJ29" s="3"/>
      <c r="AK29" s="3"/>
    </row>
    <row r="30" s="2" customFormat="1" customHeight="1" spans="1:37">
      <c r="A30" s="8" t="s">
        <v>21</v>
      </c>
      <c r="B30" s="8">
        <v>1713222</v>
      </c>
      <c r="C30" s="8" t="s">
        <v>50</v>
      </c>
      <c r="D30" s="9" t="s">
        <v>23</v>
      </c>
      <c r="E30" s="35"/>
      <c r="F30" s="31">
        <v>1</v>
      </c>
      <c r="G30" s="31">
        <v>3</v>
      </c>
      <c r="H30" s="31">
        <v>3</v>
      </c>
      <c r="I30" s="31">
        <v>2</v>
      </c>
      <c r="J30" s="31">
        <v>1</v>
      </c>
      <c r="K30" s="31">
        <v>1</v>
      </c>
      <c r="L30" s="31" t="s">
        <v>24</v>
      </c>
      <c r="M30" s="31">
        <v>11</v>
      </c>
      <c r="N30" s="30">
        <v>2</v>
      </c>
      <c r="O30" s="8">
        <f t="shared" si="0"/>
        <v>22</v>
      </c>
      <c r="P30" s="10">
        <v>1</v>
      </c>
      <c r="Q30" s="8">
        <v>3</v>
      </c>
      <c r="R30" s="11" t="s">
        <v>25</v>
      </c>
      <c r="S30" s="8">
        <f t="shared" si="1"/>
        <v>3</v>
      </c>
      <c r="T30" s="8">
        <f t="shared" si="2"/>
        <v>22</v>
      </c>
      <c r="U30" s="8">
        <v>60</v>
      </c>
      <c r="V30" s="8">
        <v>40</v>
      </c>
      <c r="W30" s="8">
        <v>18</v>
      </c>
      <c r="X30" s="8">
        <v>0.95</v>
      </c>
      <c r="Y30" s="32">
        <v>2.85</v>
      </c>
      <c r="Z30" s="32">
        <f t="shared" si="4"/>
        <v>1.9</v>
      </c>
      <c r="AA30" s="33" t="s">
        <v>51</v>
      </c>
      <c r="AB30" s="13">
        <v>0.85</v>
      </c>
      <c r="AC30" s="3"/>
      <c r="AD30" s="3"/>
      <c r="AE30" s="3"/>
      <c r="AF30" s="3"/>
      <c r="AG30" s="3"/>
      <c r="AH30" s="3"/>
      <c r="AI30" s="3"/>
      <c r="AJ30" s="3"/>
      <c r="AK30" s="3"/>
    </row>
    <row r="31" s="2" customFormat="1" customHeight="1" spans="1:37">
      <c r="A31" s="8" t="s">
        <v>21</v>
      </c>
      <c r="B31" s="8">
        <v>1713224</v>
      </c>
      <c r="C31" s="8" t="s">
        <v>52</v>
      </c>
      <c r="D31" s="9" t="s">
        <v>23</v>
      </c>
      <c r="E31" s="30">
        <v>16</v>
      </c>
      <c r="F31" s="31" t="s">
        <v>24</v>
      </c>
      <c r="G31" s="31">
        <v>2</v>
      </c>
      <c r="H31" s="31">
        <v>2</v>
      </c>
      <c r="I31" s="31">
        <v>2</v>
      </c>
      <c r="J31" s="31">
        <v>1</v>
      </c>
      <c r="K31" s="31">
        <v>1</v>
      </c>
      <c r="L31" s="31" t="s">
        <v>24</v>
      </c>
      <c r="M31" s="31">
        <v>8</v>
      </c>
      <c r="N31" s="30">
        <v>4</v>
      </c>
      <c r="O31" s="8">
        <f t="shared" si="0"/>
        <v>32</v>
      </c>
      <c r="P31" s="10">
        <v>4</v>
      </c>
      <c r="Q31" s="8">
        <v>4</v>
      </c>
      <c r="R31" s="11" t="s">
        <v>25</v>
      </c>
      <c r="S31" s="8">
        <f t="shared" si="1"/>
        <v>7</v>
      </c>
      <c r="T31" s="8">
        <f t="shared" si="2"/>
        <v>128</v>
      </c>
      <c r="U31" s="8">
        <v>60</v>
      </c>
      <c r="V31" s="8">
        <v>40</v>
      </c>
      <c r="W31" s="8">
        <v>36</v>
      </c>
      <c r="X31" s="8">
        <v>0.95</v>
      </c>
      <c r="Y31" s="32">
        <v>2.85</v>
      </c>
      <c r="Z31" s="32">
        <f t="shared" si="4"/>
        <v>3.8</v>
      </c>
      <c r="AA31" s="33" t="s">
        <v>51</v>
      </c>
      <c r="AB31" s="13">
        <v>0.85</v>
      </c>
      <c r="AC31" s="3"/>
      <c r="AD31" s="3"/>
      <c r="AE31" s="3"/>
      <c r="AF31" s="3"/>
      <c r="AG31" s="3"/>
      <c r="AH31" s="3"/>
      <c r="AI31" s="3"/>
      <c r="AJ31" s="3"/>
      <c r="AK31" s="3"/>
    </row>
    <row r="32" s="2" customFormat="1" customHeight="1" spans="1:37">
      <c r="A32" s="8" t="s">
        <v>21</v>
      </c>
      <c r="B32" s="8">
        <v>1713223</v>
      </c>
      <c r="C32" s="8" t="s">
        <v>53</v>
      </c>
      <c r="D32" s="9" t="s">
        <v>23</v>
      </c>
      <c r="E32" s="30">
        <v>29</v>
      </c>
      <c r="F32" s="31" t="s">
        <v>24</v>
      </c>
      <c r="G32" s="31">
        <v>2</v>
      </c>
      <c r="H32" s="31">
        <v>2</v>
      </c>
      <c r="I32" s="31">
        <v>2</v>
      </c>
      <c r="J32" s="31">
        <v>1</v>
      </c>
      <c r="K32" s="31">
        <v>1</v>
      </c>
      <c r="L32" s="31" t="s">
        <v>24</v>
      </c>
      <c r="M32" s="31">
        <v>8</v>
      </c>
      <c r="N32" s="30">
        <v>4</v>
      </c>
      <c r="O32" s="8">
        <f t="shared" si="0"/>
        <v>32</v>
      </c>
      <c r="P32" s="10">
        <v>7</v>
      </c>
      <c r="Q32" s="8">
        <v>5</v>
      </c>
      <c r="R32" s="11" t="s">
        <v>25</v>
      </c>
      <c r="S32" s="8">
        <f t="shared" si="1"/>
        <v>11</v>
      </c>
      <c r="T32" s="8">
        <f t="shared" si="2"/>
        <v>224</v>
      </c>
      <c r="U32" s="8">
        <v>60</v>
      </c>
      <c r="V32" s="8">
        <v>40</v>
      </c>
      <c r="W32" s="8">
        <v>36</v>
      </c>
      <c r="X32" s="8">
        <v>0.9</v>
      </c>
      <c r="Y32" s="32">
        <v>4.45</v>
      </c>
      <c r="Z32" s="32">
        <f t="shared" si="4"/>
        <v>3.6</v>
      </c>
      <c r="AA32" s="33" t="s">
        <v>51</v>
      </c>
      <c r="AB32" s="13">
        <v>0.85</v>
      </c>
      <c r="AC32" s="3"/>
      <c r="AD32" s="3"/>
      <c r="AE32" s="3"/>
      <c r="AF32" s="3"/>
      <c r="AG32" s="3"/>
      <c r="AH32" s="3"/>
      <c r="AI32" s="3"/>
      <c r="AJ32" s="3"/>
      <c r="AK32" s="3"/>
    </row>
    <row r="33" s="2" customFormat="1" customHeight="1" spans="1:37">
      <c r="A33" s="8" t="s">
        <v>21</v>
      </c>
      <c r="B33" s="8">
        <v>1713223</v>
      </c>
      <c r="C33" s="8" t="s">
        <v>53</v>
      </c>
      <c r="D33" s="9" t="s">
        <v>23</v>
      </c>
      <c r="E33" s="36"/>
      <c r="F33" s="31" t="s">
        <v>24</v>
      </c>
      <c r="G33" s="31">
        <v>2</v>
      </c>
      <c r="H33" s="31">
        <v>2</v>
      </c>
      <c r="I33" s="31">
        <v>2</v>
      </c>
      <c r="J33" s="31">
        <v>1</v>
      </c>
      <c r="K33" s="31">
        <v>1</v>
      </c>
      <c r="L33" s="31" t="s">
        <v>24</v>
      </c>
      <c r="M33" s="31">
        <v>8</v>
      </c>
      <c r="N33" s="30">
        <v>1</v>
      </c>
      <c r="O33" s="8">
        <f t="shared" si="0"/>
        <v>8</v>
      </c>
      <c r="P33" s="10">
        <v>1</v>
      </c>
      <c r="Q33" s="8">
        <v>5</v>
      </c>
      <c r="R33" s="11" t="s">
        <v>25</v>
      </c>
      <c r="S33" s="8">
        <f t="shared" si="1"/>
        <v>5</v>
      </c>
      <c r="T33" s="8">
        <f t="shared" si="2"/>
        <v>8</v>
      </c>
      <c r="U33" s="8">
        <v>60</v>
      </c>
      <c r="V33" s="8">
        <v>40</v>
      </c>
      <c r="W33" s="8">
        <v>18</v>
      </c>
      <c r="X33" s="8">
        <v>0.9</v>
      </c>
      <c r="Y33" s="32">
        <v>4.45</v>
      </c>
      <c r="Z33" s="32">
        <f t="shared" si="4"/>
        <v>0.9</v>
      </c>
      <c r="AA33" s="33" t="s">
        <v>51</v>
      </c>
      <c r="AB33" s="13">
        <v>0.85</v>
      </c>
      <c r="AC33" s="3"/>
      <c r="AD33" s="3"/>
      <c r="AE33" s="3"/>
      <c r="AF33" s="3"/>
      <c r="AG33" s="3"/>
      <c r="AH33" s="3"/>
      <c r="AI33" s="3"/>
      <c r="AJ33" s="3"/>
      <c r="AK33" s="3"/>
    </row>
  </sheetData>
  <autoFilter xmlns:etc="http://www.wps.cn/officeDocument/2017/etCustomData" ref="A3:AA33" etc:filterBottomFollowUsedRange="0">
    <extLst/>
  </autoFilter>
  <mergeCells count="32">
    <mergeCell ref="A1:Z1"/>
    <mergeCell ref="G2:L2"/>
    <mergeCell ref="AE4:AG4"/>
    <mergeCell ref="A2:A3"/>
    <mergeCell ref="B2:B3"/>
    <mergeCell ref="C2:C3"/>
    <mergeCell ref="D2:D3"/>
    <mergeCell ref="E2:E3"/>
    <mergeCell ref="E4:E5"/>
    <mergeCell ref="E6:E7"/>
    <mergeCell ref="E10:E11"/>
    <mergeCell ref="E13:E14"/>
    <mergeCell ref="E15:E16"/>
    <mergeCell ref="E18:E19"/>
    <mergeCell ref="E20:E21"/>
    <mergeCell ref="E22:E23"/>
    <mergeCell ref="E24:E25"/>
    <mergeCell ref="E29:E30"/>
    <mergeCell ref="E32:E3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Y2:Y3"/>
    <mergeCell ref="Z2:Z3"/>
  </mergeCells>
  <pageMargins left="0.393055555555556" right="0.196527777777778" top="0.409027777777778" bottom="0.2125" header="0.5" footer="0.5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第五第六批次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平常心A</cp:lastModifiedBy>
  <dcterms:created xsi:type="dcterms:W3CDTF">2025-12-02T06:44:00Z</dcterms:created>
  <dcterms:modified xsi:type="dcterms:W3CDTF">2025-12-13T02:06:07Z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C40CF399BCF844D2916300228DBB97AF_12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