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ummary Table-English Format" sheetId="2" r:id="rId1"/>
  </sheets>
  <definedNames>
    <definedName name="_xlnm._FilterDatabase" localSheetId="0" hidden="1">'Summary Table-English Format'!$A$1:$AD$36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<sst xmlns="http://schemas.openxmlformats.org/spreadsheetml/2006/main" count="171" uniqueCount="43">
  <si>
    <t>唛头上货描</t>
  </si>
  <si>
    <t>款号</t>
  </si>
  <si>
    <r>
      <rPr>
        <b/>
        <sz val="11"/>
        <rFont val="Calibri"/>
        <charset val="134"/>
      </rPr>
      <t xml:space="preserve">PO </t>
    </r>
    <r>
      <rPr>
        <b/>
        <sz val="11"/>
        <rFont val="宋体"/>
        <charset val="134"/>
      </rPr>
      <t>号</t>
    </r>
  </si>
  <si>
    <t>目的港</t>
  </si>
  <si>
    <t>填到唛头上的颜色</t>
  </si>
  <si>
    <t>填到唛头上的款号</t>
  </si>
  <si>
    <t>中包</t>
  </si>
  <si>
    <t>总数量</t>
  </si>
  <si>
    <t>长</t>
  </si>
  <si>
    <t>宽</t>
  </si>
  <si>
    <t>高</t>
  </si>
  <si>
    <t>毛重</t>
  </si>
  <si>
    <t>净重</t>
  </si>
  <si>
    <t>每箱卡数</t>
  </si>
  <si>
    <t>箱数</t>
  </si>
  <si>
    <t>体积</t>
  </si>
  <si>
    <t>总毛重</t>
  </si>
  <si>
    <t>总净重</t>
  </si>
  <si>
    <t>尺码贴上代码</t>
  </si>
  <si>
    <t>袋贴数量</t>
  </si>
  <si>
    <t>箱贴数量</t>
  </si>
  <si>
    <t>LOW CUT SOCKS</t>
  </si>
  <si>
    <t>C0163AX</t>
  </si>
  <si>
    <t>KAZAKHSTAN</t>
  </si>
  <si>
    <t>WT1 - WHITE</t>
  </si>
  <si>
    <t>C0163AXKZKA41/44</t>
  </si>
  <si>
    <t>GEORGIA</t>
  </si>
  <si>
    <t>C0163AXDFA41/44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</si>
  <si>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</si>
  <si>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</si>
  <si>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</si>
  <si>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</si>
  <si>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</si>
  <si>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</si>
  <si>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</si>
  <si>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</si>
  <si>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</si>
  <si>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</si>
  <si>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</si>
  <si>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</si>
  <si>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C0163AXTOP5A41/44</t>
  </si>
  <si>
    <t>TOPTAN-7</t>
  </si>
  <si>
    <t>C0163AXTOP7A41/44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</si>
</sst>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1"/>
      <name val="Calibri"/>
      <charset val="134"/>
    </font>
    <font>
      <sz val="11"/>
      <color rgb="FF7030A0"/>
      <name val="Calibri"/>
      <charset val="134"/>
    </font>
    <font>
      <b/>
      <sz val="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2" borderId="0" xfId="0" applyNumberFormat="1" applyFont="1" applyFill="1"/>
    <xf numFmtId="0" fontId="1" fillId="3" borderId="0" xfId="0" applyNumberFormat="1" applyFont="1" applyFill="1"/>
    <xf numFmtId="0" fontId="0" fillId="0" borderId="1" xfId="0" applyNumberFormat="1" applyFon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/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abSelected="1" topLeftCell="A17" workbookViewId="0">
      <selection activeCell="U42" sqref="U42"/>
    </sheetView>
  </sheetViews>
  <sheetFormatPr defaultColWidth="9" defaultRowHeight="14.25"/>
  <cols>
    <col min="1" max="1" width="14.2035398230088" customWidth="1"/>
    <col min="2" max="3" width="9.50442477876106" customWidth="1"/>
    <col min="4" max="4" width="13.0973451327434" hidden="1" customWidth="1"/>
    <col min="5" max="5" width="15.0088495575221" hidden="1" customWidth="1"/>
    <col min="6" max="6" width="20.4601769911504" hidden="1" customWidth="1"/>
    <col min="7" max="7" width="8.03539823008849" hidden="1" customWidth="1"/>
    <col min="8" max="8" width="8.03539823008849" customWidth="1"/>
    <col min="9" max="13" width="5.84955752212389" hidden="1" customWidth="1"/>
    <col min="14" max="14" width="6.38053097345133" hidden="1" customWidth="1"/>
    <col min="15" max="15" width="7.57522123893805" customWidth="1"/>
    <col min="16" max="19" width="7.57522123893805" hidden="1" customWidth="1"/>
    <col min="20" max="21" width="13.0176991150442" customWidth="1"/>
    <col min="22" max="30" width="9.14159292035398" customWidth="1"/>
  </cols>
  <sheetData>
    <row r="1" ht="27" spans="1:30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  <c r="F1" s="9" t="s">
        <v>5</v>
      </c>
      <c r="G1" s="10" t="s">
        <v>6</v>
      </c>
      <c r="H1" s="10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  <c r="P1" s="13" t="s">
        <v>15</v>
      </c>
      <c r="Q1" s="14" t="s">
        <v>16</v>
      </c>
      <c r="R1" s="14" t="s">
        <v>17</v>
      </c>
      <c r="S1" s="15" t="s">
        <v>18</v>
      </c>
      <c r="T1" s="16" t="s">
        <v>19</v>
      </c>
      <c r="U1" s="16" t="s">
        <v>20</v>
      </c>
      <c r="V1" s="17"/>
      <c r="W1" s="17"/>
      <c r="X1" s="17"/>
      <c r="Y1" s="17"/>
      <c r="Z1" s="17"/>
      <c r="AA1" s="17"/>
      <c r="AB1" s="17"/>
      <c r="AC1" s="17"/>
      <c r="AD1" s="17"/>
    </row>
    <row r="2" s="1" customFormat="1" spans="1:30">
      <c r="A2" s="18" t="s">
        <v>21</v>
      </c>
      <c r="B2" s="18" t="s">
        <v>22</v>
      </c>
      <c r="C2" s="18">
        <v>1752299</v>
      </c>
      <c r="D2" s="18" t="s">
        <v>23</v>
      </c>
      <c r="E2" s="19" t="s">
        <v>24</v>
      </c>
      <c r="F2" s="18" t="s">
        <v>25</v>
      </c>
      <c r="G2" s="18">
        <v>66</v>
      </c>
      <c r="H2" s="18">
        <v>396</v>
      </c>
      <c r="I2" s="20">
        <v>58</v>
      </c>
      <c r="J2" s="20">
        <v>33</v>
      </c>
      <c r="K2" s="20">
        <v>26</v>
      </c>
      <c r="L2" s="20">
        <v>6.1</v>
      </c>
      <c r="M2" s="20">
        <v>5.3</v>
      </c>
      <c r="N2" s="20">
        <v>66</v>
      </c>
      <c r="O2" s="20">
        <v>6</v>
      </c>
      <c r="P2" s="21">
        <f>I2*J2*K2*O2/1000000</f>
        <v>0.298584</v>
      </c>
      <c r="Q2" s="21">
        <f>L2*O2</f>
        <v>36.6</v>
      </c>
      <c r="R2" s="21">
        <f>M2*O2</f>
        <v>31.8</v>
      </c>
      <c r="S2" s="21">
        <f>I2*J2*K2/3000</f>
        <v>16.588</v>
      </c>
      <c r="T2" s="22">
        <f>H2/6</f>
        <v>66</v>
      </c>
      <c r="U2" s="22">
        <f>O2*2</f>
        <v>12</v>
      </c>
      <c r="V2" s="22"/>
      <c r="W2" s="22"/>
      <c r="X2" s="22"/>
      <c r="Y2" s="22"/>
      <c r="Z2" s="22"/>
      <c r="AA2" s="22"/>
      <c r="AB2" s="22"/>
      <c r="AC2" s="22"/>
      <c r="AD2" s="22"/>
    </row>
    <row r="3" s="2" customFormat="1" spans="1:30">
      <c r="A3" s="23" t="s">
        <v>21</v>
      </c>
      <c r="B3" s="23" t="s">
        <v>22</v>
      </c>
      <c r="C3" s="23">
        <v>1752315</v>
      </c>
      <c r="D3" s="23" t="s">
        <v>23</v>
      </c>
      <c r="E3" s="24" t="s">
        <v>24</v>
      </c>
      <c r="F3" s="23" t="s">
        <v>25</v>
      </c>
      <c r="G3" s="23">
        <v>24</v>
      </c>
      <c r="H3" s="23">
        <v>144</v>
      </c>
      <c r="I3" s="20">
        <v>58</v>
      </c>
      <c r="J3" s="20">
        <v>33</v>
      </c>
      <c r="K3" s="20">
        <v>26</v>
      </c>
      <c r="L3" s="20">
        <v>6.6</v>
      </c>
      <c r="M3" s="20">
        <v>5.8</v>
      </c>
      <c r="N3" s="20">
        <v>72</v>
      </c>
      <c r="O3" s="20">
        <v>2</v>
      </c>
      <c r="P3" s="21">
        <f>I3*J3*K3*O3/1000000</f>
        <v>0.099528</v>
      </c>
      <c r="Q3" s="21">
        <f>L3*O3</f>
        <v>13.2</v>
      </c>
      <c r="R3" s="21">
        <f>M3*O3</f>
        <v>11.6</v>
      </c>
      <c r="S3" s="21">
        <f>I3*J3*K3/3000</f>
        <v>16.588</v>
      </c>
      <c r="T3" s="22">
        <f t="shared" ref="T3:T36" si="0">H3/6</f>
        <v>24</v>
      </c>
      <c r="U3" s="22">
        <f t="shared" ref="U3:U36" si="1">O3*2</f>
        <v>4</v>
      </c>
      <c r="V3" s="22"/>
      <c r="W3" s="22"/>
      <c r="X3" s="22"/>
      <c r="Y3" s="22"/>
      <c r="Z3" s="22"/>
      <c r="AA3" s="22"/>
      <c r="AB3" s="22"/>
      <c r="AC3" s="22"/>
      <c r="AD3" s="22"/>
    </row>
    <row r="4" s="3" customFormat="1" spans="1:30">
      <c r="A4" s="25"/>
      <c r="B4" s="25"/>
      <c r="C4" s="25"/>
      <c r="D4" s="25"/>
      <c r="E4" s="26"/>
      <c r="F4" s="25"/>
      <c r="G4" s="25">
        <v>11</v>
      </c>
      <c r="H4" s="25">
        <v>66</v>
      </c>
      <c r="I4" s="27">
        <v>58</v>
      </c>
      <c r="J4" s="27">
        <v>33</v>
      </c>
      <c r="K4" s="27">
        <v>26</v>
      </c>
      <c r="L4" s="27">
        <v>6.1</v>
      </c>
      <c r="M4" s="27">
        <v>5.3</v>
      </c>
      <c r="N4" s="27">
        <v>66</v>
      </c>
      <c r="O4" s="27">
        <v>1</v>
      </c>
      <c r="P4" s="28">
        <v>0.04976</v>
      </c>
      <c r="Q4" s="28">
        <v>6.1</v>
      </c>
      <c r="R4" s="28">
        <v>5.3</v>
      </c>
      <c r="S4" s="21">
        <f>I4*J4*K4/3000</f>
        <v>16.588</v>
      </c>
      <c r="T4" s="22">
        <f t="shared" si="0"/>
        <v>11</v>
      </c>
      <c r="U4" s="22">
        <f t="shared" si="1"/>
        <v>2</v>
      </c>
      <c r="V4" s="29"/>
      <c r="W4" s="29"/>
      <c r="X4" s="29"/>
      <c r="Y4" s="29"/>
      <c r="Z4" s="29"/>
      <c r="AA4" s="29"/>
      <c r="AB4" s="29"/>
      <c r="AC4" s="29"/>
      <c r="AD4" s="29"/>
    </row>
    <row r="5" s="1" customFormat="1" spans="1:30">
      <c r="A5" s="18" t="s">
        <v>21</v>
      </c>
      <c r="B5" s="18" t="s">
        <v>22</v>
      </c>
      <c r="C5" s="18">
        <v>1752298</v>
      </c>
      <c r="D5" s="18" t="s">
        <v>26</v>
      </c>
      <c r="E5" s="19" t="s">
        <v>24</v>
      </c>
      <c r="F5" s="18" t="s">
        <v>27</v>
      </c>
      <c r="G5" s="18">
        <v>36</v>
      </c>
      <c r="H5" s="18">
        <v>216</v>
      </c>
      <c r="I5" s="20">
        <v>58</v>
      </c>
      <c r="J5" s="20">
        <v>33</v>
      </c>
      <c r="K5" s="20">
        <v>26</v>
      </c>
      <c r="L5" s="20">
        <v>6.6</v>
      </c>
      <c r="M5" s="20">
        <v>5.8</v>
      </c>
      <c r="N5" s="20">
        <v>72</v>
      </c>
      <c r="O5" s="20">
        <v>3</v>
      </c>
      <c r="P5" s="21">
        <f>I5*J5*K5*O5/1000000</f>
        <v>0.149292</v>
      </c>
      <c r="Q5" s="21">
        <f>L5*O5</f>
        <v>19.8</v>
      </c>
      <c r="R5" s="21">
        <f>M5*O5</f>
        <v>17.4</v>
      </c>
      <c r="S5" s="21">
        <f>I5*J5*K5/3000</f>
        <v>16.588</v>
      </c>
      <c r="T5" s="22">
        <f t="shared" si="0"/>
        <v>36</v>
      </c>
      <c r="U5" s="22">
        <f t="shared" si="1"/>
        <v>6</v>
      </c>
      <c r="V5" s="22"/>
      <c r="W5" s="22"/>
      <c r="X5" s="22"/>
      <c r="Y5" s="22"/>
      <c r="Z5" s="22"/>
      <c r="AA5" s="22"/>
      <c r="AB5" s="22"/>
      <c r="AC5" s="22"/>
      <c r="AD5" s="22"/>
    </row>
    <row r="6" s="2" customFormat="1" spans="1:30">
      <c r="A6" s="23" t="s">
        <v>21</v>
      </c>
      <c r="B6" s="23" t="s">
        <v>22</v>
      </c>
      <c r="C6" s="23">
        <v>1752314</v>
      </c>
      <c r="D6" s="23" t="s">
        <v>26</v>
      </c>
      <c r="E6" s="24" t="s">
        <v>24</v>
      </c>
      <c r="F6" s="23" t="s">
        <v>27</v>
      </c>
      <c r="G6" s="23">
        <v>12</v>
      </c>
      <c r="H6" s="23">
        <v>72</v>
      </c>
      <c r="I6" s="20">
        <v>58</v>
      </c>
      <c r="J6" s="20">
        <v>33</v>
      </c>
      <c r="K6" s="20">
        <v>26</v>
      </c>
      <c r="L6" s="20">
        <v>6.6</v>
      </c>
      <c r="M6" s="20">
        <v>5.8</v>
      </c>
      <c r="N6" s="20">
        <v>72</v>
      </c>
      <c r="O6" s="20">
        <v>1</v>
      </c>
      <c r="P6" s="21">
        <f>I6*J6*K6*O6/1000000</f>
        <v>0.049764</v>
      </c>
      <c r="Q6" s="21">
        <f>L6*O6</f>
        <v>6.6</v>
      </c>
      <c r="R6" s="21">
        <f>M6*O6</f>
        <v>5.8</v>
      </c>
      <c r="S6" s="21">
        <f>I6*J6*K6/3000</f>
        <v>16.588</v>
      </c>
      <c r="T6" s="22">
        <f t="shared" si="0"/>
        <v>12</v>
      </c>
      <c r="U6" s="22">
        <f t="shared" si="1"/>
        <v>2</v>
      </c>
      <c r="V6" s="22"/>
      <c r="W6" s="22"/>
      <c r="X6" s="22"/>
      <c r="Y6" s="22"/>
      <c r="Z6" s="22"/>
      <c r="AA6" s="22"/>
      <c r="AB6" s="22"/>
      <c r="AC6" s="22"/>
      <c r="AD6" s="22"/>
    </row>
    <row r="7" s="1" customFormat="1" spans="1:30">
      <c r="A7" s="18"/>
      <c r="B7" s="18"/>
      <c r="C7" s="18"/>
      <c r="D7" s="18"/>
      <c r="E7" s="19"/>
      <c r="F7" s="18"/>
      <c r="G7" s="18">
        <v>7</v>
      </c>
      <c r="H7" s="18">
        <v>42</v>
      </c>
      <c r="I7" s="20">
        <v>58</v>
      </c>
      <c r="J7" s="20">
        <v>33</v>
      </c>
      <c r="K7" s="20">
        <v>17</v>
      </c>
      <c r="L7" s="20">
        <v>4</v>
      </c>
      <c r="M7" s="20">
        <v>3.4</v>
      </c>
      <c r="N7" s="20">
        <v>42</v>
      </c>
      <c r="O7" s="20">
        <v>1</v>
      </c>
      <c r="P7" s="21">
        <v>0.03253</v>
      </c>
      <c r="Q7" s="21">
        <v>4</v>
      </c>
      <c r="R7" s="21">
        <v>3.4</v>
      </c>
      <c r="S7" s="21">
        <v>10.846</v>
      </c>
      <c r="T7" s="22">
        <f t="shared" si="0"/>
        <v>7</v>
      </c>
      <c r="U7" s="22">
        <f t="shared" si="1"/>
        <v>2</v>
      </c>
      <c r="V7" s="22"/>
      <c r="W7" s="22"/>
      <c r="X7" s="22"/>
      <c r="Y7" s="22"/>
      <c r="Z7" s="22"/>
      <c r="AA7" s="22"/>
      <c r="AB7" s="22"/>
      <c r="AC7" s="22"/>
      <c r="AD7" s="22"/>
    </row>
    <row r="8" s="1" customFormat="1" spans="1:30">
      <c r="A8" s="18" t="s">
        <v>21</v>
      </c>
      <c r="B8" s="18" t="s">
        <v>22</v>
      </c>
      <c r="C8" s="18">
        <v>1752305</v>
      </c>
      <c r="D8" s="18" t="s">
        <v>28</v>
      </c>
      <c r="E8" s="19" t="s">
        <v>24</v>
      </c>
      <c r="F8" s="18" t="s">
        <v>27</v>
      </c>
      <c r="G8" s="18">
        <v>28</v>
      </c>
      <c r="H8" s="18">
        <v>168</v>
      </c>
      <c r="I8" s="20">
        <v>58</v>
      </c>
      <c r="J8" s="20">
        <v>33</v>
      </c>
      <c r="K8" s="20">
        <v>26</v>
      </c>
      <c r="L8" s="20">
        <v>7.5</v>
      </c>
      <c r="M8" s="20">
        <v>6.7</v>
      </c>
      <c r="N8" s="20">
        <v>84</v>
      </c>
      <c r="O8" s="20">
        <v>2</v>
      </c>
      <c r="P8" s="21">
        <f t="shared" ref="P8:P13" si="2">I8*J8*K8*O8/1000000</f>
        <v>0.099528</v>
      </c>
      <c r="Q8" s="21">
        <f t="shared" ref="Q8:Q18" si="3">L8*O8</f>
        <v>15</v>
      </c>
      <c r="R8" s="21">
        <f t="shared" ref="R8:R18" si="4">M8*O8</f>
        <v>13.4</v>
      </c>
      <c r="S8" s="21">
        <f t="shared" ref="S8:S13" si="5">I8*J8*K8/3000</f>
        <v>16.588</v>
      </c>
      <c r="T8" s="22">
        <f t="shared" si="0"/>
        <v>28</v>
      </c>
      <c r="U8" s="22">
        <f t="shared" si="1"/>
        <v>4</v>
      </c>
      <c r="V8" s="22"/>
      <c r="W8" s="22"/>
      <c r="X8" s="22"/>
      <c r="Y8" s="22"/>
      <c r="Z8" s="22"/>
      <c r="AA8" s="22"/>
      <c r="AB8" s="22"/>
      <c r="AC8" s="22"/>
      <c r="AD8" s="22"/>
    </row>
    <row r="9" s="2" customFormat="1" spans="1:30">
      <c r="A9" s="23" t="s">
        <v>21</v>
      </c>
      <c r="B9" s="23" t="s">
        <v>22</v>
      </c>
      <c r="C9" s="23">
        <v>1752320</v>
      </c>
      <c r="D9" s="23" t="s">
        <v>28</v>
      </c>
      <c r="E9" s="24" t="s">
        <v>24</v>
      </c>
      <c r="F9" s="23" t="s">
        <v>27</v>
      </c>
      <c r="G9" s="23">
        <v>12</v>
      </c>
      <c r="H9" s="23">
        <v>72</v>
      </c>
      <c r="I9" s="20">
        <v>58</v>
      </c>
      <c r="J9" s="20">
        <v>33</v>
      </c>
      <c r="K9" s="20">
        <v>26</v>
      </c>
      <c r="L9" s="20">
        <v>6.6</v>
      </c>
      <c r="M9" s="20">
        <v>5.8</v>
      </c>
      <c r="N9" s="20">
        <v>72</v>
      </c>
      <c r="O9" s="20">
        <v>1</v>
      </c>
      <c r="P9" s="21">
        <f t="shared" si="2"/>
        <v>0.049764</v>
      </c>
      <c r="Q9" s="21">
        <f t="shared" si="3"/>
        <v>6.6</v>
      </c>
      <c r="R9" s="21">
        <f t="shared" si="4"/>
        <v>5.8</v>
      </c>
      <c r="S9" s="21">
        <f t="shared" si="5"/>
        <v>16.588</v>
      </c>
      <c r="T9" s="22">
        <f t="shared" si="0"/>
        <v>12</v>
      </c>
      <c r="U9" s="22">
        <f t="shared" si="1"/>
        <v>2</v>
      </c>
      <c r="V9" s="22"/>
      <c r="W9" s="22"/>
      <c r="X9" s="22"/>
      <c r="Y9" s="22"/>
      <c r="Z9" s="22"/>
      <c r="AA9" s="22"/>
      <c r="AB9" s="22"/>
      <c r="AC9" s="22"/>
      <c r="AD9" s="22"/>
    </row>
    <row r="10" s="1" customFormat="1" spans="1:30">
      <c r="A10" s="18" t="s">
        <v>21</v>
      </c>
      <c r="B10" s="18" t="s">
        <v>22</v>
      </c>
      <c r="C10" s="18">
        <v>1752304</v>
      </c>
      <c r="D10" s="18" t="s">
        <v>29</v>
      </c>
      <c r="E10" s="19" t="s">
        <v>24</v>
      </c>
      <c r="F10" s="18" t="s">
        <v>27</v>
      </c>
      <c r="G10" s="18">
        <v>32</v>
      </c>
      <c r="H10" s="18">
        <v>192</v>
      </c>
      <c r="I10" s="20">
        <v>58</v>
      </c>
      <c r="J10" s="20">
        <v>33</v>
      </c>
      <c r="K10" s="20">
        <v>26</v>
      </c>
      <c r="L10" s="20">
        <v>8.6</v>
      </c>
      <c r="M10" s="20">
        <v>7.7</v>
      </c>
      <c r="N10" s="20">
        <v>96</v>
      </c>
      <c r="O10" s="20">
        <v>2</v>
      </c>
      <c r="P10" s="21">
        <f t="shared" si="2"/>
        <v>0.099528</v>
      </c>
      <c r="Q10" s="21">
        <f t="shared" si="3"/>
        <v>17.2</v>
      </c>
      <c r="R10" s="21">
        <f t="shared" si="4"/>
        <v>15.4</v>
      </c>
      <c r="S10" s="21">
        <f t="shared" si="5"/>
        <v>16.588</v>
      </c>
      <c r="T10" s="22">
        <f t="shared" si="0"/>
        <v>32</v>
      </c>
      <c r="U10" s="22">
        <f t="shared" si="1"/>
        <v>4</v>
      </c>
      <c r="V10" s="22"/>
      <c r="W10" s="22"/>
      <c r="X10" s="22"/>
      <c r="Y10" s="22"/>
      <c r="Z10" s="22"/>
      <c r="AA10" s="22"/>
      <c r="AB10" s="22"/>
      <c r="AC10" s="22"/>
      <c r="AD10" s="22"/>
    </row>
    <row r="11" s="2" customFormat="1" spans="1:30">
      <c r="A11" s="23" t="s">
        <v>21</v>
      </c>
      <c r="B11" s="23" t="s">
        <v>22</v>
      </c>
      <c r="C11" s="23">
        <v>1752319</v>
      </c>
      <c r="D11" s="23" t="s">
        <v>29</v>
      </c>
      <c r="E11" s="24" t="s">
        <v>24</v>
      </c>
      <c r="F11" s="23" t="s">
        <v>27</v>
      </c>
      <c r="G11" s="23">
        <v>14</v>
      </c>
      <c r="H11" s="23">
        <v>84</v>
      </c>
      <c r="I11" s="20">
        <v>58</v>
      </c>
      <c r="J11" s="20">
        <v>33</v>
      </c>
      <c r="K11" s="20">
        <v>26</v>
      </c>
      <c r="L11" s="20">
        <v>7.5</v>
      </c>
      <c r="M11" s="20">
        <v>6.7</v>
      </c>
      <c r="N11" s="20">
        <v>84</v>
      </c>
      <c r="O11" s="20">
        <v>1</v>
      </c>
      <c r="P11" s="21">
        <f t="shared" si="2"/>
        <v>0.049764</v>
      </c>
      <c r="Q11" s="21">
        <f t="shared" si="3"/>
        <v>7.5</v>
      </c>
      <c r="R11" s="21">
        <f t="shared" si="4"/>
        <v>6.7</v>
      </c>
      <c r="S11" s="21">
        <f t="shared" si="5"/>
        <v>16.588</v>
      </c>
      <c r="T11" s="22">
        <f t="shared" si="0"/>
        <v>14</v>
      </c>
      <c r="U11" s="22">
        <f t="shared" si="1"/>
        <v>2</v>
      </c>
      <c r="V11" s="22"/>
      <c r="W11" s="22"/>
      <c r="X11" s="22"/>
      <c r="Y11" s="22"/>
      <c r="Z11" s="22"/>
      <c r="AA11" s="22"/>
      <c r="AB11" s="22"/>
      <c r="AC11" s="22"/>
      <c r="AD11" s="22"/>
    </row>
    <row r="12" s="1" customFormat="1" spans="1:30">
      <c r="A12" s="18" t="s">
        <v>21</v>
      </c>
      <c r="B12" s="18" t="s">
        <v>22</v>
      </c>
      <c r="C12" s="18">
        <v>1752297</v>
      </c>
      <c r="D12" s="18" t="s">
        <v>30</v>
      </c>
      <c r="E12" s="19" t="s">
        <v>24</v>
      </c>
      <c r="F12" s="18" t="s">
        <v>27</v>
      </c>
      <c r="G12" s="18">
        <v>12</v>
      </c>
      <c r="H12" s="18">
        <v>72</v>
      </c>
      <c r="I12" s="20">
        <v>58</v>
      </c>
      <c r="J12" s="20">
        <v>33</v>
      </c>
      <c r="K12" s="20">
        <v>26</v>
      </c>
      <c r="L12" s="20">
        <v>6.6</v>
      </c>
      <c r="M12" s="20">
        <v>5.8</v>
      </c>
      <c r="N12" s="20">
        <v>72</v>
      </c>
      <c r="O12" s="20">
        <v>1</v>
      </c>
      <c r="P12" s="21">
        <f t="shared" si="2"/>
        <v>0.049764</v>
      </c>
      <c r="Q12" s="21">
        <f t="shared" si="3"/>
        <v>6.6</v>
      </c>
      <c r="R12" s="21">
        <f t="shared" si="4"/>
        <v>5.8</v>
      </c>
      <c r="S12" s="21">
        <f t="shared" si="5"/>
        <v>16.588</v>
      </c>
      <c r="T12" s="22">
        <f t="shared" si="0"/>
        <v>12</v>
      </c>
      <c r="U12" s="22">
        <f t="shared" si="1"/>
        <v>2</v>
      </c>
      <c r="V12" s="22"/>
      <c r="W12" s="22"/>
      <c r="X12" s="22"/>
      <c r="Y12" s="22"/>
      <c r="Z12" s="22"/>
      <c r="AA12" s="22"/>
      <c r="AB12" s="22"/>
      <c r="AC12" s="22"/>
      <c r="AD12" s="22"/>
    </row>
    <row r="13" s="2" customFormat="1" spans="1:30">
      <c r="A13" s="23" t="s">
        <v>21</v>
      </c>
      <c r="B13" s="23" t="s">
        <v>22</v>
      </c>
      <c r="C13" s="23">
        <v>1752313</v>
      </c>
      <c r="D13" s="23" t="s">
        <v>30</v>
      </c>
      <c r="E13" s="24" t="s">
        <v>24</v>
      </c>
      <c r="F13" s="23" t="s">
        <v>27</v>
      </c>
      <c r="G13" s="23">
        <v>6</v>
      </c>
      <c r="H13" s="23">
        <v>36</v>
      </c>
      <c r="I13" s="20">
        <v>58</v>
      </c>
      <c r="J13" s="20">
        <v>33</v>
      </c>
      <c r="K13" s="20">
        <v>17</v>
      </c>
      <c r="L13" s="20">
        <v>3.4</v>
      </c>
      <c r="M13" s="20">
        <v>2.9</v>
      </c>
      <c r="N13" s="20">
        <v>36</v>
      </c>
      <c r="O13" s="20">
        <v>1</v>
      </c>
      <c r="P13" s="21">
        <f t="shared" si="2"/>
        <v>0.032538</v>
      </c>
      <c r="Q13" s="21">
        <f t="shared" si="3"/>
        <v>3.4</v>
      </c>
      <c r="R13" s="21">
        <f t="shared" si="4"/>
        <v>2.9</v>
      </c>
      <c r="S13" s="21">
        <f t="shared" si="5"/>
        <v>10.846</v>
      </c>
      <c r="T13" s="22">
        <f t="shared" si="0"/>
        <v>6</v>
      </c>
      <c r="U13" s="22">
        <f t="shared" si="1"/>
        <v>2</v>
      </c>
      <c r="V13" s="22"/>
      <c r="W13" s="22"/>
      <c r="X13" s="22"/>
      <c r="Y13" s="22"/>
      <c r="Z13" s="22"/>
      <c r="AA13" s="22"/>
      <c r="AB13" s="22"/>
      <c r="AC13" s="22"/>
      <c r="AD13" s="22"/>
    </row>
    <row r="14" s="1" customFormat="1" spans="1:30">
      <c r="A14" s="18" t="s">
        <v>21</v>
      </c>
      <c r="B14" s="18" t="s">
        <v>22</v>
      </c>
      <c r="C14" s="18">
        <v>1752300</v>
      </c>
      <c r="D14" s="18" t="s">
        <v>31</v>
      </c>
      <c r="E14" s="19" t="s">
        <v>24</v>
      </c>
      <c r="F14" s="18" t="s">
        <v>27</v>
      </c>
      <c r="G14" s="18">
        <v>9</v>
      </c>
      <c r="H14" s="18">
        <v>54</v>
      </c>
      <c r="I14" s="20">
        <v>58</v>
      </c>
      <c r="J14" s="20">
        <v>33</v>
      </c>
      <c r="K14" s="20">
        <v>17</v>
      </c>
      <c r="L14" s="20">
        <v>4.8</v>
      </c>
      <c r="M14" s="20">
        <v>4.3</v>
      </c>
      <c r="N14" s="20">
        <v>54</v>
      </c>
      <c r="O14" s="20">
        <v>1</v>
      </c>
      <c r="P14" s="21">
        <f t="shared" ref="P14:P19" si="6">I14*J14*K14*O14/1000000</f>
        <v>0.032538</v>
      </c>
      <c r="Q14" s="21">
        <f t="shared" si="3"/>
        <v>4.8</v>
      </c>
      <c r="R14" s="21">
        <f t="shared" si="4"/>
        <v>4.3</v>
      </c>
      <c r="S14" s="21">
        <f t="shared" ref="S14:S19" si="7">I14*J14*K14/3000</f>
        <v>10.846</v>
      </c>
      <c r="T14" s="22">
        <f t="shared" si="0"/>
        <v>9</v>
      </c>
      <c r="U14" s="22">
        <f t="shared" si="1"/>
        <v>2</v>
      </c>
      <c r="V14" s="22"/>
      <c r="W14" s="22"/>
      <c r="X14" s="22"/>
      <c r="Y14" s="22"/>
      <c r="Z14" s="22"/>
      <c r="AA14" s="22"/>
      <c r="AB14" s="22"/>
      <c r="AC14" s="22"/>
      <c r="AD14" s="22"/>
    </row>
    <row r="15" s="2" customFormat="1" spans="1:30">
      <c r="A15" s="23" t="s">
        <v>21</v>
      </c>
      <c r="B15" s="23" t="s">
        <v>22</v>
      </c>
      <c r="C15" s="23">
        <v>1752316</v>
      </c>
      <c r="D15" s="23" t="s">
        <v>31</v>
      </c>
      <c r="E15" s="24" t="s">
        <v>24</v>
      </c>
      <c r="F15" s="23" t="s">
        <v>27</v>
      </c>
      <c r="G15" s="23">
        <v>5</v>
      </c>
      <c r="H15" s="23">
        <v>30</v>
      </c>
      <c r="I15" s="20">
        <v>58</v>
      </c>
      <c r="J15" s="20">
        <v>33</v>
      </c>
      <c r="K15" s="20">
        <v>17</v>
      </c>
      <c r="L15" s="20">
        <v>2.9</v>
      </c>
      <c r="M15" s="20">
        <v>2.4</v>
      </c>
      <c r="N15" s="20">
        <v>30</v>
      </c>
      <c r="O15" s="20">
        <v>1</v>
      </c>
      <c r="P15" s="21">
        <f t="shared" si="6"/>
        <v>0.032538</v>
      </c>
      <c r="Q15" s="21">
        <f t="shared" si="3"/>
        <v>2.9</v>
      </c>
      <c r="R15" s="21">
        <f t="shared" si="4"/>
        <v>2.4</v>
      </c>
      <c r="S15" s="21">
        <f t="shared" si="7"/>
        <v>10.846</v>
      </c>
      <c r="T15" s="22">
        <f t="shared" si="0"/>
        <v>5</v>
      </c>
      <c r="U15" s="22">
        <f t="shared" si="1"/>
        <v>2</v>
      </c>
      <c r="V15" s="22"/>
      <c r="W15" s="22"/>
      <c r="X15" s="22"/>
      <c r="Y15" s="22"/>
      <c r="Z15" s="22"/>
      <c r="AA15" s="22"/>
      <c r="AB15" s="22"/>
      <c r="AC15" s="22"/>
      <c r="AD15" s="22"/>
    </row>
    <row r="16" s="1" customFormat="1" spans="1:30">
      <c r="A16" s="18" t="s">
        <v>21</v>
      </c>
      <c r="B16" s="18" t="s">
        <v>22</v>
      </c>
      <c r="C16" s="18">
        <v>1752311</v>
      </c>
      <c r="D16" s="18" t="s">
        <v>32</v>
      </c>
      <c r="E16" s="19" t="s">
        <v>24</v>
      </c>
      <c r="F16" s="18" t="s">
        <v>27</v>
      </c>
      <c r="G16" s="18">
        <v>3</v>
      </c>
      <c r="H16" s="18">
        <v>18</v>
      </c>
      <c r="I16" s="20">
        <v>33</v>
      </c>
      <c r="J16" s="20">
        <v>29</v>
      </c>
      <c r="K16" s="20">
        <v>17</v>
      </c>
      <c r="L16" s="20">
        <v>1.9</v>
      </c>
      <c r="M16" s="20">
        <v>1.5</v>
      </c>
      <c r="N16" s="20">
        <v>18</v>
      </c>
      <c r="O16" s="20">
        <v>1</v>
      </c>
      <c r="P16" s="21">
        <f t="shared" si="6"/>
        <v>0.016269</v>
      </c>
      <c r="Q16" s="21">
        <f t="shared" si="3"/>
        <v>1.9</v>
      </c>
      <c r="R16" s="21">
        <f t="shared" si="4"/>
        <v>1.5</v>
      </c>
      <c r="S16" s="21">
        <f t="shared" si="7"/>
        <v>5.423</v>
      </c>
      <c r="T16" s="22">
        <f t="shared" si="0"/>
        <v>3</v>
      </c>
      <c r="U16" s="22">
        <f t="shared" si="1"/>
        <v>2</v>
      </c>
      <c r="V16" s="22"/>
      <c r="W16" s="22"/>
      <c r="X16" s="22"/>
      <c r="Y16" s="22"/>
      <c r="Z16" s="22"/>
      <c r="AA16" s="22"/>
      <c r="AB16" s="22"/>
      <c r="AC16" s="22"/>
      <c r="AD16" s="22"/>
    </row>
    <row r="17" s="2" customFormat="1" spans="1:30">
      <c r="A17" s="23" t="s">
        <v>21</v>
      </c>
      <c r="B17" s="23" t="s">
        <v>22</v>
      </c>
      <c r="C17" s="23">
        <v>1752326</v>
      </c>
      <c r="D17" s="23" t="s">
        <v>32</v>
      </c>
      <c r="E17" s="24" t="s">
        <v>24</v>
      </c>
      <c r="F17" s="23" t="s">
        <v>27</v>
      </c>
      <c r="G17" s="23">
        <v>2</v>
      </c>
      <c r="H17" s="23">
        <v>12</v>
      </c>
      <c r="I17" s="20">
        <v>33</v>
      </c>
      <c r="J17" s="20">
        <v>29</v>
      </c>
      <c r="K17" s="20">
        <v>17</v>
      </c>
      <c r="L17" s="20">
        <v>1.4</v>
      </c>
      <c r="M17" s="20">
        <v>1</v>
      </c>
      <c r="N17" s="20">
        <v>12</v>
      </c>
      <c r="O17" s="20">
        <v>1</v>
      </c>
      <c r="P17" s="21">
        <f t="shared" si="6"/>
        <v>0.016269</v>
      </c>
      <c r="Q17" s="21">
        <f t="shared" si="3"/>
        <v>1.4</v>
      </c>
      <c r="R17" s="21">
        <f t="shared" si="4"/>
        <v>1</v>
      </c>
      <c r="S17" s="21">
        <f t="shared" si="7"/>
        <v>5.423</v>
      </c>
      <c r="T17" s="22">
        <f t="shared" si="0"/>
        <v>2</v>
      </c>
      <c r="U17" s="22">
        <f t="shared" si="1"/>
        <v>2</v>
      </c>
      <c r="V17" s="22"/>
      <c r="W17" s="22"/>
      <c r="X17" s="22"/>
      <c r="Y17" s="22"/>
      <c r="Z17" s="22"/>
      <c r="AA17" s="22"/>
      <c r="AB17" s="22"/>
      <c r="AC17" s="22"/>
      <c r="AD17" s="22"/>
    </row>
    <row r="18" s="1" customFormat="1" spans="1:30">
      <c r="A18" s="18" t="s">
        <v>21</v>
      </c>
      <c r="B18" s="18" t="s">
        <v>22</v>
      </c>
      <c r="C18" s="18">
        <v>1752310</v>
      </c>
      <c r="D18" s="18" t="s">
        <v>33</v>
      </c>
      <c r="E18" s="19" t="s">
        <v>24</v>
      </c>
      <c r="F18" s="18" t="s">
        <v>27</v>
      </c>
      <c r="G18" s="18">
        <v>48</v>
      </c>
      <c r="H18" s="18">
        <v>288</v>
      </c>
      <c r="I18" s="20">
        <v>58</v>
      </c>
      <c r="J18" s="20">
        <v>33</v>
      </c>
      <c r="K18" s="20">
        <v>26</v>
      </c>
      <c r="L18" s="20">
        <v>6.6</v>
      </c>
      <c r="M18" s="20">
        <v>5.8</v>
      </c>
      <c r="N18" s="20">
        <v>72</v>
      </c>
      <c r="O18" s="20">
        <v>4</v>
      </c>
      <c r="P18" s="21">
        <f t="shared" si="6"/>
        <v>0.199056</v>
      </c>
      <c r="Q18" s="21">
        <f t="shared" si="3"/>
        <v>26.4</v>
      </c>
      <c r="R18" s="21">
        <f t="shared" si="4"/>
        <v>23.2</v>
      </c>
      <c r="S18" s="21">
        <f t="shared" si="7"/>
        <v>16.588</v>
      </c>
      <c r="T18" s="22">
        <f t="shared" si="0"/>
        <v>48</v>
      </c>
      <c r="U18" s="22">
        <f t="shared" si="1"/>
        <v>8</v>
      </c>
      <c r="V18" s="22"/>
      <c r="W18" s="22"/>
      <c r="X18" s="22"/>
      <c r="Y18" s="22"/>
      <c r="Z18" s="22"/>
      <c r="AA18" s="22"/>
      <c r="AB18" s="22"/>
      <c r="AC18" s="22"/>
      <c r="AD18" s="22"/>
    </row>
    <row r="19" s="2" customFormat="1" spans="1:30">
      <c r="A19" s="23"/>
      <c r="B19" s="23"/>
      <c r="C19" s="23"/>
      <c r="D19" s="23"/>
      <c r="E19" s="24"/>
      <c r="F19" s="23"/>
      <c r="G19" s="23">
        <v>13</v>
      </c>
      <c r="H19" s="23">
        <v>78</v>
      </c>
      <c r="I19" s="20">
        <v>58</v>
      </c>
      <c r="J19" s="20">
        <v>33</v>
      </c>
      <c r="K19" s="20">
        <v>26</v>
      </c>
      <c r="L19" s="20">
        <v>7.1</v>
      </c>
      <c r="M19" s="20">
        <v>6.3</v>
      </c>
      <c r="N19" s="20">
        <v>78</v>
      </c>
      <c r="O19" s="20">
        <v>1</v>
      </c>
      <c r="P19" s="21">
        <f t="shared" si="6"/>
        <v>0.049764</v>
      </c>
      <c r="Q19" s="21">
        <v>7.1</v>
      </c>
      <c r="R19" s="21">
        <v>6.3</v>
      </c>
      <c r="S19" s="21">
        <f t="shared" si="7"/>
        <v>16.588</v>
      </c>
      <c r="T19" s="22">
        <f t="shared" si="0"/>
        <v>13</v>
      </c>
      <c r="U19" s="22">
        <f t="shared" si="1"/>
        <v>2</v>
      </c>
      <c r="V19" s="22"/>
      <c r="W19" s="22"/>
      <c r="X19" s="22"/>
      <c r="Y19" s="22"/>
      <c r="Z19" s="22"/>
      <c r="AA19" s="22"/>
      <c r="AB19" s="22"/>
      <c r="AC19" s="22"/>
      <c r="AD19" s="22"/>
    </row>
    <row r="20" s="2" customFormat="1" spans="1:30">
      <c r="A20" s="23" t="s">
        <v>21</v>
      </c>
      <c r="B20" s="23" t="s">
        <v>22</v>
      </c>
      <c r="C20" s="23">
        <v>1752325</v>
      </c>
      <c r="D20" s="23" t="s">
        <v>33</v>
      </c>
      <c r="E20" s="24" t="s">
        <v>24</v>
      </c>
      <c r="F20" s="23" t="s">
        <v>27</v>
      </c>
      <c r="G20" s="23">
        <v>33</v>
      </c>
      <c r="H20" s="23">
        <v>198</v>
      </c>
      <c r="I20" s="20">
        <v>58</v>
      </c>
      <c r="J20" s="20">
        <v>33</v>
      </c>
      <c r="K20" s="20">
        <v>26</v>
      </c>
      <c r="L20" s="20">
        <v>6.1</v>
      </c>
      <c r="M20" s="20">
        <v>5.3</v>
      </c>
      <c r="N20" s="20">
        <v>66</v>
      </c>
      <c r="O20" s="20">
        <v>3</v>
      </c>
      <c r="P20" s="21">
        <f t="shared" ref="P20:P36" si="8">I20*J20*K20*O20/1000000</f>
        <v>0.149292</v>
      </c>
      <c r="Q20" s="21">
        <f t="shared" ref="Q20:Q35" si="9">L20*O20</f>
        <v>18.3</v>
      </c>
      <c r="R20" s="21">
        <f t="shared" ref="R20:R35" si="10">M20*O20</f>
        <v>15.9</v>
      </c>
      <c r="S20" s="21">
        <f t="shared" ref="S20:S36" si="11">I20*J20*K20/3000</f>
        <v>16.588</v>
      </c>
      <c r="T20" s="22">
        <f t="shared" si="0"/>
        <v>33</v>
      </c>
      <c r="U20" s="22">
        <f t="shared" si="1"/>
        <v>6</v>
      </c>
      <c r="V20" s="22"/>
      <c r="W20" s="22"/>
      <c r="X20" s="22"/>
      <c r="Y20" s="22"/>
      <c r="Z20" s="22"/>
      <c r="AA20" s="22"/>
      <c r="AB20" s="22"/>
      <c r="AC20" s="22"/>
      <c r="AD20" s="22"/>
    </row>
    <row r="21" s="1" customFormat="1" spans="1:30">
      <c r="A21" s="18" t="s">
        <v>21</v>
      </c>
      <c r="B21" s="18" t="s">
        <v>22</v>
      </c>
      <c r="C21" s="18">
        <v>1752306</v>
      </c>
      <c r="D21" s="18" t="s">
        <v>34</v>
      </c>
      <c r="E21" s="19" t="s">
        <v>24</v>
      </c>
      <c r="F21" s="18" t="s">
        <v>27</v>
      </c>
      <c r="G21" s="18">
        <v>6</v>
      </c>
      <c r="H21" s="18">
        <v>36</v>
      </c>
      <c r="I21" s="20">
        <v>58</v>
      </c>
      <c r="J21" s="20">
        <v>33</v>
      </c>
      <c r="K21" s="20">
        <v>17</v>
      </c>
      <c r="L21" s="20">
        <v>3.4</v>
      </c>
      <c r="M21" s="20">
        <v>2.9</v>
      </c>
      <c r="N21" s="20">
        <v>36</v>
      </c>
      <c r="O21" s="20">
        <v>1</v>
      </c>
      <c r="P21" s="21">
        <f t="shared" si="8"/>
        <v>0.032538</v>
      </c>
      <c r="Q21" s="21">
        <f t="shared" si="9"/>
        <v>3.4</v>
      </c>
      <c r="R21" s="21">
        <f t="shared" si="10"/>
        <v>2.9</v>
      </c>
      <c r="S21" s="21">
        <f t="shared" si="11"/>
        <v>10.846</v>
      </c>
      <c r="T21" s="22">
        <f t="shared" si="0"/>
        <v>6</v>
      </c>
      <c r="U21" s="22">
        <f t="shared" si="1"/>
        <v>2</v>
      </c>
      <c r="V21" s="22"/>
      <c r="W21" s="22"/>
      <c r="X21" s="22"/>
      <c r="Y21" s="22"/>
      <c r="Z21" s="22"/>
      <c r="AA21" s="22"/>
      <c r="AB21" s="22"/>
      <c r="AC21" s="22"/>
      <c r="AD21" s="22"/>
    </row>
    <row r="22" s="2" customFormat="1" spans="1:30">
      <c r="A22" s="23" t="s">
        <v>21</v>
      </c>
      <c r="B22" s="23" t="s">
        <v>22</v>
      </c>
      <c r="C22" s="23">
        <v>1752321</v>
      </c>
      <c r="D22" s="23" t="s">
        <v>34</v>
      </c>
      <c r="E22" s="24" t="s">
        <v>24</v>
      </c>
      <c r="F22" s="23" t="s">
        <v>27</v>
      </c>
      <c r="G22" s="23">
        <v>3</v>
      </c>
      <c r="H22" s="23">
        <v>18</v>
      </c>
      <c r="I22" s="20">
        <v>33</v>
      </c>
      <c r="J22" s="20">
        <v>29</v>
      </c>
      <c r="K22" s="20">
        <v>17</v>
      </c>
      <c r="L22" s="20">
        <v>1.9</v>
      </c>
      <c r="M22" s="20">
        <v>1.5</v>
      </c>
      <c r="N22" s="20">
        <v>18</v>
      </c>
      <c r="O22" s="20">
        <v>1</v>
      </c>
      <c r="P22" s="21">
        <f t="shared" si="8"/>
        <v>0.016269</v>
      </c>
      <c r="Q22" s="21">
        <f t="shared" si="9"/>
        <v>1.9</v>
      </c>
      <c r="R22" s="21">
        <f t="shared" si="10"/>
        <v>1.5</v>
      </c>
      <c r="S22" s="21">
        <f t="shared" si="11"/>
        <v>5.423</v>
      </c>
      <c r="T22" s="22">
        <f t="shared" si="0"/>
        <v>3</v>
      </c>
      <c r="U22" s="22">
        <f t="shared" si="1"/>
        <v>2</v>
      </c>
      <c r="V22" s="22"/>
      <c r="W22" s="22"/>
      <c r="X22" s="22"/>
      <c r="Y22" s="22"/>
      <c r="Z22" s="22"/>
      <c r="AA22" s="22"/>
      <c r="AB22" s="22"/>
      <c r="AC22" s="22"/>
      <c r="AD22" s="22"/>
    </row>
    <row r="23" s="1" customFormat="1" spans="1:30">
      <c r="A23" s="18" t="s">
        <v>21</v>
      </c>
      <c r="B23" s="18" t="s">
        <v>22</v>
      </c>
      <c r="C23" s="18">
        <v>1752296</v>
      </c>
      <c r="D23" s="18" t="s">
        <v>35</v>
      </c>
      <c r="E23" s="19" t="s">
        <v>24</v>
      </c>
      <c r="F23" s="18" t="s">
        <v>27</v>
      </c>
      <c r="G23" s="18">
        <v>3</v>
      </c>
      <c r="H23" s="18">
        <v>18</v>
      </c>
      <c r="I23" s="20">
        <v>33</v>
      </c>
      <c r="J23" s="20">
        <v>29</v>
      </c>
      <c r="K23" s="20">
        <v>17</v>
      </c>
      <c r="L23" s="20">
        <v>1.9</v>
      </c>
      <c r="M23" s="20">
        <v>1.5</v>
      </c>
      <c r="N23" s="20">
        <v>18</v>
      </c>
      <c r="O23" s="20">
        <v>1</v>
      </c>
      <c r="P23" s="21">
        <f t="shared" si="8"/>
        <v>0.016269</v>
      </c>
      <c r="Q23" s="21">
        <f t="shared" si="9"/>
        <v>1.9</v>
      </c>
      <c r="R23" s="21">
        <f t="shared" si="10"/>
        <v>1.5</v>
      </c>
      <c r="S23" s="21">
        <f t="shared" si="11"/>
        <v>5.423</v>
      </c>
      <c r="T23" s="22">
        <f t="shared" si="0"/>
        <v>3</v>
      </c>
      <c r="U23" s="22">
        <f t="shared" si="1"/>
        <v>2</v>
      </c>
      <c r="V23" s="22"/>
      <c r="W23" s="22"/>
      <c r="X23" s="22"/>
      <c r="Y23" s="22"/>
      <c r="Z23" s="22"/>
      <c r="AA23" s="22"/>
      <c r="AB23" s="22"/>
      <c r="AC23" s="22"/>
      <c r="AD23" s="22"/>
    </row>
    <row r="24" s="2" customFormat="1" spans="1:30">
      <c r="A24" s="23" t="s">
        <v>21</v>
      </c>
      <c r="B24" s="23" t="s">
        <v>22</v>
      </c>
      <c r="C24" s="23">
        <v>1752312</v>
      </c>
      <c r="D24" s="23" t="s">
        <v>35</v>
      </c>
      <c r="E24" s="24" t="s">
        <v>24</v>
      </c>
      <c r="F24" s="23" t="s">
        <v>27</v>
      </c>
      <c r="G24" s="23">
        <v>2</v>
      </c>
      <c r="H24" s="23">
        <v>12</v>
      </c>
      <c r="I24" s="20">
        <v>33</v>
      </c>
      <c r="J24" s="20">
        <v>29</v>
      </c>
      <c r="K24" s="20">
        <v>17</v>
      </c>
      <c r="L24" s="20">
        <v>1.4</v>
      </c>
      <c r="M24" s="20">
        <v>1</v>
      </c>
      <c r="N24" s="20">
        <v>12</v>
      </c>
      <c r="O24" s="20">
        <v>1</v>
      </c>
      <c r="P24" s="21">
        <f t="shared" si="8"/>
        <v>0.016269</v>
      </c>
      <c r="Q24" s="21">
        <f t="shared" si="9"/>
        <v>1.4</v>
      </c>
      <c r="R24" s="21">
        <f t="shared" si="10"/>
        <v>1</v>
      </c>
      <c r="S24" s="21">
        <f t="shared" si="11"/>
        <v>5.423</v>
      </c>
      <c r="T24" s="22">
        <f t="shared" si="0"/>
        <v>2</v>
      </c>
      <c r="U24" s="22">
        <f t="shared" si="1"/>
        <v>2</v>
      </c>
      <c r="V24" s="22"/>
      <c r="W24" s="22"/>
      <c r="X24" s="22"/>
      <c r="Y24" s="22"/>
      <c r="Z24" s="22"/>
      <c r="AA24" s="22"/>
      <c r="AB24" s="22"/>
      <c r="AC24" s="22"/>
      <c r="AD24" s="22"/>
    </row>
    <row r="25" s="1" customFormat="1" spans="1:30">
      <c r="A25" s="18" t="s">
        <v>21</v>
      </c>
      <c r="B25" s="18" t="s">
        <v>22</v>
      </c>
      <c r="C25" s="18">
        <v>1752301</v>
      </c>
      <c r="D25" s="18" t="s">
        <v>36</v>
      </c>
      <c r="E25" s="19" t="s">
        <v>24</v>
      </c>
      <c r="F25" s="18" t="s">
        <v>27</v>
      </c>
      <c r="G25" s="18">
        <v>26</v>
      </c>
      <c r="H25" s="18">
        <v>156</v>
      </c>
      <c r="I25" s="20">
        <v>58</v>
      </c>
      <c r="J25" s="20">
        <v>33</v>
      </c>
      <c r="K25" s="20">
        <v>26</v>
      </c>
      <c r="L25" s="20">
        <v>7.1</v>
      </c>
      <c r="M25" s="20">
        <v>6.3</v>
      </c>
      <c r="N25" s="20">
        <v>78</v>
      </c>
      <c r="O25" s="20">
        <v>2</v>
      </c>
      <c r="P25" s="21">
        <f t="shared" si="8"/>
        <v>0.099528</v>
      </c>
      <c r="Q25" s="21">
        <f t="shared" si="9"/>
        <v>14.2</v>
      </c>
      <c r="R25" s="21">
        <f t="shared" si="10"/>
        <v>12.6</v>
      </c>
      <c r="S25" s="21">
        <f t="shared" si="11"/>
        <v>16.588</v>
      </c>
      <c r="T25" s="22">
        <f t="shared" si="0"/>
        <v>26</v>
      </c>
      <c r="U25" s="22">
        <f t="shared" si="1"/>
        <v>4</v>
      </c>
      <c r="V25" s="22"/>
      <c r="W25" s="22"/>
      <c r="X25" s="22"/>
      <c r="Y25" s="22"/>
      <c r="Z25" s="22"/>
      <c r="AA25" s="22"/>
      <c r="AB25" s="22"/>
      <c r="AC25" s="22"/>
      <c r="AD25" s="22"/>
    </row>
    <row r="26" s="2" customFormat="1" spans="1:30">
      <c r="A26" s="23" t="s">
        <v>21</v>
      </c>
      <c r="B26" s="23" t="s">
        <v>22</v>
      </c>
      <c r="C26" s="23">
        <v>1752317</v>
      </c>
      <c r="D26" s="23" t="s">
        <v>36</v>
      </c>
      <c r="E26" s="24" t="s">
        <v>24</v>
      </c>
      <c r="F26" s="23" t="s">
        <v>27</v>
      </c>
      <c r="G26" s="23">
        <v>14</v>
      </c>
      <c r="H26" s="23">
        <v>84</v>
      </c>
      <c r="I26" s="20">
        <v>58</v>
      </c>
      <c r="J26" s="20">
        <v>33</v>
      </c>
      <c r="K26" s="20">
        <v>26</v>
      </c>
      <c r="L26" s="20">
        <v>7.5</v>
      </c>
      <c r="M26" s="20">
        <v>6.7</v>
      </c>
      <c r="N26" s="20">
        <v>84</v>
      </c>
      <c r="O26" s="20">
        <v>1</v>
      </c>
      <c r="P26" s="21">
        <f t="shared" si="8"/>
        <v>0.049764</v>
      </c>
      <c r="Q26" s="21">
        <f t="shared" si="9"/>
        <v>7.5</v>
      </c>
      <c r="R26" s="21">
        <f t="shared" si="10"/>
        <v>6.7</v>
      </c>
      <c r="S26" s="21">
        <f t="shared" si="11"/>
        <v>16.588</v>
      </c>
      <c r="T26" s="22">
        <f t="shared" si="0"/>
        <v>14</v>
      </c>
      <c r="U26" s="22">
        <f t="shared" si="1"/>
        <v>2</v>
      </c>
      <c r="V26" s="22"/>
      <c r="W26" s="22"/>
      <c r="X26" s="22"/>
      <c r="Y26" s="22"/>
      <c r="Z26" s="22"/>
      <c r="AA26" s="22"/>
      <c r="AB26" s="22"/>
      <c r="AC26" s="22"/>
      <c r="AD26" s="22"/>
    </row>
    <row r="27" s="1" customFormat="1" spans="1:30">
      <c r="A27" s="18" t="s">
        <v>21</v>
      </c>
      <c r="B27" s="18" t="s">
        <v>22</v>
      </c>
      <c r="C27" s="18">
        <v>1752307</v>
      </c>
      <c r="D27" s="18" t="s">
        <v>37</v>
      </c>
      <c r="E27" s="19" t="s">
        <v>24</v>
      </c>
      <c r="F27" s="18" t="s">
        <v>27</v>
      </c>
      <c r="G27" s="18">
        <v>28</v>
      </c>
      <c r="H27" s="18">
        <v>168</v>
      </c>
      <c r="I27" s="20">
        <v>58</v>
      </c>
      <c r="J27" s="20">
        <v>33</v>
      </c>
      <c r="K27" s="20">
        <v>26</v>
      </c>
      <c r="L27" s="20">
        <v>7.5</v>
      </c>
      <c r="M27" s="20">
        <v>6.7</v>
      </c>
      <c r="N27" s="20">
        <v>84</v>
      </c>
      <c r="O27" s="20">
        <v>2</v>
      </c>
      <c r="P27" s="21">
        <f t="shared" si="8"/>
        <v>0.099528</v>
      </c>
      <c r="Q27" s="21">
        <f t="shared" si="9"/>
        <v>15</v>
      </c>
      <c r="R27" s="21">
        <f t="shared" si="10"/>
        <v>13.4</v>
      </c>
      <c r="S27" s="21">
        <f t="shared" si="11"/>
        <v>16.588</v>
      </c>
      <c r="T27" s="22">
        <f t="shared" si="0"/>
        <v>28</v>
      </c>
      <c r="U27" s="22">
        <f t="shared" si="1"/>
        <v>4</v>
      </c>
      <c r="V27" s="22"/>
      <c r="W27" s="22"/>
      <c r="X27" s="22"/>
      <c r="Y27" s="22"/>
      <c r="Z27" s="22"/>
      <c r="AA27" s="22"/>
      <c r="AB27" s="22"/>
      <c r="AC27" s="22"/>
      <c r="AD27" s="22"/>
    </row>
    <row r="28" s="4" customFormat="1" spans="1:30">
      <c r="A28" s="30"/>
      <c r="B28" s="30"/>
      <c r="C28" s="30"/>
      <c r="D28" s="30"/>
      <c r="E28" s="31"/>
      <c r="F28" s="30"/>
      <c r="G28" s="30">
        <v>13</v>
      </c>
      <c r="H28" s="30">
        <v>78</v>
      </c>
      <c r="I28" s="27">
        <v>58</v>
      </c>
      <c r="J28" s="27">
        <v>33</v>
      </c>
      <c r="K28" s="27">
        <v>26</v>
      </c>
      <c r="L28" s="27">
        <v>7.1</v>
      </c>
      <c r="M28" s="27">
        <v>6.3</v>
      </c>
      <c r="N28" s="27">
        <v>78</v>
      </c>
      <c r="O28" s="27">
        <v>1</v>
      </c>
      <c r="P28" s="21">
        <f t="shared" si="8"/>
        <v>0.049764</v>
      </c>
      <c r="Q28" s="28">
        <v>7.1</v>
      </c>
      <c r="R28" s="28">
        <v>6.3</v>
      </c>
      <c r="S28" s="21">
        <f t="shared" si="11"/>
        <v>16.588</v>
      </c>
      <c r="T28" s="22">
        <f t="shared" si="0"/>
        <v>13</v>
      </c>
      <c r="U28" s="22">
        <f t="shared" si="1"/>
        <v>2</v>
      </c>
      <c r="V28" s="29"/>
      <c r="W28" s="29"/>
      <c r="X28" s="29"/>
      <c r="Y28" s="29"/>
      <c r="Z28" s="29"/>
      <c r="AA28" s="29"/>
      <c r="AB28" s="29"/>
      <c r="AC28" s="29"/>
      <c r="AD28" s="29"/>
    </row>
    <row r="29" s="2" customFormat="1" spans="1:30">
      <c r="A29" s="23" t="s">
        <v>21</v>
      </c>
      <c r="B29" s="23" t="s">
        <v>22</v>
      </c>
      <c r="C29" s="23">
        <v>1752322</v>
      </c>
      <c r="D29" s="23" t="s">
        <v>37</v>
      </c>
      <c r="E29" s="24" t="s">
        <v>24</v>
      </c>
      <c r="F29" s="23" t="s">
        <v>27</v>
      </c>
      <c r="G29" s="23">
        <v>12</v>
      </c>
      <c r="H29" s="23">
        <v>72</v>
      </c>
      <c r="I29" s="20">
        <v>58</v>
      </c>
      <c r="J29" s="20">
        <v>33</v>
      </c>
      <c r="K29" s="20">
        <v>26</v>
      </c>
      <c r="L29" s="20">
        <v>6.6</v>
      </c>
      <c r="M29" s="20">
        <v>5.8</v>
      </c>
      <c r="N29" s="20">
        <v>72</v>
      </c>
      <c r="O29" s="20">
        <v>1</v>
      </c>
      <c r="P29" s="21">
        <f t="shared" si="8"/>
        <v>0.049764</v>
      </c>
      <c r="Q29" s="21">
        <f>L29*O29</f>
        <v>6.6</v>
      </c>
      <c r="R29" s="21">
        <f>M29*O29</f>
        <v>5.8</v>
      </c>
      <c r="S29" s="21">
        <f t="shared" si="11"/>
        <v>16.588</v>
      </c>
      <c r="T29" s="22">
        <f t="shared" si="0"/>
        <v>12</v>
      </c>
      <c r="U29" s="22">
        <f t="shared" si="1"/>
        <v>2</v>
      </c>
      <c r="V29" s="22"/>
      <c r="W29" s="22"/>
      <c r="X29" s="22"/>
      <c r="Y29" s="22"/>
      <c r="Z29" s="22"/>
      <c r="AA29" s="22"/>
      <c r="AB29" s="22"/>
      <c r="AC29" s="22"/>
      <c r="AD29" s="22"/>
    </row>
    <row r="30" s="1" customFormat="1" spans="1:30">
      <c r="A30" s="18"/>
      <c r="B30" s="18"/>
      <c r="C30" s="18"/>
      <c r="D30" s="18"/>
      <c r="E30" s="19"/>
      <c r="F30" s="18"/>
      <c r="G30" s="18">
        <v>6</v>
      </c>
      <c r="H30" s="18">
        <v>36</v>
      </c>
      <c r="I30" s="20">
        <v>58</v>
      </c>
      <c r="J30" s="20">
        <v>33</v>
      </c>
      <c r="K30" s="20">
        <v>17</v>
      </c>
      <c r="L30" s="20">
        <v>3.4</v>
      </c>
      <c r="M30" s="20">
        <v>2.9</v>
      </c>
      <c r="N30" s="20">
        <v>36</v>
      </c>
      <c r="O30" s="20">
        <v>1</v>
      </c>
      <c r="P30" s="21">
        <f t="shared" si="8"/>
        <v>0.032538</v>
      </c>
      <c r="Q30" s="21">
        <v>3.4</v>
      </c>
      <c r="R30" s="21">
        <v>2.9</v>
      </c>
      <c r="S30" s="21">
        <f t="shared" si="11"/>
        <v>10.846</v>
      </c>
      <c r="T30" s="22">
        <f t="shared" si="0"/>
        <v>6</v>
      </c>
      <c r="U30" s="22">
        <f t="shared" si="1"/>
        <v>2</v>
      </c>
      <c r="V30" s="22"/>
      <c r="W30" s="22"/>
      <c r="X30" s="22"/>
      <c r="Y30" s="22"/>
      <c r="Z30" s="22"/>
      <c r="AA30" s="22"/>
      <c r="AB30" s="22"/>
      <c r="AC30" s="22"/>
      <c r="AD30" s="22"/>
    </row>
    <row r="31" s="1" customFormat="1" spans="1:30">
      <c r="A31" s="18" t="s">
        <v>21</v>
      </c>
      <c r="B31" s="18" t="s">
        <v>22</v>
      </c>
      <c r="C31" s="18">
        <v>1752303</v>
      </c>
      <c r="D31" s="18" t="s">
        <v>38</v>
      </c>
      <c r="E31" s="19" t="s">
        <v>24</v>
      </c>
      <c r="F31" s="18" t="s">
        <v>27</v>
      </c>
      <c r="G31" s="18">
        <v>3</v>
      </c>
      <c r="H31" s="18">
        <v>18</v>
      </c>
      <c r="I31" s="20">
        <v>33</v>
      </c>
      <c r="J31" s="20">
        <v>29</v>
      </c>
      <c r="K31" s="20">
        <v>17</v>
      </c>
      <c r="L31" s="20">
        <v>1.9</v>
      </c>
      <c r="M31" s="20">
        <v>1.5</v>
      </c>
      <c r="N31" s="20">
        <v>18</v>
      </c>
      <c r="O31" s="20">
        <v>1</v>
      </c>
      <c r="P31" s="21">
        <f t="shared" si="8"/>
        <v>0.016269</v>
      </c>
      <c r="Q31" s="21">
        <f t="shared" ref="Q31:Q36" si="12">L31*O31</f>
        <v>1.9</v>
      </c>
      <c r="R31" s="21">
        <f t="shared" ref="R31:R36" si="13">M31*O31</f>
        <v>1.5</v>
      </c>
      <c r="S31" s="21">
        <f t="shared" si="11"/>
        <v>5.423</v>
      </c>
      <c r="T31" s="22">
        <f t="shared" si="0"/>
        <v>3</v>
      </c>
      <c r="U31" s="22">
        <f t="shared" si="1"/>
        <v>2</v>
      </c>
      <c r="V31" s="22"/>
      <c r="W31" s="22"/>
      <c r="X31" s="22"/>
      <c r="Y31" s="22"/>
      <c r="Z31" s="22"/>
      <c r="AA31" s="22"/>
      <c r="AB31" s="22"/>
      <c r="AC31" s="22"/>
      <c r="AD31" s="22"/>
    </row>
    <row r="32" s="2" customFormat="1" spans="1:30">
      <c r="A32" s="23" t="s">
        <v>21</v>
      </c>
      <c r="B32" s="23" t="s">
        <v>22</v>
      </c>
      <c r="C32" s="23">
        <v>1752318</v>
      </c>
      <c r="D32" s="23" t="s">
        <v>38</v>
      </c>
      <c r="E32" s="24" t="s">
        <v>24</v>
      </c>
      <c r="F32" s="23" t="s">
        <v>27</v>
      </c>
      <c r="G32" s="23">
        <v>1</v>
      </c>
      <c r="H32" s="23">
        <v>6</v>
      </c>
      <c r="I32" s="20">
        <v>33</v>
      </c>
      <c r="J32" s="20">
        <v>29</v>
      </c>
      <c r="K32" s="20">
        <v>17</v>
      </c>
      <c r="L32" s="20">
        <v>0.9</v>
      </c>
      <c r="M32" s="20">
        <v>0.5</v>
      </c>
      <c r="N32" s="20">
        <v>6</v>
      </c>
      <c r="O32" s="20">
        <v>1</v>
      </c>
      <c r="P32" s="21">
        <f t="shared" si="8"/>
        <v>0.016269</v>
      </c>
      <c r="Q32" s="21">
        <f t="shared" si="12"/>
        <v>0.9</v>
      </c>
      <c r="R32" s="21">
        <f t="shared" si="13"/>
        <v>0.5</v>
      </c>
      <c r="S32" s="21">
        <f t="shared" si="11"/>
        <v>5.423</v>
      </c>
      <c r="T32" s="22">
        <f t="shared" si="0"/>
        <v>1</v>
      </c>
      <c r="U32" s="22">
        <f t="shared" si="1"/>
        <v>2</v>
      </c>
      <c r="V32" s="22"/>
      <c r="W32" s="22"/>
      <c r="X32" s="22"/>
      <c r="Y32" s="22"/>
      <c r="Z32" s="22"/>
      <c r="AA32" s="22"/>
      <c r="AB32" s="22"/>
      <c r="AC32" s="22"/>
      <c r="AD32" s="22"/>
    </row>
    <row r="33" s="1" customFormat="1" spans="1:30">
      <c r="A33" s="18" t="s">
        <v>21</v>
      </c>
      <c r="B33" s="18" t="s">
        <v>22</v>
      </c>
      <c r="C33" s="18">
        <v>1752308</v>
      </c>
      <c r="D33" s="32" t="s">
        <v>39</v>
      </c>
      <c r="E33" s="19" t="s">
        <v>24</v>
      </c>
      <c r="F33" s="18" t="s">
        <v>40</v>
      </c>
      <c r="G33" s="18">
        <v>2</v>
      </c>
      <c r="H33" s="18">
        <v>12</v>
      </c>
      <c r="I33" s="20">
        <v>33</v>
      </c>
      <c r="J33" s="20">
        <v>29</v>
      </c>
      <c r="K33" s="20">
        <v>17</v>
      </c>
      <c r="L33" s="20">
        <v>1.4</v>
      </c>
      <c r="M33" s="20">
        <v>1</v>
      </c>
      <c r="N33" s="20">
        <v>12</v>
      </c>
      <c r="O33" s="20">
        <v>1</v>
      </c>
      <c r="P33" s="21">
        <f t="shared" si="8"/>
        <v>0.016269</v>
      </c>
      <c r="Q33" s="21">
        <f t="shared" si="12"/>
        <v>1.4</v>
      </c>
      <c r="R33" s="21">
        <f t="shared" si="13"/>
        <v>1</v>
      </c>
      <c r="S33" s="21">
        <f t="shared" si="11"/>
        <v>5.423</v>
      </c>
      <c r="T33" s="22">
        <f t="shared" si="0"/>
        <v>2</v>
      </c>
      <c r="U33" s="22">
        <f t="shared" si="1"/>
        <v>2</v>
      </c>
      <c r="V33" s="22"/>
      <c r="W33" s="22"/>
      <c r="X33" s="22"/>
      <c r="Y33" s="22"/>
      <c r="Z33" s="22"/>
      <c r="AA33" s="22"/>
      <c r="AB33" s="22"/>
      <c r="AC33" s="22"/>
      <c r="AD33" s="22"/>
    </row>
    <row r="34" s="2" customFormat="1" spans="1:30">
      <c r="A34" s="23" t="s">
        <v>21</v>
      </c>
      <c r="B34" s="23" t="s">
        <v>22</v>
      </c>
      <c r="C34" s="23">
        <v>1752323</v>
      </c>
      <c r="D34" s="32" t="s">
        <v>39</v>
      </c>
      <c r="E34" s="24" t="s">
        <v>24</v>
      </c>
      <c r="F34" s="23" t="s">
        <v>40</v>
      </c>
      <c r="G34" s="23">
        <v>1</v>
      </c>
      <c r="H34" s="23">
        <v>6</v>
      </c>
      <c r="I34" s="20">
        <v>33</v>
      </c>
      <c r="J34" s="20">
        <v>29</v>
      </c>
      <c r="K34" s="20">
        <v>17</v>
      </c>
      <c r="L34" s="20">
        <v>0.9</v>
      </c>
      <c r="M34" s="20">
        <v>0.5</v>
      </c>
      <c r="N34" s="20">
        <v>6</v>
      </c>
      <c r="O34" s="20">
        <v>1</v>
      </c>
      <c r="P34" s="21">
        <f t="shared" si="8"/>
        <v>0.016269</v>
      </c>
      <c r="Q34" s="21">
        <f t="shared" si="12"/>
        <v>0.9</v>
      </c>
      <c r="R34" s="21">
        <f t="shared" si="13"/>
        <v>0.5</v>
      </c>
      <c r="S34" s="21">
        <f t="shared" si="11"/>
        <v>5.423</v>
      </c>
      <c r="T34" s="22">
        <f t="shared" si="0"/>
        <v>1</v>
      </c>
      <c r="U34" s="22">
        <f t="shared" si="1"/>
        <v>2</v>
      </c>
      <c r="V34" s="22"/>
      <c r="W34" s="22"/>
      <c r="X34" s="22"/>
      <c r="Y34" s="22"/>
      <c r="Z34" s="22"/>
      <c r="AA34" s="22"/>
      <c r="AB34" s="22"/>
      <c r="AC34" s="22"/>
      <c r="AD34" s="22"/>
    </row>
    <row r="35" s="1" customFormat="1" spans="1:30">
      <c r="A35" s="18" t="s">
        <v>21</v>
      </c>
      <c r="B35" s="18" t="s">
        <v>22</v>
      </c>
      <c r="C35" s="18">
        <v>1752309</v>
      </c>
      <c r="D35" s="32" t="s">
        <v>41</v>
      </c>
      <c r="E35" s="19" t="s">
        <v>24</v>
      </c>
      <c r="F35" s="18" t="s">
        <v>42</v>
      </c>
      <c r="G35" s="18">
        <v>22</v>
      </c>
      <c r="H35" s="18">
        <v>132</v>
      </c>
      <c r="I35" s="20">
        <v>58</v>
      </c>
      <c r="J35" s="20">
        <v>33</v>
      </c>
      <c r="K35" s="20">
        <v>26</v>
      </c>
      <c r="L35" s="20">
        <v>6.1</v>
      </c>
      <c r="M35" s="20">
        <v>5.3</v>
      </c>
      <c r="N35" s="20">
        <v>66</v>
      </c>
      <c r="O35" s="20">
        <v>2</v>
      </c>
      <c r="P35" s="21">
        <f t="shared" si="8"/>
        <v>0.099528</v>
      </c>
      <c r="Q35" s="21">
        <f t="shared" si="12"/>
        <v>12.2</v>
      </c>
      <c r="R35" s="21">
        <f t="shared" si="13"/>
        <v>10.6</v>
      </c>
      <c r="S35" s="21">
        <f t="shared" si="11"/>
        <v>16.588</v>
      </c>
      <c r="T35" s="22">
        <f t="shared" si="0"/>
        <v>22</v>
      </c>
      <c r="U35" s="22">
        <f t="shared" si="1"/>
        <v>4</v>
      </c>
      <c r="V35" s="22"/>
      <c r="W35" s="22"/>
      <c r="X35" s="22"/>
      <c r="Y35" s="22"/>
      <c r="Z35" s="22"/>
      <c r="AA35" s="22"/>
      <c r="AB35" s="22"/>
      <c r="AC35" s="22"/>
      <c r="AD35" s="22"/>
    </row>
    <row r="36" s="2" customFormat="1" spans="1:30">
      <c r="A36" s="33" t="s">
        <v>21</v>
      </c>
      <c r="B36" s="33" t="s">
        <v>22</v>
      </c>
      <c r="C36" s="33">
        <v>1752324</v>
      </c>
      <c r="D36" s="34" t="s">
        <v>41</v>
      </c>
      <c r="E36" s="35" t="s">
        <v>24</v>
      </c>
      <c r="F36" s="33" t="s">
        <v>42</v>
      </c>
      <c r="G36" s="33">
        <v>12</v>
      </c>
      <c r="H36" s="33">
        <v>72</v>
      </c>
      <c r="I36" s="36">
        <v>58</v>
      </c>
      <c r="J36" s="36">
        <v>33</v>
      </c>
      <c r="K36" s="36">
        <v>26</v>
      </c>
      <c r="L36" s="36">
        <v>6.6</v>
      </c>
      <c r="M36" s="36">
        <v>5.8</v>
      </c>
      <c r="N36" s="36">
        <v>72</v>
      </c>
      <c r="O36" s="36">
        <v>1</v>
      </c>
      <c r="P36" s="37">
        <f t="shared" si="8"/>
        <v>0.049764</v>
      </c>
      <c r="Q36" s="37">
        <f t="shared" si="12"/>
        <v>6.6</v>
      </c>
      <c r="R36" s="37">
        <f t="shared" si="13"/>
        <v>5.8</v>
      </c>
      <c r="S36" s="37">
        <f t="shared" si="11"/>
        <v>16.588</v>
      </c>
      <c r="T36" s="22">
        <f t="shared" si="0"/>
        <v>12</v>
      </c>
      <c r="U36" s="22">
        <f t="shared" si="1"/>
        <v>2</v>
      </c>
      <c r="V36" s="22"/>
      <c r="W36" s="22"/>
      <c r="X36" s="22"/>
      <c r="Y36" s="22"/>
      <c r="Z36" s="22"/>
      <c r="AA36" s="22"/>
      <c r="AB36" s="22"/>
      <c r="AC36" s="22"/>
      <c r="AD36" s="22"/>
    </row>
    <row r="37" s="5" customFormat="1" spans="1:30">
      <c r="G37" s="21">
        <v>527</v>
      </c>
      <c r="H37" s="21">
        <f>SUM(H2:H36)</f>
        <v>3162</v>
      </c>
      <c r="O37" s="5">
        <v>53</v>
      </c>
      <c r="P37" s="21">
        <f>SUM(P2:P36)</f>
        <v>2.232669</v>
      </c>
      <c r="Q37" s="21">
        <f>SUM(Q2:Q36)</f>
        <v>291.7</v>
      </c>
      <c r="R37" s="21">
        <f>SUM(R2:R36)</f>
        <v>254.4</v>
      </c>
      <c r="S37" s="21"/>
      <c r="T37" s="5">
        <f>SUM(T2:T36)</f>
        <v>527</v>
      </c>
      <c r="U37" s="5">
        <f>SUM(U2:U36)</f>
        <v>106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2025-12-16T03:50:00Z</dcterms:created>
  <dcterms:modified xsi:type="dcterms:W3CDTF">2025-12-22T08:44:35Z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F801B1355E00408DBA63B0804ECE45CB_13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