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第一批" sheetId="7" state="hidden" r:id="rId1"/>
    <sheet name="装箱单" sheetId="37" r:id="rId2"/>
  </sheets>
  <definedNames>
    <definedName name="_xlnm.Print_Titles" localSheetId="1">装箱单!$1:$3</definedName>
    <definedName name="_xlnm._FilterDatabase" localSheetId="1" hidden="1">装箱单!$A$3:$R$34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<sst xmlns="http://schemas.openxmlformats.org/spreadsheetml/2006/main" count="268" uniqueCount="90">
  <si>
    <t>江阴市昌隆制衣有限公司</t>
  </si>
  <si>
    <t>A20-32、国泰杨润洲40116款男式带帽衫</t>
  </si>
  <si>
    <t>爱尔兰</t>
  </si>
  <si>
    <t>€18</t>
  </si>
  <si>
    <t>第一批交期：7/15日</t>
  </si>
  <si>
    <t>箱号</t>
  </si>
  <si>
    <t>箱数</t>
  </si>
  <si>
    <t>款号</t>
  </si>
  <si>
    <t>订单号</t>
  </si>
  <si>
    <t>颜色</t>
  </si>
  <si>
    <t>件数</t>
  </si>
  <si>
    <t>总数</t>
  </si>
  <si>
    <t>净重</t>
  </si>
  <si>
    <t>毛重</t>
  </si>
  <si>
    <t>体积</t>
  </si>
  <si>
    <t>XS-6/8</t>
  </si>
  <si>
    <t>S-10/12</t>
  </si>
  <si>
    <t>M-12/14</t>
  </si>
  <si>
    <t>L-14/16</t>
  </si>
  <si>
    <t>XL-18/20</t>
  </si>
  <si>
    <t>2XL-22/24</t>
  </si>
  <si>
    <t>每箱</t>
  </si>
  <si>
    <t>40116</t>
  </si>
  <si>
    <t>D970854</t>
  </si>
  <si>
    <t>Black黑色</t>
  </si>
  <si>
    <t>西班牙</t>
  </si>
  <si>
    <t>S016766</t>
  </si>
  <si>
    <t>荷兰</t>
  </si>
  <si>
    <t>N961186</t>
  </si>
  <si>
    <t>60*40*29CM</t>
  </si>
  <si>
    <t>美国</t>
  </si>
  <si>
    <t>$20</t>
  </si>
  <si>
    <t>A278546</t>
  </si>
  <si>
    <t>英国</t>
  </si>
  <si>
    <t>£14</t>
  </si>
  <si>
    <t>B432355</t>
  </si>
  <si>
    <t>德国</t>
  </si>
  <si>
    <t>G206323</t>
  </si>
  <si>
    <t>捷克</t>
  </si>
  <si>
    <t>C134467</t>
  </si>
  <si>
    <t>合计：</t>
  </si>
  <si>
    <t>20件一箱箱袋：60*40*62CM ， 装箱时小码在下面大码在上面</t>
  </si>
  <si>
    <t>最大二个码摆缝需要折叠一下</t>
  </si>
  <si>
    <t>昌隆/邹丹</t>
  </si>
  <si>
    <t>衣架加强版EK41</t>
  </si>
  <si>
    <t>价格贴纸贴在吊牌反面</t>
  </si>
  <si>
    <t>吊牌用3"黑色枪针打在主标上（打第一件，拍照给师傅确认）</t>
  </si>
  <si>
    <t>工字型封箱,箱纸上需要贴二张箱纸,二张照片贴纸</t>
  </si>
  <si>
    <t>G6442AX款男式长裤</t>
  </si>
  <si>
    <t>PO</t>
  </si>
  <si>
    <t>配比</t>
  </si>
  <si>
    <t>成衣件数</t>
  </si>
  <si>
    <t>每箱件数</t>
  </si>
  <si>
    <t>箱规</t>
  </si>
  <si>
    <r>
      <t>箱唛贴数</t>
    </r>
    <r>
      <rPr>
        <b/>
        <sz val="11"/>
        <color rgb="FFFF0000"/>
        <rFont val="宋体"/>
        <charset val="134"/>
      </rPr>
      <t>（箱贴）</t>
    </r>
  </si>
  <si>
    <r>
      <t>Desi贴数量</t>
    </r>
    <r>
      <rPr>
        <b/>
        <sz val="11"/>
        <color rgb="FFFF0000"/>
        <rFont val="宋体"/>
        <charset val="134"/>
      </rPr>
      <t>（条形码）</t>
    </r>
  </si>
  <si>
    <t>S</t>
  </si>
  <si>
    <t>M</t>
  </si>
  <si>
    <t>L</t>
  </si>
  <si>
    <t>XL</t>
  </si>
  <si>
    <t>XXL</t>
  </si>
  <si>
    <t>每包件数</t>
  </si>
  <si>
    <t>长</t>
  </si>
  <si>
    <t>宽</t>
  </si>
  <si>
    <t>高</t>
  </si>
  <si>
    <t>1727173/UZBEKISTAN/</t>
  </si>
  <si>
    <t>1-2-2-2-1</t>
  </si>
  <si>
    <t>1727175/UKRAINE/</t>
  </si>
  <si>
    <t>1727178/SOUTH IRAQ/</t>
  </si>
  <si>
    <t>1727181/SERBIA/</t>
  </si>
  <si>
    <t>1727186/NORTH IRAQ/</t>
  </si>
  <si>
    <t>1727187/MOROCCO/</t>
  </si>
  <si>
    <t>1727189/MOLDOVA/</t>
  </si>
  <si>
    <t>1727191/MACEDONIA/</t>
  </si>
  <si>
    <t>1727192/GEORGIA/</t>
  </si>
  <si>
    <t>1727194/EGYPT/</t>
  </si>
  <si>
    <t>1727196/BOSNIA/</t>
  </si>
  <si>
    <t>1727197/ALBANIA/</t>
  </si>
  <si>
    <t>1727200/LEBANON/</t>
  </si>
  <si>
    <t>1727203/KOSOVO/</t>
  </si>
  <si>
    <t>1727207/AZERBAIJAN/</t>
  </si>
  <si>
    <t>1727211/LEBANON/</t>
  </si>
  <si>
    <t>2-3-3-2-1</t>
  </si>
  <si>
    <t>1727214/KOSOVO/</t>
  </si>
  <si>
    <t>1727217/AZERBAIJAN/</t>
  </si>
  <si>
    <t>1727177/DEFACTO PERAKENDE/</t>
  </si>
  <si>
    <t>1727183/İSTANBUL DEPO/</t>
  </si>
  <si>
    <t>1727168/TOPTAN-7/</t>
  </si>
  <si>
    <t>1727170/TOPTAN-5/</t>
  </si>
  <si>
    <t>1727172/KAZAKHSTAN/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</si>
</sst>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);[Red]\(0.00\)"/>
    <numFmt numFmtId="179" formatCode="0.00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4"/>
      <color rgb="FF000000"/>
      <name val="微软雅黑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2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9" fontId="15" fillId="0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4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workbookViewId="0">
      <selection activeCell="E15" sqref="E15:E16"/>
    </sheetView>
  </sheetViews>
  <sheetFormatPr defaultColWidth="9" defaultRowHeight="14"/>
  <cols>
    <col min="1" max="1" width="7.25" style="3" customWidth="1"/>
    <col min="2" max="2" width="5.75" style="3" customWidth="1"/>
    <col min="3" max="3" width="6.875" style="3" customWidth="1"/>
    <col min="4" max="4" width="9" style="4"/>
    <col min="5" max="5" width="15" style="3" customWidth="1"/>
    <col min="6" max="11" width="6.375" style="3" customWidth="1"/>
    <col min="12" max="15" width="9" style="3"/>
    <col min="16" max="16" width="12.375" style="3" customWidth="1"/>
    <col min="17" max="16384" width="9" style="3"/>
  </cols>
  <sheetData>
    <row r="1" ht="17.5" spans="1:1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="1" customFormat="1" ht="15" spans="1:17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ht="23" spans="1:17">
      <c r="A3" s="42"/>
      <c r="B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="2" customFormat="1" spans="1:17">
      <c r="A4" s="44" t="s">
        <v>2</v>
      </c>
      <c r="B4" s="45" t="s">
        <v>3</v>
      </c>
      <c r="D4" s="45"/>
      <c r="E4" s="45"/>
      <c r="F4" s="46" t="s">
        <v>4</v>
      </c>
      <c r="G4" s="46"/>
      <c r="H4" s="38"/>
      <c r="I4" s="44"/>
      <c r="J4" s="47"/>
      <c r="K4" s="47"/>
      <c r="L4" s="47"/>
      <c r="M4" s="45"/>
      <c r="P4" s="48"/>
      <c r="Q4" s="49"/>
    </row>
    <row r="5" s="2" customFormat="1" spans="1:17">
      <c r="A5" s="9" t="s">
        <v>5</v>
      </c>
      <c r="B5" s="9" t="s">
        <v>6</v>
      </c>
      <c r="C5" s="9" t="s">
        <v>7</v>
      </c>
      <c r="D5" s="9" t="s">
        <v>8</v>
      </c>
      <c r="E5" s="50" t="s">
        <v>9</v>
      </c>
      <c r="F5" s="10"/>
      <c r="G5" s="10"/>
      <c r="H5" s="10"/>
      <c r="I5" s="10"/>
      <c r="J5" s="10"/>
      <c r="K5" s="10"/>
      <c r="L5" s="11" t="s">
        <v>10</v>
      </c>
      <c r="M5" s="9" t="s">
        <v>11</v>
      </c>
      <c r="N5" s="9" t="s">
        <v>12</v>
      </c>
      <c r="O5" s="9" t="s">
        <v>13</v>
      </c>
      <c r="P5" s="51" t="s">
        <v>14</v>
      </c>
      <c r="Q5" s="49"/>
    </row>
    <row r="6" s="2" customFormat="1" ht="28" spans="1:17">
      <c r="A6" s="9"/>
      <c r="B6" s="9"/>
      <c r="C6" s="9"/>
      <c r="D6" s="9"/>
      <c r="E6" s="50"/>
      <c r="F6" s="52" t="s">
        <v>15</v>
      </c>
      <c r="G6" s="52" t="s">
        <v>16</v>
      </c>
      <c r="H6" s="52" t="s">
        <v>17</v>
      </c>
      <c r="I6" s="52" t="s">
        <v>18</v>
      </c>
      <c r="J6" s="52" t="s">
        <v>19</v>
      </c>
      <c r="K6" s="52" t="s">
        <v>20</v>
      </c>
      <c r="L6" s="11" t="s">
        <v>21</v>
      </c>
      <c r="M6" s="9"/>
      <c r="N6" s="9" t="s">
        <v>21</v>
      </c>
      <c r="O6" s="9" t="s">
        <v>21</v>
      </c>
      <c r="P6" s="51" t="s">
        <v>21</v>
      </c>
      <c r="Q6" s="49"/>
    </row>
    <row r="7" s="2" customFormat="1" spans="1:17">
      <c r="A7" s="53"/>
      <c r="B7" s="54">
        <v>75</v>
      </c>
      <c r="C7" s="53" t="s">
        <v>22</v>
      </c>
      <c r="D7" s="28" t="s">
        <v>23</v>
      </c>
      <c r="E7" s="55" t="s">
        <v>24</v>
      </c>
      <c r="F7" s="56">
        <v>3</v>
      </c>
      <c r="G7" s="56">
        <v>3</v>
      </c>
      <c r="H7" s="56">
        <v>6</v>
      </c>
      <c r="I7" s="56">
        <v>4</v>
      </c>
      <c r="J7" s="56">
        <v>3</v>
      </c>
      <c r="K7" s="56">
        <v>1</v>
      </c>
      <c r="L7" s="9">
        <f>SUM(F7:K7)</f>
        <v>20</v>
      </c>
      <c r="M7" s="57">
        <f>B7*L7</f>
        <v>1500</v>
      </c>
      <c r="N7" s="53"/>
      <c r="O7" s="53"/>
      <c r="P7" s="58"/>
      <c r="Q7" s="49"/>
    </row>
    <row r="8" s="2" customFormat="1" spans="1:17">
      <c r="A8" s="45"/>
      <c r="B8" s="45"/>
      <c r="C8" s="59"/>
      <c r="D8" s="60"/>
      <c r="E8" s="60"/>
      <c r="F8" s="61"/>
      <c r="G8" s="61"/>
      <c r="H8" s="62"/>
      <c r="I8" s="62"/>
      <c r="J8" s="62"/>
      <c r="K8" s="62"/>
      <c r="L8" s="63"/>
      <c r="M8" s="64"/>
      <c r="N8" s="36">
        <f>N7*B7</f>
        <v>0</v>
      </c>
      <c r="O8" s="36">
        <f>O7*B7</f>
        <v>0</v>
      </c>
      <c r="P8" s="48">
        <f>0.6*0.4*0.29*B8</f>
        <v>0</v>
      </c>
      <c r="Q8" s="65"/>
    </row>
    <row r="9" s="2" customFormat="1" spans="1:17">
      <c r="A9" s="44" t="s">
        <v>25</v>
      </c>
      <c r="B9" s="45" t="s">
        <v>3</v>
      </c>
      <c r="D9" s="60"/>
      <c r="E9" s="60"/>
      <c r="F9" s="45"/>
      <c r="G9" s="45"/>
      <c r="H9" s="47"/>
      <c r="I9" s="47"/>
      <c r="J9" s="47"/>
      <c r="K9" s="47"/>
      <c r="L9" s="47"/>
      <c r="M9" s="45"/>
      <c r="N9" s="45"/>
      <c r="O9" s="45"/>
      <c r="P9" s="48"/>
      <c r="Q9" s="49"/>
    </row>
    <row r="10" s="2" customFormat="1" spans="1:17">
      <c r="A10" s="9" t="s">
        <v>5</v>
      </c>
      <c r="B10" s="9" t="s">
        <v>6</v>
      </c>
      <c r="C10" s="9" t="s">
        <v>7</v>
      </c>
      <c r="D10" s="9" t="s">
        <v>8</v>
      </c>
      <c r="E10" s="50" t="s">
        <v>9</v>
      </c>
      <c r="F10" s="10"/>
      <c r="G10" s="10"/>
      <c r="H10" s="10"/>
      <c r="I10" s="10"/>
      <c r="J10" s="10"/>
      <c r="K10" s="10"/>
      <c r="L10" s="11" t="s">
        <v>10</v>
      </c>
      <c r="M10" s="9" t="s">
        <v>11</v>
      </c>
      <c r="N10" s="9" t="s">
        <v>12</v>
      </c>
      <c r="O10" s="9" t="s">
        <v>13</v>
      </c>
      <c r="P10" s="51" t="s">
        <v>14</v>
      </c>
      <c r="Q10" s="49"/>
    </row>
    <row r="11" s="2" customFormat="1" ht="28" spans="1:17">
      <c r="A11" s="9"/>
      <c r="B11" s="9"/>
      <c r="C11" s="9"/>
      <c r="D11" s="9"/>
      <c r="E11" s="50"/>
      <c r="F11" s="52" t="s">
        <v>15</v>
      </c>
      <c r="G11" s="52" t="s">
        <v>16</v>
      </c>
      <c r="H11" s="52" t="s">
        <v>17</v>
      </c>
      <c r="I11" s="52" t="s">
        <v>18</v>
      </c>
      <c r="J11" s="52" t="s">
        <v>19</v>
      </c>
      <c r="K11" s="52" t="s">
        <v>20</v>
      </c>
      <c r="L11" s="11" t="s">
        <v>21</v>
      </c>
      <c r="M11" s="9"/>
      <c r="N11" s="9" t="s">
        <v>21</v>
      </c>
      <c r="O11" s="9" t="s">
        <v>21</v>
      </c>
      <c r="P11" s="51" t="s">
        <v>21</v>
      </c>
      <c r="Q11" s="49"/>
    </row>
    <row r="12" s="2" customFormat="1" spans="1:17">
      <c r="A12" s="53"/>
      <c r="B12" s="54">
        <v>288</v>
      </c>
      <c r="C12" s="53" t="s">
        <v>22</v>
      </c>
      <c r="D12" s="28" t="s">
        <v>26</v>
      </c>
      <c r="E12" s="55" t="s">
        <v>24</v>
      </c>
      <c r="F12" s="56">
        <v>2</v>
      </c>
      <c r="G12" s="56">
        <v>3</v>
      </c>
      <c r="H12" s="56">
        <v>6</v>
      </c>
      <c r="I12" s="56">
        <v>5</v>
      </c>
      <c r="J12" s="56">
        <v>3</v>
      </c>
      <c r="K12" s="56">
        <v>1</v>
      </c>
      <c r="L12" s="9">
        <f>SUM(F12:K12)</f>
        <v>20</v>
      </c>
      <c r="M12" s="57">
        <f>B12*L12</f>
        <v>5760</v>
      </c>
      <c r="N12" s="53"/>
      <c r="O12" s="53"/>
      <c r="P12" s="58"/>
      <c r="Q12" s="49"/>
    </row>
    <row r="13" s="2" customFormat="1" spans="1:17">
      <c r="A13" s="45"/>
      <c r="B13" s="45"/>
      <c r="C13" s="59"/>
      <c r="D13" s="60"/>
      <c r="E13" s="60"/>
      <c r="F13" s="61"/>
      <c r="G13" s="61"/>
      <c r="H13" s="62"/>
      <c r="I13" s="62"/>
      <c r="J13" s="62"/>
      <c r="K13" s="62"/>
      <c r="L13" s="63"/>
      <c r="M13" s="64"/>
      <c r="N13" s="36">
        <f>N12*B12</f>
        <v>0</v>
      </c>
      <c r="O13" s="36">
        <f>O12*B12</f>
        <v>0</v>
      </c>
      <c r="P13" s="48">
        <f>0.6*0.4*0.29*B13</f>
        <v>0</v>
      </c>
      <c r="Q13" s="65"/>
    </row>
    <row r="14" s="2" customFormat="1" spans="1:17">
      <c r="A14" s="44" t="s">
        <v>27</v>
      </c>
      <c r="B14" s="45" t="s">
        <v>3</v>
      </c>
      <c r="C14" s="45"/>
      <c r="D14" s="60"/>
      <c r="E14" s="45"/>
      <c r="F14" s="45"/>
      <c r="G14" s="45"/>
      <c r="H14" s="45"/>
      <c r="I14" s="45"/>
      <c r="J14" s="45"/>
      <c r="K14" s="45"/>
      <c r="L14" s="64"/>
      <c r="M14" s="36"/>
      <c r="N14" s="64"/>
      <c r="O14" s="64"/>
      <c r="P14" s="48"/>
      <c r="Q14" s="49"/>
    </row>
    <row r="15" s="2" customFormat="1" spans="1:17">
      <c r="A15" s="9" t="s">
        <v>5</v>
      </c>
      <c r="B15" s="9" t="s">
        <v>6</v>
      </c>
      <c r="C15" s="9" t="s">
        <v>7</v>
      </c>
      <c r="D15" s="9" t="s">
        <v>8</v>
      </c>
      <c r="E15" s="50" t="s">
        <v>9</v>
      </c>
      <c r="F15" s="10"/>
      <c r="G15" s="10"/>
      <c r="H15" s="10"/>
      <c r="I15" s="10"/>
      <c r="J15" s="10"/>
      <c r="K15" s="10"/>
      <c r="L15" s="11" t="s">
        <v>10</v>
      </c>
      <c r="M15" s="9" t="s">
        <v>11</v>
      </c>
      <c r="N15" s="9" t="s">
        <v>12</v>
      </c>
      <c r="O15" s="9" t="s">
        <v>13</v>
      </c>
      <c r="P15" s="51" t="s">
        <v>14</v>
      </c>
      <c r="Q15" s="49"/>
    </row>
    <row r="16" s="2" customFormat="1" ht="28" spans="1:17">
      <c r="A16" s="9"/>
      <c r="B16" s="9"/>
      <c r="C16" s="9"/>
      <c r="D16" s="9"/>
      <c r="E16" s="50"/>
      <c r="F16" s="52" t="s">
        <v>15</v>
      </c>
      <c r="G16" s="52" t="s">
        <v>16</v>
      </c>
      <c r="H16" s="52" t="s">
        <v>17</v>
      </c>
      <c r="I16" s="52" t="s">
        <v>18</v>
      </c>
      <c r="J16" s="52" t="s">
        <v>19</v>
      </c>
      <c r="K16" s="52" t="s">
        <v>20</v>
      </c>
      <c r="L16" s="11" t="s">
        <v>21</v>
      </c>
      <c r="M16" s="9"/>
      <c r="N16" s="9" t="s">
        <v>21</v>
      </c>
      <c r="O16" s="9" t="s">
        <v>21</v>
      </c>
      <c r="P16" s="51" t="s">
        <v>21</v>
      </c>
      <c r="Q16" s="49"/>
    </row>
    <row r="17" s="2" customFormat="1" spans="1:17">
      <c r="A17" s="53"/>
      <c r="B17" s="54">
        <v>162</v>
      </c>
      <c r="C17" s="53" t="s">
        <v>22</v>
      </c>
      <c r="D17" s="28" t="s">
        <v>28</v>
      </c>
      <c r="E17" s="55" t="s">
        <v>24</v>
      </c>
      <c r="F17" s="56">
        <v>2</v>
      </c>
      <c r="G17" s="56">
        <v>3</v>
      </c>
      <c r="H17" s="56">
        <v>6</v>
      </c>
      <c r="I17" s="56">
        <v>5</v>
      </c>
      <c r="J17" s="56">
        <v>3</v>
      </c>
      <c r="K17" s="56">
        <v>1</v>
      </c>
      <c r="L17" s="56">
        <f>SUM(F17:K17)</f>
        <v>20</v>
      </c>
      <c r="M17" s="57">
        <f>B17*L17</f>
        <v>3240</v>
      </c>
      <c r="N17" s="53"/>
      <c r="O17" s="53"/>
      <c r="P17" s="58" t="s">
        <v>29</v>
      </c>
      <c r="Q17" s="49"/>
    </row>
    <row r="18" s="2" customFormat="1" spans="1:17">
      <c r="A18" s="66"/>
      <c r="B18" s="67"/>
      <c r="C18" s="67"/>
      <c r="D18" s="60"/>
      <c r="E18" s="45"/>
      <c r="F18" s="45"/>
      <c r="G18" s="45"/>
      <c r="H18" s="60"/>
      <c r="I18" s="60"/>
      <c r="J18" s="60"/>
      <c r="K18" s="60"/>
      <c r="L18" s="60"/>
      <c r="M18" s="36"/>
      <c r="N18" s="36">
        <f>N17*B17</f>
        <v>0</v>
      </c>
      <c r="O18" s="36">
        <f>O17*B17</f>
        <v>0</v>
      </c>
      <c r="P18" s="48">
        <f>0.6*0.4*0.29*B18</f>
        <v>0</v>
      </c>
      <c r="Q18" s="65"/>
    </row>
    <row r="19" s="2" customFormat="1" spans="1:17">
      <c r="A19" s="44" t="s">
        <v>30</v>
      </c>
      <c r="B19" s="45" t="s">
        <v>31</v>
      </c>
      <c r="C19" s="45"/>
      <c r="D19" s="45"/>
      <c r="E19" s="45"/>
      <c r="F19" s="45"/>
      <c r="G19" s="45"/>
      <c r="H19" s="47"/>
      <c r="I19" s="47"/>
      <c r="J19" s="47"/>
      <c r="K19" s="47"/>
      <c r="L19" s="45"/>
      <c r="M19" s="45"/>
      <c r="N19" s="45"/>
      <c r="O19" s="45"/>
      <c r="P19" s="48"/>
      <c r="Q19" s="49"/>
    </row>
    <row r="20" s="39" customFormat="1" spans="1:17">
      <c r="A20" s="9" t="s">
        <v>5</v>
      </c>
      <c r="B20" s="9" t="s">
        <v>6</v>
      </c>
      <c r="C20" s="9" t="s">
        <v>7</v>
      </c>
      <c r="D20" s="9" t="s">
        <v>8</v>
      </c>
      <c r="E20" s="50" t="s">
        <v>9</v>
      </c>
      <c r="F20" s="10"/>
      <c r="G20" s="10"/>
      <c r="H20" s="10"/>
      <c r="I20" s="10"/>
      <c r="J20" s="10"/>
      <c r="K20" s="10"/>
      <c r="L20" s="11" t="s">
        <v>10</v>
      </c>
      <c r="M20" s="9" t="s">
        <v>11</v>
      </c>
      <c r="N20" s="9" t="s">
        <v>12</v>
      </c>
      <c r="O20" s="9" t="s">
        <v>13</v>
      </c>
      <c r="P20" s="51" t="s">
        <v>14</v>
      </c>
      <c r="Q20" s="68"/>
    </row>
    <row r="21" s="39" customFormat="1" ht="28" spans="1:17">
      <c r="A21" s="9"/>
      <c r="B21" s="9"/>
      <c r="C21" s="9"/>
      <c r="D21" s="9"/>
      <c r="E21" s="50"/>
      <c r="F21" s="52" t="s">
        <v>15</v>
      </c>
      <c r="G21" s="52" t="s">
        <v>16</v>
      </c>
      <c r="H21" s="52" t="s">
        <v>17</v>
      </c>
      <c r="I21" s="52" t="s">
        <v>18</v>
      </c>
      <c r="J21" s="52" t="s">
        <v>19</v>
      </c>
      <c r="K21" s="52" t="s">
        <v>20</v>
      </c>
      <c r="L21" s="11" t="s">
        <v>21</v>
      </c>
      <c r="M21" s="9"/>
      <c r="N21" s="9" t="s">
        <v>21</v>
      </c>
      <c r="O21" s="9" t="s">
        <v>21</v>
      </c>
      <c r="P21" s="51" t="s">
        <v>21</v>
      </c>
      <c r="Q21" s="68"/>
    </row>
    <row r="22" s="39" customFormat="1" spans="1:17">
      <c r="A22" s="53"/>
      <c r="B22" s="56">
        <v>75</v>
      </c>
      <c r="C22" s="53" t="s">
        <v>22</v>
      </c>
      <c r="D22" s="28" t="s">
        <v>32</v>
      </c>
      <c r="E22" s="55" t="s">
        <v>24</v>
      </c>
      <c r="F22" s="69">
        <v>1</v>
      </c>
      <c r="G22" s="69">
        <v>3</v>
      </c>
      <c r="H22" s="69">
        <v>6</v>
      </c>
      <c r="I22" s="69">
        <v>6</v>
      </c>
      <c r="J22" s="69">
        <v>3</v>
      </c>
      <c r="K22" s="69">
        <v>1</v>
      </c>
      <c r="L22" s="69">
        <v>20</v>
      </c>
      <c r="M22" s="57">
        <f>B22*L22</f>
        <v>1500</v>
      </c>
      <c r="N22" s="53"/>
      <c r="O22" s="53"/>
      <c r="P22" s="58" t="s">
        <v>29</v>
      </c>
      <c r="Q22" s="68"/>
    </row>
    <row r="23" s="39" customFormat="1" spans="1:17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6">
        <f>N22*B22</f>
        <v>0</v>
      </c>
      <c r="O23" s="36">
        <f>O22*B22</f>
        <v>0</v>
      </c>
      <c r="P23" s="48">
        <f>0.6*0.4*0.29*B23</f>
        <v>0</v>
      </c>
      <c r="Q23" s="65"/>
    </row>
    <row r="24" s="2" customFormat="1" spans="1:17">
      <c r="A24" s="42" t="s">
        <v>33</v>
      </c>
      <c r="B24" s="45" t="s">
        <v>34</v>
      </c>
      <c r="C24" s="45"/>
      <c r="D24" s="45"/>
      <c r="E24" s="45"/>
      <c r="F24" s="45"/>
      <c r="G24" s="45"/>
      <c r="H24" s="47"/>
      <c r="I24" s="47"/>
      <c r="J24" s="47"/>
      <c r="K24" s="47"/>
      <c r="L24" s="47"/>
      <c r="M24" s="45"/>
      <c r="N24" s="45"/>
      <c r="O24" s="45"/>
      <c r="P24" s="45"/>
      <c r="Q24" s="45"/>
    </row>
    <row r="25" s="2" customFormat="1" spans="1:17">
      <c r="A25" s="9" t="s">
        <v>5</v>
      </c>
      <c r="B25" s="9" t="s">
        <v>6</v>
      </c>
      <c r="C25" s="9" t="s">
        <v>7</v>
      </c>
      <c r="D25" s="9" t="s">
        <v>8</v>
      </c>
      <c r="E25" s="50" t="s">
        <v>9</v>
      </c>
      <c r="F25" s="70"/>
      <c r="G25" s="70"/>
      <c r="H25" s="70"/>
      <c r="I25" s="70"/>
      <c r="J25" s="70"/>
      <c r="K25" s="70"/>
      <c r="L25" s="11" t="s">
        <v>10</v>
      </c>
      <c r="M25" s="9" t="s">
        <v>11</v>
      </c>
      <c r="N25" s="9" t="s">
        <v>12</v>
      </c>
      <c r="O25" s="9" t="s">
        <v>13</v>
      </c>
      <c r="P25" s="9" t="s">
        <v>14</v>
      </c>
    </row>
    <row r="26" s="2" customFormat="1" ht="28" spans="1:17">
      <c r="A26" s="9"/>
      <c r="B26" s="9"/>
      <c r="C26" s="9"/>
      <c r="D26" s="9"/>
      <c r="E26" s="50"/>
      <c r="F26" s="52" t="s">
        <v>15</v>
      </c>
      <c r="G26" s="52" t="s">
        <v>16</v>
      </c>
      <c r="H26" s="52" t="s">
        <v>17</v>
      </c>
      <c r="I26" s="52" t="s">
        <v>18</v>
      </c>
      <c r="J26" s="52" t="s">
        <v>19</v>
      </c>
      <c r="K26" s="52" t="s">
        <v>20</v>
      </c>
      <c r="L26" s="11" t="s">
        <v>21</v>
      </c>
      <c r="M26" s="9" t="s">
        <v>11</v>
      </c>
      <c r="N26" s="9" t="s">
        <v>21</v>
      </c>
      <c r="O26" s="9" t="s">
        <v>21</v>
      </c>
      <c r="P26" s="9" t="s">
        <v>21</v>
      </c>
    </row>
    <row r="27" s="2" customFormat="1" spans="1:17">
      <c r="A27" s="53"/>
      <c r="B27" s="56">
        <v>625</v>
      </c>
      <c r="C27" s="53" t="s">
        <v>22</v>
      </c>
      <c r="D27" s="28" t="s">
        <v>35</v>
      </c>
      <c r="E27" s="55" t="s">
        <v>24</v>
      </c>
      <c r="F27" s="71">
        <v>2</v>
      </c>
      <c r="G27" s="71">
        <v>3</v>
      </c>
      <c r="H27" s="71">
        <v>6</v>
      </c>
      <c r="I27" s="71">
        <v>4</v>
      </c>
      <c r="J27" s="71">
        <v>3</v>
      </c>
      <c r="K27" s="71">
        <v>2</v>
      </c>
      <c r="L27" s="56">
        <f>SUM(F27:K27)</f>
        <v>20</v>
      </c>
      <c r="M27" s="56">
        <f>L27*B27</f>
        <v>12500</v>
      </c>
      <c r="N27" s="53"/>
      <c r="O27" s="53"/>
      <c r="P27" s="58" t="s">
        <v>29</v>
      </c>
      <c r="Q27" s="25"/>
    </row>
    <row r="28" s="2" customFormat="1" spans="1:17">
      <c r="A28" s="47"/>
      <c r="B28" s="63"/>
      <c r="C28" s="72"/>
      <c r="D28" s="73"/>
      <c r="E28" s="73"/>
      <c r="F28" s="62"/>
      <c r="G28" s="62"/>
      <c r="H28" s="62"/>
      <c r="I28" s="62"/>
      <c r="J28" s="62"/>
      <c r="K28" s="62"/>
      <c r="L28" s="63"/>
      <c r="M28" s="63"/>
      <c r="N28" s="36">
        <f>N27*B27</f>
        <v>0</v>
      </c>
      <c r="O28" s="36">
        <f>O27*B27</f>
        <v>0</v>
      </c>
      <c r="P28" s="48">
        <f>0.6*0.4*0.29*B28</f>
        <v>0</v>
      </c>
      <c r="Q28" s="25"/>
    </row>
    <row r="29" s="2" customFormat="1" spans="1:17">
      <c r="A29" s="42" t="s">
        <v>36</v>
      </c>
      <c r="B29" s="45" t="s">
        <v>3</v>
      </c>
      <c r="C29" s="45"/>
      <c r="D29" s="45"/>
      <c r="E29" s="45"/>
      <c r="F29" s="45"/>
      <c r="G29" s="45"/>
      <c r="H29" s="47"/>
      <c r="I29" s="47"/>
      <c r="J29" s="47"/>
      <c r="K29" s="47"/>
      <c r="L29" s="45"/>
      <c r="M29" s="45"/>
      <c r="N29" s="45"/>
      <c r="O29" s="45"/>
      <c r="P29" s="45"/>
    </row>
    <row r="30" s="2" customFormat="1" spans="1:17">
      <c r="A30" s="9" t="s">
        <v>5</v>
      </c>
      <c r="B30" s="9" t="s">
        <v>6</v>
      </c>
      <c r="C30" s="9" t="s">
        <v>7</v>
      </c>
      <c r="D30" s="9" t="s">
        <v>8</v>
      </c>
      <c r="E30" s="50" t="s">
        <v>9</v>
      </c>
      <c r="F30" s="70"/>
      <c r="G30" s="70"/>
      <c r="H30" s="70"/>
      <c r="I30" s="70"/>
      <c r="J30" s="70"/>
      <c r="K30" s="70"/>
      <c r="L30" s="11" t="s">
        <v>10</v>
      </c>
      <c r="M30" s="9" t="s">
        <v>11</v>
      </c>
      <c r="N30" s="9" t="s">
        <v>12</v>
      </c>
      <c r="O30" s="9" t="s">
        <v>13</v>
      </c>
      <c r="P30" s="9" t="s">
        <v>14</v>
      </c>
    </row>
    <row r="31" s="2" customFormat="1" ht="28" spans="1:17">
      <c r="A31" s="9"/>
      <c r="B31" s="9"/>
      <c r="C31" s="9"/>
      <c r="D31" s="9"/>
      <c r="E31" s="50"/>
      <c r="F31" s="52" t="s">
        <v>15</v>
      </c>
      <c r="G31" s="52" t="s">
        <v>16</v>
      </c>
      <c r="H31" s="52" t="s">
        <v>17</v>
      </c>
      <c r="I31" s="52" t="s">
        <v>18</v>
      </c>
      <c r="J31" s="52" t="s">
        <v>19</v>
      </c>
      <c r="K31" s="52" t="s">
        <v>20</v>
      </c>
      <c r="L31" s="11" t="s">
        <v>21</v>
      </c>
      <c r="M31" s="9" t="s">
        <v>11</v>
      </c>
      <c r="N31" s="9" t="s">
        <v>21</v>
      </c>
      <c r="O31" s="9" t="s">
        <v>21</v>
      </c>
      <c r="P31" s="9" t="s">
        <v>21</v>
      </c>
    </row>
    <row r="32" s="2" customFormat="1" spans="1:17">
      <c r="A32" s="53"/>
      <c r="B32" s="56">
        <v>198</v>
      </c>
      <c r="C32" s="53" t="s">
        <v>22</v>
      </c>
      <c r="D32" s="74" t="s">
        <v>37</v>
      </c>
      <c r="E32" s="55" t="s">
        <v>24</v>
      </c>
      <c r="F32" s="71">
        <v>2</v>
      </c>
      <c r="G32" s="71">
        <v>3</v>
      </c>
      <c r="H32" s="71">
        <v>5</v>
      </c>
      <c r="I32" s="71">
        <v>5</v>
      </c>
      <c r="J32" s="71">
        <v>3</v>
      </c>
      <c r="K32" s="71">
        <v>2</v>
      </c>
      <c r="L32" s="56">
        <f>SUM(F32:K32)</f>
        <v>20</v>
      </c>
      <c r="M32" s="56">
        <f>L32*B32</f>
        <v>3960</v>
      </c>
      <c r="N32" s="53"/>
      <c r="O32" s="53"/>
      <c r="P32" s="58" t="s">
        <v>29</v>
      </c>
      <c r="Q32" s="25"/>
    </row>
    <row r="33" s="2" customFormat="1" spans="1:17">
      <c r="A33" s="45"/>
      <c r="B33" s="64"/>
      <c r="C33" s="64"/>
      <c r="D33" s="60"/>
      <c r="E33" s="45"/>
      <c r="F33" s="45"/>
      <c r="G33" s="45"/>
      <c r="H33" s="45"/>
      <c r="I33" s="45"/>
      <c r="J33" s="45"/>
      <c r="K33" s="45"/>
      <c r="L33" s="64"/>
      <c r="M33" s="75"/>
      <c r="N33" s="36">
        <f>N32*B32</f>
        <v>0</v>
      </c>
      <c r="O33" s="36">
        <f>O32*B32</f>
        <v>0</v>
      </c>
      <c r="P33" s="48">
        <f>0.6*0.4*0.29*B33</f>
        <v>0</v>
      </c>
    </row>
    <row r="34" s="2" customFormat="1" spans="1:17">
      <c r="A34" s="42" t="s">
        <v>38</v>
      </c>
      <c r="B34" s="45" t="s">
        <v>3</v>
      </c>
      <c r="C34" s="45"/>
      <c r="D34" s="45"/>
      <c r="E34" s="45"/>
      <c r="F34" s="45"/>
      <c r="G34" s="45"/>
      <c r="H34" s="47"/>
      <c r="I34" s="47"/>
      <c r="J34" s="47"/>
      <c r="K34" s="47"/>
      <c r="L34" s="45"/>
      <c r="M34" s="45"/>
      <c r="N34" s="45"/>
      <c r="O34" s="45"/>
      <c r="P34" s="45"/>
    </row>
    <row r="35" s="2" customFormat="1" spans="1:17">
      <c r="A35" s="9" t="s">
        <v>5</v>
      </c>
      <c r="B35" s="9" t="s">
        <v>6</v>
      </c>
      <c r="C35" s="9" t="s">
        <v>7</v>
      </c>
      <c r="D35" s="9" t="s">
        <v>8</v>
      </c>
      <c r="E35" s="50" t="s">
        <v>9</v>
      </c>
      <c r="F35" s="70"/>
      <c r="G35" s="70"/>
      <c r="H35" s="70"/>
      <c r="I35" s="70"/>
      <c r="J35" s="70"/>
      <c r="K35" s="70"/>
      <c r="L35" s="11" t="s">
        <v>10</v>
      </c>
      <c r="M35" s="9" t="s">
        <v>11</v>
      </c>
      <c r="N35" s="9" t="s">
        <v>12</v>
      </c>
      <c r="O35" s="9" t="s">
        <v>13</v>
      </c>
      <c r="P35" s="9" t="s">
        <v>14</v>
      </c>
    </row>
    <row r="36" s="2" customFormat="1" ht="28" spans="1:17">
      <c r="A36" s="9"/>
      <c r="B36" s="9"/>
      <c r="C36" s="9"/>
      <c r="D36" s="9"/>
      <c r="E36" s="50"/>
      <c r="F36" s="52" t="s">
        <v>15</v>
      </c>
      <c r="G36" s="52" t="s">
        <v>16</v>
      </c>
      <c r="H36" s="52" t="s">
        <v>17</v>
      </c>
      <c r="I36" s="52" t="s">
        <v>18</v>
      </c>
      <c r="J36" s="52" t="s">
        <v>19</v>
      </c>
      <c r="K36" s="52" t="s">
        <v>20</v>
      </c>
      <c r="L36" s="11" t="s">
        <v>21</v>
      </c>
      <c r="M36" s="9" t="s">
        <v>11</v>
      </c>
      <c r="N36" s="9" t="s">
        <v>21</v>
      </c>
      <c r="O36" s="9" t="s">
        <v>21</v>
      </c>
      <c r="P36" s="9" t="s">
        <v>21</v>
      </c>
    </row>
    <row r="37" s="2" customFormat="1" spans="1:17">
      <c r="A37" s="53"/>
      <c r="B37" s="56">
        <v>127</v>
      </c>
      <c r="C37" s="53" t="s">
        <v>22</v>
      </c>
      <c r="D37" s="74" t="s">
        <v>39</v>
      </c>
      <c r="E37" s="55" t="s">
        <v>24</v>
      </c>
      <c r="F37" s="71">
        <v>2</v>
      </c>
      <c r="G37" s="71">
        <v>3</v>
      </c>
      <c r="H37" s="71">
        <v>5</v>
      </c>
      <c r="I37" s="71">
        <v>5</v>
      </c>
      <c r="J37" s="71">
        <v>3</v>
      </c>
      <c r="K37" s="71">
        <v>2</v>
      </c>
      <c r="L37" s="56">
        <f>SUM(F37:K37)</f>
        <v>20</v>
      </c>
      <c r="M37" s="56">
        <f>L37*B37</f>
        <v>2540</v>
      </c>
      <c r="N37" s="53"/>
      <c r="O37" s="53"/>
      <c r="P37" s="58" t="s">
        <v>29</v>
      </c>
      <c r="Q37" s="25"/>
    </row>
    <row r="38" s="2" customFormat="1" spans="1:17">
      <c r="A38" s="45"/>
      <c r="B38" s="64"/>
      <c r="C38" s="64"/>
      <c r="D38" s="60"/>
      <c r="E38" s="45"/>
      <c r="F38" s="45"/>
      <c r="G38" s="45"/>
      <c r="H38" s="45"/>
      <c r="I38" s="45"/>
      <c r="J38" s="45"/>
      <c r="K38" s="45"/>
      <c r="L38" s="64"/>
      <c r="M38" s="75"/>
      <c r="N38" s="36">
        <f>N37*B37</f>
        <v>0</v>
      </c>
      <c r="O38" s="36">
        <f>O37*B37</f>
        <v>0</v>
      </c>
      <c r="P38" s="48">
        <f>0.6*0.4*0.29*B38</f>
        <v>0</v>
      </c>
    </row>
    <row r="39" s="2" customFormat="1" spans="1:17">
      <c r="D39" s="60"/>
    </row>
    <row r="40" s="2" customFormat="1" spans="1:17">
      <c r="H40" s="45"/>
      <c r="I40" s="45"/>
      <c r="J40" s="45"/>
      <c r="K40" s="45"/>
      <c r="L40" s="64"/>
      <c r="M40" s="75"/>
      <c r="N40" s="64"/>
      <c r="O40" s="64"/>
      <c r="P40" s="76"/>
    </row>
    <row r="41" s="2" customFormat="1" spans="1:17">
      <c r="A41" s="2" t="s">
        <v>40</v>
      </c>
      <c r="B41" s="36">
        <f>B7+B12+B17+B22+B27+B32+B37</f>
        <v>1550</v>
      </c>
      <c r="M41" s="36">
        <f>M7+M12+M17+M22+M27+M32+M37</f>
        <v>31000</v>
      </c>
      <c r="N41" s="36">
        <f>N8+N13+N18+N23+N28+N33+N38</f>
        <v>0</v>
      </c>
      <c r="O41" s="36">
        <f t="shared" ref="O41:P41" si="0">O8+O13+O18+O23+O28+O33+O38</f>
        <v>0</v>
      </c>
      <c r="P41" s="36">
        <f t="shared" si="0"/>
        <v>0</v>
      </c>
    </row>
    <row r="42" s="2" customFormat="1" spans="1:17">
      <c r="A42" s="45"/>
      <c r="B42" s="64"/>
      <c r="C42" s="64"/>
      <c r="D42" s="60"/>
      <c r="E42" s="45"/>
      <c r="F42" s="45"/>
      <c r="G42" s="45"/>
      <c r="H42" s="45"/>
      <c r="I42" s="45"/>
      <c r="J42" s="45"/>
      <c r="K42" s="45"/>
      <c r="L42" s="64"/>
      <c r="M42" s="75"/>
      <c r="N42" s="64"/>
      <c r="O42" s="64"/>
      <c r="P42" s="76"/>
    </row>
    <row r="43" s="2" customFormat="1" spans="1:17">
      <c r="A43" s="77" t="s">
        <v>41</v>
      </c>
      <c r="B43" s="78"/>
      <c r="C43" s="78"/>
      <c r="D43" s="38"/>
      <c r="E43" s="41"/>
      <c r="F43" s="38"/>
      <c r="G43" s="45"/>
      <c r="M43" s="75"/>
      <c r="P43" s="60"/>
    </row>
    <row r="44" s="2" customFormat="1" spans="1:17">
      <c r="A44" s="2" t="s">
        <v>42</v>
      </c>
      <c r="B44" s="38"/>
      <c r="C44" s="38"/>
      <c r="D44" s="38"/>
      <c r="E44" s="38"/>
      <c r="F44" s="38"/>
      <c r="G44" s="79"/>
      <c r="O44" s="60" t="s">
        <v>43</v>
      </c>
      <c r="P44" s="60"/>
    </row>
    <row r="45" spans="1:17">
      <c r="A45" s="80" t="s">
        <v>44</v>
      </c>
      <c r="B45" s="38"/>
      <c r="C45" s="38"/>
      <c r="D45" s="38"/>
      <c r="E45"/>
      <c r="F45" s="38"/>
      <c r="G45" s="2"/>
      <c r="O45" s="81">
        <v>44009</v>
      </c>
      <c r="P45" s="81"/>
    </row>
    <row r="46" spans="1:17">
      <c r="A46" s="41" t="s">
        <v>45</v>
      </c>
      <c r="B46" s="38"/>
      <c r="C46" s="38"/>
      <c r="D46" s="38"/>
      <c r="E46" s="38"/>
      <c r="F46" s="38"/>
    </row>
    <row r="47" spans="1:17">
      <c r="A47" s="41" t="s">
        <v>46</v>
      </c>
      <c r="B47" s="38"/>
      <c r="C47" s="38"/>
      <c r="D47" s="38"/>
      <c r="E47" s="38"/>
      <c r="F47" s="38"/>
    </row>
    <row r="48" spans="1:17">
      <c r="A48" s="41" t="s">
        <v>47</v>
      </c>
      <c r="B48" s="38"/>
      <c r="C48" s="38"/>
      <c r="D48" s="38"/>
      <c r="E48" s="38"/>
      <c r="F48" s="38"/>
    </row>
    <row r="49" spans="1:6">
      <c r="A49" s="38"/>
      <c r="B49" s="38"/>
      <c r="C49" s="38"/>
      <c r="D49" s="38"/>
      <c r="E49" s="38"/>
      <c r="F49" s="38"/>
    </row>
    <row r="50" spans="1:6">
      <c r="B50" s="38"/>
      <c r="C50" s="38"/>
      <c r="D50" s="38"/>
      <c r="E50" s="38"/>
      <c r="F50" s="38"/>
    </row>
    <row r="51" spans="1:6">
      <c r="B51" s="38"/>
      <c r="C51" s="38"/>
      <c r="D51" s="38"/>
      <c r="E51" s="38"/>
      <c r="F51" s="38"/>
    </row>
    <row r="52" spans="1:6">
      <c r="B52" s="38"/>
      <c r="C52" s="38"/>
      <c r="D52" s="38"/>
      <c r="E52" s="38"/>
      <c r="F52" s="38"/>
    </row>
    <row r="53" spans="1:6">
      <c r="A53" s="38"/>
      <c r="B53" s="38"/>
      <c r="C53" s="38"/>
      <c r="D53" s="38"/>
      <c r="E53" s="38"/>
      <c r="F53" s="38"/>
    </row>
    <row r="54" spans="1:6">
      <c r="A54" s="38"/>
      <c r="B54" s="38"/>
      <c r="C54" s="38"/>
      <c r="D54" s="38"/>
      <c r="E54" s="38"/>
      <c r="F54" s="38"/>
    </row>
  </sheetData>
  <mergeCells count="53">
    <mergeCell ref="A1:P1"/>
    <mergeCell ref="A2:J2"/>
    <mergeCell ref="F5:K5"/>
    <mergeCell ref="F10:K10"/>
    <mergeCell ref="F15:K15"/>
    <mergeCell ref="F20:K20"/>
    <mergeCell ref="F25:K25"/>
    <mergeCell ref="F30:K30"/>
    <mergeCell ref="F35:K35"/>
    <mergeCell ref="O44:P44"/>
    <mergeCell ref="O45:P45"/>
    <mergeCell ref="A5:A6"/>
    <mergeCell ref="A10:A11"/>
    <mergeCell ref="A15:A16"/>
    <mergeCell ref="A20:A21"/>
    <mergeCell ref="A25:A26"/>
    <mergeCell ref="A30:A31"/>
    <mergeCell ref="A35:A36"/>
    <mergeCell ref="B5:B6"/>
    <mergeCell ref="B10:B11"/>
    <mergeCell ref="B15:B16"/>
    <mergeCell ref="B20:B21"/>
    <mergeCell ref="B25:B26"/>
    <mergeCell ref="B30:B31"/>
    <mergeCell ref="B35:B36"/>
    <mergeCell ref="C5:C6"/>
    <mergeCell ref="C10:C11"/>
    <mergeCell ref="C15:C16"/>
    <mergeCell ref="C20:C21"/>
    <mergeCell ref="C25:C26"/>
    <mergeCell ref="C30:C31"/>
    <mergeCell ref="C35:C36"/>
    <mergeCell ref="D5:D6"/>
    <mergeCell ref="D10:D11"/>
    <mergeCell ref="D15:D16"/>
    <mergeCell ref="D20:D21"/>
    <mergeCell ref="D25:D26"/>
    <mergeCell ref="D30:D31"/>
    <mergeCell ref="D35:D36"/>
    <mergeCell ref="E5:E6"/>
    <mergeCell ref="E10:E11"/>
    <mergeCell ref="E15:E16"/>
    <mergeCell ref="E20:E21"/>
    <mergeCell ref="E25:E26"/>
    <mergeCell ref="E30:E31"/>
    <mergeCell ref="E35:E36"/>
    <mergeCell ref="M5:M6"/>
    <mergeCell ref="M10:M11"/>
    <mergeCell ref="M15:M16"/>
    <mergeCell ref="M20:M21"/>
    <mergeCell ref="M25:M26"/>
    <mergeCell ref="M30:M31"/>
    <mergeCell ref="M35:M36"/>
  </mergeCells>
  <pageMargins left="0.31496062992126" right="0.275590551181102" top="0.748031496062992" bottom="0.748031496062992" header="0.31496062992126" footer="0.31496062992126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tabSelected="1" topLeftCell="A26" workbookViewId="0">
      <selection activeCell="J40" sqref="J40"/>
    </sheetView>
  </sheetViews>
  <sheetFormatPr defaultColWidth="9" defaultRowHeight="14"/>
  <cols>
    <col min="1" max="1" width="35.75" style="3" customWidth="1"/>
    <col min="2" max="2" width="11.25" style="3" customWidth="1"/>
    <col min="3" max="3" width="14.75" style="4" customWidth="1"/>
    <col min="4" max="8" width="6.25" style="3" customWidth="1"/>
    <col min="9" max="10" width="9" style="3"/>
    <col min="11" max="13" width="5.5" style="3" customWidth="1"/>
    <col min="14" max="14" width="16.8333333333333" style="5" customWidth="1"/>
    <col min="15" max="15" width="21" style="5" customWidth="1"/>
    <col min="16" max="16384" width="9" style="3"/>
  </cols>
  <sheetData>
    <row r="1" s="1" customFormat="1" ht="23" spans="1:18">
      <c r="A1" s="6" t="s">
        <v>48</v>
      </c>
      <c r="B1" s="6"/>
      <c r="C1" s="6"/>
      <c r="D1" s="6"/>
      <c r="E1" s="6"/>
      <c r="F1" s="6"/>
      <c r="G1" s="6"/>
      <c r="H1" s="6"/>
      <c r="N1" s="7"/>
      <c r="O1" s="7"/>
    </row>
    <row r="2" s="2" customFormat="1" ht="18" customHeight="1" spans="1:18">
      <c r="A2" s="8" t="s">
        <v>49</v>
      </c>
      <c r="B2" s="9" t="s">
        <v>6</v>
      </c>
      <c r="C2" s="9" t="s">
        <v>50</v>
      </c>
      <c r="D2" s="10" t="s">
        <v>51</v>
      </c>
      <c r="E2" s="10"/>
      <c r="F2" s="10"/>
      <c r="G2" s="10"/>
      <c r="H2" s="10"/>
      <c r="I2" s="11" t="s">
        <v>10</v>
      </c>
      <c r="J2" s="9" t="s">
        <v>52</v>
      </c>
      <c r="K2" s="12" t="s">
        <v>53</v>
      </c>
      <c r="L2" s="13"/>
      <c r="M2" s="14"/>
      <c r="N2" s="15" t="s">
        <v>54</v>
      </c>
      <c r="O2" s="15" t="s">
        <v>55</v>
      </c>
    </row>
    <row r="3" s="2" customFormat="1" ht="32" customHeight="1" spans="1:18">
      <c r="A3" s="16"/>
      <c r="B3" s="9"/>
      <c r="C3" s="9"/>
      <c r="D3" s="17" t="s">
        <v>56</v>
      </c>
      <c r="E3" s="17" t="s">
        <v>57</v>
      </c>
      <c r="F3" s="17" t="s">
        <v>58</v>
      </c>
      <c r="G3" s="17" t="s">
        <v>59</v>
      </c>
      <c r="H3" s="17" t="s">
        <v>60</v>
      </c>
      <c r="I3" s="11" t="s">
        <v>61</v>
      </c>
      <c r="J3" s="9"/>
      <c r="K3" s="18" t="s">
        <v>62</v>
      </c>
      <c r="L3" s="18" t="s">
        <v>63</v>
      </c>
      <c r="M3" s="18" t="s">
        <v>64</v>
      </c>
      <c r="N3" s="19"/>
      <c r="O3" s="19"/>
    </row>
    <row r="4" s="2" customFormat="1" ht="40" customHeight="1" spans="1:18">
      <c r="A4" s="20" t="s">
        <v>65</v>
      </c>
      <c r="B4" s="21">
        <v>1</v>
      </c>
      <c r="C4" s="20" t="s">
        <v>66</v>
      </c>
      <c r="D4" s="22">
        <v>1</v>
      </c>
      <c r="E4" s="22">
        <v>2</v>
      </c>
      <c r="F4" s="22">
        <v>2</v>
      </c>
      <c r="G4" s="22">
        <v>2</v>
      </c>
      <c r="H4" s="22">
        <v>1</v>
      </c>
      <c r="I4" s="23">
        <f t="shared" ref="I4:I19" si="0">SUM(D4:H4)</f>
        <v>8</v>
      </c>
      <c r="J4" s="22">
        <v>8</v>
      </c>
      <c r="K4" s="18">
        <v>60</v>
      </c>
      <c r="L4" s="18">
        <v>40</v>
      </c>
      <c r="M4" s="18">
        <v>25</v>
      </c>
      <c r="N4" s="24">
        <f>B4*2</f>
        <v>2</v>
      </c>
      <c r="O4" s="24">
        <f>B4*1</f>
        <v>1</v>
      </c>
      <c r="R4" s="25"/>
    </row>
    <row r="5" s="2" customFormat="1" ht="40" customHeight="1" spans="1:18">
      <c r="A5" s="20" t="s">
        <v>67</v>
      </c>
      <c r="B5" s="21">
        <v>2</v>
      </c>
      <c r="C5" s="20" t="s">
        <v>66</v>
      </c>
      <c r="D5" s="22">
        <v>1</v>
      </c>
      <c r="E5" s="22">
        <v>2</v>
      </c>
      <c r="F5" s="22">
        <v>2</v>
      </c>
      <c r="G5" s="22">
        <v>2</v>
      </c>
      <c r="H5" s="22">
        <v>1</v>
      </c>
      <c r="I5" s="23">
        <f t="shared" si="0"/>
        <v>8</v>
      </c>
      <c r="J5" s="22">
        <v>24</v>
      </c>
      <c r="K5" s="18">
        <v>60</v>
      </c>
      <c r="L5" s="18">
        <v>40</v>
      </c>
      <c r="M5" s="18">
        <v>25</v>
      </c>
      <c r="N5" s="24">
        <f t="shared" ref="N5:N33" si="1">B5*2</f>
        <v>4</v>
      </c>
      <c r="O5" s="24">
        <f t="shared" ref="O5:O33" si="2">B5*1</f>
        <v>2</v>
      </c>
    </row>
    <row r="6" s="2" customFormat="1" ht="40" customHeight="1" spans="1:18">
      <c r="A6" s="20" t="s">
        <v>68</v>
      </c>
      <c r="B6" s="21">
        <v>2</v>
      </c>
      <c r="C6" s="20" t="s">
        <v>66</v>
      </c>
      <c r="D6" s="22">
        <v>1</v>
      </c>
      <c r="E6" s="22">
        <v>2</v>
      </c>
      <c r="F6" s="22">
        <v>2</v>
      </c>
      <c r="G6" s="22">
        <v>2</v>
      </c>
      <c r="H6" s="22">
        <v>1</v>
      </c>
      <c r="I6" s="23">
        <f t="shared" si="0"/>
        <v>8</v>
      </c>
      <c r="J6" s="22">
        <v>24</v>
      </c>
      <c r="K6" s="18">
        <v>60</v>
      </c>
      <c r="L6" s="18">
        <v>40</v>
      </c>
      <c r="M6" s="18">
        <v>25</v>
      </c>
      <c r="N6" s="24">
        <f t="shared" si="1"/>
        <v>4</v>
      </c>
      <c r="O6" s="24">
        <f t="shared" si="2"/>
        <v>2</v>
      </c>
    </row>
    <row r="7" s="2" customFormat="1" ht="40" customHeight="1" spans="1:18">
      <c r="A7" s="20" t="s">
        <v>69</v>
      </c>
      <c r="B7" s="21">
        <v>1</v>
      </c>
      <c r="C7" s="20" t="s">
        <v>66</v>
      </c>
      <c r="D7" s="22">
        <v>1</v>
      </c>
      <c r="E7" s="22">
        <v>2</v>
      </c>
      <c r="F7" s="22">
        <v>2</v>
      </c>
      <c r="G7" s="22">
        <v>2</v>
      </c>
      <c r="H7" s="22">
        <v>1</v>
      </c>
      <c r="I7" s="23">
        <f t="shared" si="0"/>
        <v>8</v>
      </c>
      <c r="J7" s="22">
        <v>8</v>
      </c>
      <c r="K7" s="18">
        <v>60</v>
      </c>
      <c r="L7" s="18">
        <v>40</v>
      </c>
      <c r="M7" s="18">
        <v>25</v>
      </c>
      <c r="N7" s="24">
        <f t="shared" si="1"/>
        <v>2</v>
      </c>
      <c r="O7" s="24">
        <f t="shared" si="2"/>
        <v>1</v>
      </c>
      <c r="R7" s="25"/>
    </row>
    <row r="8" s="2" customFormat="1" ht="40" customHeight="1" spans="1:18">
      <c r="A8" s="20" t="s">
        <v>70</v>
      </c>
      <c r="B8" s="21">
        <v>2</v>
      </c>
      <c r="C8" s="20" t="s">
        <v>66</v>
      </c>
      <c r="D8" s="22">
        <v>1</v>
      </c>
      <c r="E8" s="22">
        <v>2</v>
      </c>
      <c r="F8" s="22">
        <v>2</v>
      </c>
      <c r="G8" s="22">
        <v>2</v>
      </c>
      <c r="H8" s="22">
        <v>1</v>
      </c>
      <c r="I8" s="23">
        <f t="shared" si="0"/>
        <v>8</v>
      </c>
      <c r="J8" s="21">
        <v>32</v>
      </c>
      <c r="K8" s="18">
        <v>60</v>
      </c>
      <c r="L8" s="18">
        <v>40</v>
      </c>
      <c r="M8" s="18">
        <v>35</v>
      </c>
      <c r="N8" s="24">
        <f t="shared" si="1"/>
        <v>4</v>
      </c>
      <c r="O8" s="24">
        <f t="shared" si="2"/>
        <v>2</v>
      </c>
    </row>
    <row r="9" s="2" customFormat="1" ht="40" customHeight="1" spans="1:18">
      <c r="A9" s="20" t="s">
        <v>71</v>
      </c>
      <c r="B9" s="26">
        <v>2</v>
      </c>
      <c r="C9" s="20" t="s">
        <v>66</v>
      </c>
      <c r="D9" s="22">
        <v>1</v>
      </c>
      <c r="E9" s="22">
        <v>2</v>
      </c>
      <c r="F9" s="22">
        <v>2</v>
      </c>
      <c r="G9" s="22">
        <v>2</v>
      </c>
      <c r="H9" s="22">
        <v>1</v>
      </c>
      <c r="I9" s="23">
        <f t="shared" si="0"/>
        <v>8</v>
      </c>
      <c r="J9" s="27">
        <v>32</v>
      </c>
      <c r="K9" s="18">
        <v>60</v>
      </c>
      <c r="L9" s="18">
        <v>40</v>
      </c>
      <c r="M9" s="18">
        <v>35</v>
      </c>
      <c r="N9" s="24">
        <f t="shared" si="1"/>
        <v>4</v>
      </c>
      <c r="O9" s="24">
        <f t="shared" si="2"/>
        <v>2</v>
      </c>
    </row>
    <row r="10" s="2" customFormat="1" ht="40" customHeight="1" spans="1:18">
      <c r="A10" s="20" t="s">
        <v>71</v>
      </c>
      <c r="B10" s="26">
        <v>1</v>
      </c>
      <c r="C10" s="20" t="s">
        <v>66</v>
      </c>
      <c r="D10" s="22">
        <v>1</v>
      </c>
      <c r="E10" s="22">
        <v>2</v>
      </c>
      <c r="F10" s="22">
        <v>2</v>
      </c>
      <c r="G10" s="22">
        <v>2</v>
      </c>
      <c r="H10" s="22">
        <v>1</v>
      </c>
      <c r="I10" s="23">
        <f t="shared" si="0"/>
        <v>8</v>
      </c>
      <c r="J10" s="27">
        <v>24</v>
      </c>
      <c r="K10" s="18">
        <v>60</v>
      </c>
      <c r="L10" s="18">
        <v>40</v>
      </c>
      <c r="M10" s="18">
        <v>25</v>
      </c>
      <c r="N10" s="24">
        <f t="shared" si="1"/>
        <v>2</v>
      </c>
      <c r="O10" s="24">
        <f t="shared" si="2"/>
        <v>1</v>
      </c>
    </row>
    <row r="11" s="2" customFormat="1" ht="40" customHeight="1" spans="1:18">
      <c r="A11" s="20" t="s">
        <v>72</v>
      </c>
      <c r="B11" s="26">
        <v>1</v>
      </c>
      <c r="C11" s="20" t="s">
        <v>66</v>
      </c>
      <c r="D11" s="22">
        <v>1</v>
      </c>
      <c r="E11" s="22">
        <v>2</v>
      </c>
      <c r="F11" s="22">
        <v>2</v>
      </c>
      <c r="G11" s="22">
        <v>2</v>
      </c>
      <c r="H11" s="22">
        <v>1</v>
      </c>
      <c r="I11" s="23">
        <f t="shared" si="0"/>
        <v>8</v>
      </c>
      <c r="J11" s="27">
        <v>24</v>
      </c>
      <c r="K11" s="18">
        <v>60</v>
      </c>
      <c r="L11" s="18">
        <v>40</v>
      </c>
      <c r="M11" s="18">
        <v>25</v>
      </c>
      <c r="N11" s="24">
        <f t="shared" si="1"/>
        <v>2</v>
      </c>
      <c r="O11" s="24">
        <f t="shared" si="2"/>
        <v>1</v>
      </c>
    </row>
    <row r="12" s="2" customFormat="1" ht="40" customHeight="1" spans="1:18">
      <c r="A12" s="20" t="s">
        <v>73</v>
      </c>
      <c r="B12" s="26">
        <v>1</v>
      </c>
      <c r="C12" s="20" t="s">
        <v>66</v>
      </c>
      <c r="D12" s="22">
        <v>1</v>
      </c>
      <c r="E12" s="22">
        <v>2</v>
      </c>
      <c r="F12" s="22">
        <v>2</v>
      </c>
      <c r="G12" s="22">
        <v>2</v>
      </c>
      <c r="H12" s="22">
        <v>1</v>
      </c>
      <c r="I12" s="23">
        <f t="shared" si="0"/>
        <v>8</v>
      </c>
      <c r="J12" s="27">
        <v>16</v>
      </c>
      <c r="K12" s="28">
        <v>60</v>
      </c>
      <c r="L12" s="28">
        <v>40</v>
      </c>
      <c r="M12" s="29">
        <v>25</v>
      </c>
      <c r="N12" s="24">
        <f t="shared" si="1"/>
        <v>2</v>
      </c>
      <c r="O12" s="24">
        <f t="shared" si="2"/>
        <v>1</v>
      </c>
      <c r="R12" s="25"/>
    </row>
    <row r="13" s="2" customFormat="1" ht="40" customHeight="1" spans="1:18">
      <c r="A13" s="20" t="s">
        <v>74</v>
      </c>
      <c r="B13" s="26">
        <v>1</v>
      </c>
      <c r="C13" s="20" t="s">
        <v>66</v>
      </c>
      <c r="D13" s="22">
        <v>1</v>
      </c>
      <c r="E13" s="22">
        <v>2</v>
      </c>
      <c r="F13" s="22">
        <v>2</v>
      </c>
      <c r="G13" s="22">
        <v>2</v>
      </c>
      <c r="H13" s="22">
        <v>1</v>
      </c>
      <c r="I13" s="23">
        <f t="shared" si="0"/>
        <v>8</v>
      </c>
      <c r="J13" s="27">
        <v>24</v>
      </c>
      <c r="K13" s="18">
        <v>60</v>
      </c>
      <c r="L13" s="18">
        <v>40</v>
      </c>
      <c r="M13" s="18">
        <v>25</v>
      </c>
      <c r="N13" s="24">
        <f t="shared" si="1"/>
        <v>2</v>
      </c>
      <c r="O13" s="24">
        <f t="shared" si="2"/>
        <v>1</v>
      </c>
    </row>
    <row r="14" s="2" customFormat="1" ht="40" customHeight="1" spans="1:18">
      <c r="A14" s="20" t="s">
        <v>75</v>
      </c>
      <c r="B14" s="26">
        <v>4</v>
      </c>
      <c r="C14" s="20" t="s">
        <v>66</v>
      </c>
      <c r="D14" s="22">
        <v>1</v>
      </c>
      <c r="E14" s="22">
        <v>2</v>
      </c>
      <c r="F14" s="22">
        <v>2</v>
      </c>
      <c r="G14" s="22">
        <v>2</v>
      </c>
      <c r="H14" s="22">
        <v>1</v>
      </c>
      <c r="I14" s="23">
        <f t="shared" si="0"/>
        <v>8</v>
      </c>
      <c r="J14" s="27">
        <v>24</v>
      </c>
      <c r="K14" s="18">
        <v>60</v>
      </c>
      <c r="L14" s="18">
        <v>40</v>
      </c>
      <c r="M14" s="18">
        <v>25</v>
      </c>
      <c r="N14" s="24">
        <f t="shared" si="1"/>
        <v>8</v>
      </c>
      <c r="O14" s="24">
        <f t="shared" si="2"/>
        <v>4</v>
      </c>
    </row>
    <row r="15" s="2" customFormat="1" ht="40" customHeight="1" spans="1:18">
      <c r="A15" s="20" t="s">
        <v>76</v>
      </c>
      <c r="B15" s="26">
        <v>1</v>
      </c>
      <c r="C15" s="20" t="s">
        <v>66</v>
      </c>
      <c r="D15" s="22">
        <v>1</v>
      </c>
      <c r="E15" s="22">
        <v>2</v>
      </c>
      <c r="F15" s="22">
        <v>2</v>
      </c>
      <c r="G15" s="22">
        <v>2</v>
      </c>
      <c r="H15" s="22">
        <v>1</v>
      </c>
      <c r="I15" s="23">
        <f t="shared" si="0"/>
        <v>8</v>
      </c>
      <c r="J15" s="27">
        <v>16</v>
      </c>
      <c r="K15" s="28">
        <v>60</v>
      </c>
      <c r="L15" s="28">
        <v>40</v>
      </c>
      <c r="M15" s="29">
        <v>25</v>
      </c>
      <c r="N15" s="24">
        <f t="shared" si="1"/>
        <v>2</v>
      </c>
      <c r="O15" s="24">
        <f t="shared" si="2"/>
        <v>1</v>
      </c>
      <c r="R15" s="25"/>
    </row>
    <row r="16" s="2" customFormat="1" ht="40" customHeight="1" spans="1:18">
      <c r="A16" s="20" t="s">
        <v>77</v>
      </c>
      <c r="B16" s="26">
        <v>1</v>
      </c>
      <c r="C16" s="20" t="s">
        <v>66</v>
      </c>
      <c r="D16" s="22">
        <v>1</v>
      </c>
      <c r="E16" s="22">
        <v>2</v>
      </c>
      <c r="F16" s="22">
        <v>2</v>
      </c>
      <c r="G16" s="22">
        <v>2</v>
      </c>
      <c r="H16" s="22">
        <v>1</v>
      </c>
      <c r="I16" s="23">
        <f t="shared" si="0"/>
        <v>8</v>
      </c>
      <c r="J16" s="27">
        <v>32</v>
      </c>
      <c r="K16" s="18">
        <v>60</v>
      </c>
      <c r="L16" s="18">
        <v>40</v>
      </c>
      <c r="M16" s="18">
        <v>35</v>
      </c>
      <c r="N16" s="24">
        <f t="shared" si="1"/>
        <v>2</v>
      </c>
      <c r="O16" s="24">
        <f t="shared" si="2"/>
        <v>1</v>
      </c>
    </row>
    <row r="17" s="2" customFormat="1" ht="40" customHeight="1" spans="1:18">
      <c r="A17" s="20" t="s">
        <v>78</v>
      </c>
      <c r="B17" s="26">
        <v>1</v>
      </c>
      <c r="C17" s="20" t="s">
        <v>66</v>
      </c>
      <c r="D17" s="22">
        <v>1</v>
      </c>
      <c r="E17" s="22">
        <v>2</v>
      </c>
      <c r="F17" s="22">
        <v>2</v>
      </c>
      <c r="G17" s="22">
        <v>2</v>
      </c>
      <c r="H17" s="22">
        <v>1</v>
      </c>
      <c r="I17" s="23">
        <f t="shared" si="0"/>
        <v>8</v>
      </c>
      <c r="J17" s="27">
        <v>32</v>
      </c>
      <c r="K17" s="18">
        <v>60</v>
      </c>
      <c r="L17" s="18">
        <v>40</v>
      </c>
      <c r="M17" s="18">
        <v>35</v>
      </c>
      <c r="N17" s="24">
        <f t="shared" si="1"/>
        <v>2</v>
      </c>
      <c r="O17" s="24">
        <f t="shared" si="2"/>
        <v>1</v>
      </c>
    </row>
    <row r="18" s="2" customFormat="1" ht="40" customHeight="1" spans="1:18">
      <c r="A18" s="20" t="s">
        <v>79</v>
      </c>
      <c r="B18" s="26">
        <v>1</v>
      </c>
      <c r="C18" s="20" t="s">
        <v>66</v>
      </c>
      <c r="D18" s="22">
        <v>1</v>
      </c>
      <c r="E18" s="22">
        <v>2</v>
      </c>
      <c r="F18" s="22">
        <v>2</v>
      </c>
      <c r="G18" s="22">
        <v>2</v>
      </c>
      <c r="H18" s="22">
        <v>1</v>
      </c>
      <c r="I18" s="23">
        <f t="shared" si="0"/>
        <v>8</v>
      </c>
      <c r="J18" s="27">
        <v>32</v>
      </c>
      <c r="K18" s="18">
        <v>60</v>
      </c>
      <c r="L18" s="18">
        <v>40</v>
      </c>
      <c r="M18" s="18">
        <v>35</v>
      </c>
      <c r="N18" s="24">
        <f t="shared" si="1"/>
        <v>2</v>
      </c>
      <c r="O18" s="24">
        <f t="shared" si="2"/>
        <v>1</v>
      </c>
    </row>
    <row r="19" s="2" customFormat="1" ht="40" customHeight="1" spans="1:18">
      <c r="A19" s="20" t="s">
        <v>80</v>
      </c>
      <c r="B19" s="26">
        <v>1</v>
      </c>
      <c r="C19" s="20" t="s">
        <v>66</v>
      </c>
      <c r="D19" s="22">
        <v>1</v>
      </c>
      <c r="E19" s="22">
        <v>2</v>
      </c>
      <c r="F19" s="22">
        <v>2</v>
      </c>
      <c r="G19" s="22">
        <v>2</v>
      </c>
      <c r="H19" s="22">
        <v>1</v>
      </c>
      <c r="I19" s="23">
        <f t="shared" si="0"/>
        <v>8</v>
      </c>
      <c r="J19" s="27">
        <v>32</v>
      </c>
      <c r="K19" s="18">
        <v>60</v>
      </c>
      <c r="L19" s="18">
        <v>40</v>
      </c>
      <c r="M19" s="18">
        <v>35</v>
      </c>
      <c r="N19" s="24">
        <f t="shared" si="1"/>
        <v>2</v>
      </c>
      <c r="O19" s="24">
        <f t="shared" si="2"/>
        <v>1</v>
      </c>
    </row>
    <row r="20" s="2" customFormat="1" ht="40" customHeight="1" spans="1:18">
      <c r="A20" s="20" t="s">
        <v>81</v>
      </c>
      <c r="B20" s="26">
        <v>4</v>
      </c>
      <c r="C20" s="20" t="s">
        <v>82</v>
      </c>
      <c r="D20" s="22">
        <v>2</v>
      </c>
      <c r="E20" s="22">
        <v>3</v>
      </c>
      <c r="F20" s="22">
        <v>3</v>
      </c>
      <c r="G20" s="22">
        <v>2</v>
      </c>
      <c r="H20" s="22">
        <v>1</v>
      </c>
      <c r="I20" s="23">
        <f t="shared" ref="I20:I28" si="3">SUM(D20:H20)</f>
        <v>11</v>
      </c>
      <c r="J20" s="27">
        <v>22</v>
      </c>
      <c r="K20" s="18">
        <v>60</v>
      </c>
      <c r="L20" s="18">
        <v>40</v>
      </c>
      <c r="M20" s="18">
        <v>25</v>
      </c>
      <c r="N20" s="24">
        <f t="shared" si="1"/>
        <v>8</v>
      </c>
      <c r="O20" s="24">
        <f t="shared" si="2"/>
        <v>4</v>
      </c>
    </row>
    <row r="21" s="2" customFormat="1" ht="40" customHeight="1" spans="1:18">
      <c r="A21" s="20" t="s">
        <v>83</v>
      </c>
      <c r="B21" s="26">
        <v>4</v>
      </c>
      <c r="C21" s="20" t="s">
        <v>82</v>
      </c>
      <c r="D21" s="22">
        <v>2</v>
      </c>
      <c r="E21" s="22">
        <v>3</v>
      </c>
      <c r="F21" s="22">
        <v>3</v>
      </c>
      <c r="G21" s="22">
        <v>2</v>
      </c>
      <c r="H21" s="22">
        <v>1</v>
      </c>
      <c r="I21" s="23">
        <f t="shared" si="3"/>
        <v>11</v>
      </c>
      <c r="J21" s="27">
        <v>22</v>
      </c>
      <c r="K21" s="18">
        <v>60</v>
      </c>
      <c r="L21" s="18">
        <v>40</v>
      </c>
      <c r="M21" s="18">
        <v>25</v>
      </c>
      <c r="N21" s="24">
        <f t="shared" si="1"/>
        <v>8</v>
      </c>
      <c r="O21" s="24">
        <f t="shared" si="2"/>
        <v>4</v>
      </c>
    </row>
    <row r="22" s="2" customFormat="1" ht="40" customHeight="1" spans="1:18">
      <c r="A22" s="20" t="s">
        <v>84</v>
      </c>
      <c r="B22" s="26">
        <v>4</v>
      </c>
      <c r="C22" s="20" t="s">
        <v>82</v>
      </c>
      <c r="D22" s="22">
        <v>2</v>
      </c>
      <c r="E22" s="22">
        <v>3</v>
      </c>
      <c r="F22" s="22">
        <v>3</v>
      </c>
      <c r="G22" s="22">
        <v>2</v>
      </c>
      <c r="H22" s="22">
        <v>1</v>
      </c>
      <c r="I22" s="23">
        <f t="shared" si="3"/>
        <v>11</v>
      </c>
      <c r="J22" s="27">
        <v>22</v>
      </c>
      <c r="K22" s="18">
        <v>60</v>
      </c>
      <c r="L22" s="18">
        <v>40</v>
      </c>
      <c r="M22" s="18">
        <v>25</v>
      </c>
      <c r="N22" s="24">
        <f t="shared" si="1"/>
        <v>8</v>
      </c>
      <c r="O22" s="24">
        <f t="shared" si="2"/>
        <v>4</v>
      </c>
    </row>
    <row r="23" s="2" customFormat="1" ht="40" customHeight="1" spans="1:18">
      <c r="A23" s="20" t="s">
        <v>85</v>
      </c>
      <c r="B23" s="26">
        <v>77</v>
      </c>
      <c r="C23" s="20" t="s">
        <v>66</v>
      </c>
      <c r="D23" s="22">
        <v>1</v>
      </c>
      <c r="E23" s="22">
        <v>2</v>
      </c>
      <c r="F23" s="22">
        <v>2</v>
      </c>
      <c r="G23" s="22">
        <v>2</v>
      </c>
      <c r="H23" s="22">
        <v>1</v>
      </c>
      <c r="I23" s="23">
        <f t="shared" si="3"/>
        <v>8</v>
      </c>
      <c r="J23" s="27">
        <v>32</v>
      </c>
      <c r="K23" s="18">
        <v>60</v>
      </c>
      <c r="L23" s="18">
        <v>40</v>
      </c>
      <c r="M23" s="18">
        <v>35</v>
      </c>
      <c r="N23" s="24">
        <f t="shared" si="1"/>
        <v>154</v>
      </c>
      <c r="O23" s="24">
        <f t="shared" si="2"/>
        <v>77</v>
      </c>
    </row>
    <row r="24" s="2" customFormat="1" ht="40" customHeight="1" spans="1:18">
      <c r="A24" s="20" t="s">
        <v>86</v>
      </c>
      <c r="B24" s="26">
        <v>1</v>
      </c>
      <c r="C24" s="20"/>
      <c r="D24" s="17">
        <v>18</v>
      </c>
      <c r="E24" s="17"/>
      <c r="F24" s="17"/>
      <c r="G24" s="17"/>
      <c r="H24" s="17"/>
      <c r="I24" s="26">
        <v>2</v>
      </c>
      <c r="J24" s="27">
        <v>18</v>
      </c>
      <c r="K24" s="18">
        <v>60</v>
      </c>
      <c r="L24" s="18">
        <v>40</v>
      </c>
      <c r="M24" s="18">
        <v>25</v>
      </c>
      <c r="N24" s="24">
        <f t="shared" si="1"/>
        <v>2</v>
      </c>
      <c r="O24" s="24">
        <f t="shared" si="2"/>
        <v>1</v>
      </c>
      <c r="R24" s="25"/>
    </row>
    <row r="25" s="2" customFormat="1" ht="40" customHeight="1" spans="1:18">
      <c r="A25" s="20" t="s">
        <v>86</v>
      </c>
      <c r="B25" s="26">
        <v>2</v>
      </c>
      <c r="C25" s="20"/>
      <c r="D25" s="17"/>
      <c r="E25" s="17">
        <v>36</v>
      </c>
      <c r="F25" s="17"/>
      <c r="G25" s="17"/>
      <c r="H25" s="17"/>
      <c r="I25" s="26">
        <v>2</v>
      </c>
      <c r="J25" s="27">
        <v>18</v>
      </c>
      <c r="K25" s="18">
        <v>60</v>
      </c>
      <c r="L25" s="18">
        <v>40</v>
      </c>
      <c r="M25" s="18">
        <v>25</v>
      </c>
      <c r="N25" s="24">
        <f t="shared" si="1"/>
        <v>4</v>
      </c>
      <c r="O25" s="24">
        <f t="shared" si="2"/>
        <v>2</v>
      </c>
      <c r="R25" s="25"/>
    </row>
    <row r="26" s="2" customFormat="1" ht="40" customHeight="1" spans="1:18">
      <c r="A26" s="20" t="s">
        <v>86</v>
      </c>
      <c r="B26" s="26">
        <v>2</v>
      </c>
      <c r="C26" s="20"/>
      <c r="D26" s="17"/>
      <c r="E26" s="17"/>
      <c r="F26" s="17">
        <v>36</v>
      </c>
      <c r="G26" s="17"/>
      <c r="H26" s="17"/>
      <c r="I26" s="26">
        <v>2</v>
      </c>
      <c r="J26" s="27">
        <v>18</v>
      </c>
      <c r="K26" s="18">
        <v>60</v>
      </c>
      <c r="L26" s="18">
        <v>40</v>
      </c>
      <c r="M26" s="18">
        <v>25</v>
      </c>
      <c r="N26" s="24">
        <f t="shared" si="1"/>
        <v>4</v>
      </c>
      <c r="O26" s="24">
        <f t="shared" si="2"/>
        <v>2</v>
      </c>
      <c r="R26" s="25"/>
    </row>
    <row r="27" s="2" customFormat="1" ht="40" customHeight="1" spans="1:18">
      <c r="A27" s="20" t="s">
        <v>86</v>
      </c>
      <c r="B27" s="26">
        <v>2</v>
      </c>
      <c r="C27" s="20"/>
      <c r="D27" s="17"/>
      <c r="E27" s="17"/>
      <c r="F27" s="17"/>
      <c r="G27" s="17">
        <v>36</v>
      </c>
      <c r="H27" s="17"/>
      <c r="I27" s="26">
        <v>2</v>
      </c>
      <c r="J27" s="27">
        <v>18</v>
      </c>
      <c r="K27" s="18">
        <v>60</v>
      </c>
      <c r="L27" s="18">
        <v>40</v>
      </c>
      <c r="M27" s="18">
        <v>25</v>
      </c>
      <c r="N27" s="24">
        <f t="shared" si="1"/>
        <v>4</v>
      </c>
      <c r="O27" s="24">
        <f t="shared" si="2"/>
        <v>2</v>
      </c>
      <c r="R27" s="25"/>
    </row>
    <row r="28" s="2" customFormat="1" ht="40" customHeight="1" spans="1:18">
      <c r="A28" s="20" t="s">
        <v>86</v>
      </c>
      <c r="B28" s="26">
        <v>1</v>
      </c>
      <c r="C28" s="20"/>
      <c r="D28" s="17"/>
      <c r="E28" s="17"/>
      <c r="F28" s="17"/>
      <c r="G28" s="17"/>
      <c r="H28" s="17">
        <v>18</v>
      </c>
      <c r="I28" s="26">
        <v>2</v>
      </c>
      <c r="J28" s="27">
        <v>18</v>
      </c>
      <c r="K28" s="18">
        <v>60</v>
      </c>
      <c r="L28" s="18">
        <v>40</v>
      </c>
      <c r="M28" s="18">
        <v>25</v>
      </c>
      <c r="N28" s="24">
        <f t="shared" si="1"/>
        <v>2</v>
      </c>
      <c r="O28" s="24">
        <f t="shared" si="2"/>
        <v>1</v>
      </c>
      <c r="R28" s="25"/>
    </row>
    <row r="29" s="2" customFormat="1" ht="40" customHeight="1" spans="1:18">
      <c r="A29" s="20" t="s">
        <v>87</v>
      </c>
      <c r="B29" s="26">
        <v>1</v>
      </c>
      <c r="C29" s="20" t="s">
        <v>66</v>
      </c>
      <c r="D29" s="22">
        <v>1</v>
      </c>
      <c r="E29" s="22">
        <v>2</v>
      </c>
      <c r="F29" s="22">
        <v>2</v>
      </c>
      <c r="G29" s="22">
        <v>2</v>
      </c>
      <c r="H29" s="22">
        <v>1</v>
      </c>
      <c r="I29" s="23">
        <f t="shared" ref="I29:I33" si="4">SUM(D29:H29)</f>
        <v>8</v>
      </c>
      <c r="J29" s="27">
        <v>24</v>
      </c>
      <c r="K29" s="18">
        <v>60</v>
      </c>
      <c r="L29" s="18">
        <v>40</v>
      </c>
      <c r="M29" s="18">
        <v>25</v>
      </c>
      <c r="N29" s="24">
        <f t="shared" si="1"/>
        <v>2</v>
      </c>
      <c r="O29" s="24">
        <f t="shared" si="2"/>
        <v>1</v>
      </c>
    </row>
    <row r="30" s="2" customFormat="1" ht="40" customHeight="1" spans="1:18">
      <c r="A30" s="20" t="s">
        <v>87</v>
      </c>
      <c r="B30" s="26">
        <v>1</v>
      </c>
      <c r="C30" s="20" t="s">
        <v>66</v>
      </c>
      <c r="D30" s="22">
        <v>1</v>
      </c>
      <c r="E30" s="22">
        <v>2</v>
      </c>
      <c r="F30" s="22">
        <v>2</v>
      </c>
      <c r="G30" s="22">
        <v>2</v>
      </c>
      <c r="H30" s="22">
        <v>1</v>
      </c>
      <c r="I30" s="23">
        <f t="shared" si="4"/>
        <v>8</v>
      </c>
      <c r="J30" s="27">
        <v>16</v>
      </c>
      <c r="K30" s="28">
        <v>60</v>
      </c>
      <c r="L30" s="28">
        <v>40</v>
      </c>
      <c r="M30" s="29">
        <v>25</v>
      </c>
      <c r="N30" s="24">
        <f t="shared" si="1"/>
        <v>2</v>
      </c>
      <c r="O30" s="24">
        <f t="shared" si="2"/>
        <v>1</v>
      </c>
      <c r="R30" s="25"/>
    </row>
    <row r="31" s="2" customFormat="1" ht="40" customHeight="1" spans="1:18">
      <c r="A31" s="20" t="s">
        <v>88</v>
      </c>
      <c r="B31" s="26">
        <v>1</v>
      </c>
      <c r="C31" s="20" t="s">
        <v>66</v>
      </c>
      <c r="D31" s="22">
        <v>1</v>
      </c>
      <c r="E31" s="22">
        <v>2</v>
      </c>
      <c r="F31" s="22">
        <v>2</v>
      </c>
      <c r="G31" s="22">
        <v>2</v>
      </c>
      <c r="H31" s="22">
        <v>1</v>
      </c>
      <c r="I31" s="23">
        <f t="shared" si="4"/>
        <v>8</v>
      </c>
      <c r="J31" s="27">
        <v>32</v>
      </c>
      <c r="K31" s="18">
        <v>60</v>
      </c>
      <c r="L31" s="18">
        <v>40</v>
      </c>
      <c r="M31" s="18">
        <v>35</v>
      </c>
      <c r="N31" s="24">
        <f t="shared" si="1"/>
        <v>2</v>
      </c>
      <c r="O31" s="24">
        <f t="shared" si="2"/>
        <v>1</v>
      </c>
    </row>
    <row r="32" s="2" customFormat="1" ht="40" customHeight="1" spans="1:18">
      <c r="A32" s="20" t="s">
        <v>89</v>
      </c>
      <c r="B32" s="30">
        <v>2</v>
      </c>
      <c r="C32" s="31" t="s">
        <v>66</v>
      </c>
      <c r="D32" s="32">
        <v>1</v>
      </c>
      <c r="E32" s="32">
        <v>2</v>
      </c>
      <c r="F32" s="32">
        <v>2</v>
      </c>
      <c r="G32" s="32">
        <v>2</v>
      </c>
      <c r="H32" s="32">
        <v>1</v>
      </c>
      <c r="I32" s="33">
        <f t="shared" si="4"/>
        <v>8</v>
      </c>
      <c r="J32" s="34">
        <v>32</v>
      </c>
      <c r="K32" s="35">
        <v>60</v>
      </c>
      <c r="L32" s="35">
        <v>40</v>
      </c>
      <c r="M32" s="35">
        <v>35</v>
      </c>
      <c r="N32" s="24">
        <f t="shared" si="1"/>
        <v>4</v>
      </c>
      <c r="O32" s="24">
        <f t="shared" si="2"/>
        <v>2</v>
      </c>
    </row>
    <row r="33" s="2" customFormat="1" ht="40" customHeight="1" spans="1:15">
      <c r="A33" s="20" t="s">
        <v>89</v>
      </c>
      <c r="B33" s="30">
        <v>1</v>
      </c>
      <c r="C33" s="31" t="s">
        <v>66</v>
      </c>
      <c r="D33" s="32">
        <v>1</v>
      </c>
      <c r="E33" s="32">
        <v>2</v>
      </c>
      <c r="F33" s="32">
        <v>2</v>
      </c>
      <c r="G33" s="32">
        <v>2</v>
      </c>
      <c r="H33" s="32">
        <v>1</v>
      </c>
      <c r="I33" s="33">
        <f t="shared" si="4"/>
        <v>8</v>
      </c>
      <c r="J33" s="34">
        <v>24</v>
      </c>
      <c r="K33" s="35">
        <v>60</v>
      </c>
      <c r="L33" s="35">
        <v>40</v>
      </c>
      <c r="M33" s="35">
        <v>25</v>
      </c>
      <c r="N33" s="24">
        <f t="shared" si="1"/>
        <v>2</v>
      </c>
      <c r="O33" s="24">
        <f t="shared" si="2"/>
        <v>1</v>
      </c>
    </row>
    <row r="34" s="2" customFormat="1" ht="31" customHeight="1" spans="1:15">
      <c r="B34" s="36">
        <f>SUM(B4:B33)</f>
        <v>126</v>
      </c>
      <c r="J34" s="36"/>
      <c r="K34" s="36"/>
      <c r="L34" s="36"/>
      <c r="M34" s="36"/>
      <c r="N34" s="37">
        <f>SUM(N4:N33)</f>
        <v>252</v>
      </c>
      <c r="O34" s="37">
        <f>SUM(O4:O33)</f>
        <v>126</v>
      </c>
    </row>
    <row r="35" spans="1:15">
      <c r="B35" s="38"/>
      <c r="C35" s="38"/>
    </row>
  </sheetData>
  <mergeCells count="9">
    <mergeCell ref="A1:H1"/>
    <mergeCell ref="D2:H2"/>
    <mergeCell ref="K2:M2"/>
    <mergeCell ref="A2:A3"/>
    <mergeCell ref="B2:B3"/>
    <mergeCell ref="C2:C3"/>
    <mergeCell ref="J2:J3"/>
    <mergeCell ref="N2:N3"/>
    <mergeCell ref="O2:O3"/>
  </mergeCells>
  <pageMargins left="0.708661417322835" right="0.708661417322835" top="0.472222222222222" bottom="0.393055555555556" header="0.31496062992126" footer="0.31496062992126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2015-06-05T18:19:00Z</dcterms:created>
  <dcterms:modified xsi:type="dcterms:W3CDTF">2025-12-31T05:04:20Z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ED21410AEC9849A9912C8261F3219B3D_12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