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</sheets>
  <definedNames>
    <definedName name="_xlnm._FilterDatabase" localSheetId="0" hidden="1">'1'!$A$3:$Y$74</definedName>
    <definedName name="_xlnm.Print_Area" localSheetId="0">'1'!$A$1:$AJ$75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<sst xmlns="http://schemas.openxmlformats.org/spreadsheetml/2006/main" count="309" uniqueCount="50">
  <si>
    <t>G5104AX款装箱单（预装）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</si>
  <si>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</si>
  <si>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</si>
  <si>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</si>
  <si>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</si>
  <si>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</si>
  <si>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</si>
  <si>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</si>
  <si>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</si>
  <si>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</si>
  <si>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</si>
  <si>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</si>
  <si>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</si>
  <si>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</si>
  <si>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</si>
  <si>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</si>
  <si>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</si>
  <si>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</si>
  <si>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</si>
  <si>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XS</t>
  </si>
  <si>
    <t>S</t>
  </si>
  <si>
    <t>M</t>
  </si>
  <si>
    <t>L</t>
  </si>
  <si>
    <t>XL</t>
  </si>
  <si>
    <t>交期</t>
  </si>
  <si>
    <t>空箱重量</t>
  </si>
  <si>
    <t>5104款:单件胶袋47*（30+5）、立体袋47*30*26，10件/配比/高7cm/重1.6kg，两排装60*40</t>
  </si>
  <si>
    <t>G5104AX</t>
  </si>
  <si>
    <t>ALBANIA</t>
  </si>
  <si>
    <t>PN82 - PINK</t>
  </si>
  <si>
    <t>_</t>
  </si>
  <si>
    <t>WT32 - OFF WHITE</t>
  </si>
  <si>
    <t>GN766 - LT.GREEN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</si>
  <si>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</si>
  <si>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</si>
  <si>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</si>
  <si>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</si>
  <si>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</si>
  <si>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</si>
  <si>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</si>
  <si>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</si>
  <si>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</si>
  <si>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</si>
  <si>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</si>
  <si>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</si>
  <si>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TOPTAN-5</t>
  </si>
  <si>
    <t>TOPTAN-7</t>
  </si>
  <si>
    <t>AZERBAIJAN</t>
  </si>
  <si>
    <t>KOSOVO</t>
  </si>
  <si>
    <t>LEBANON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</si>
</sst>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176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176" fontId="1" fillId="0" borderId="2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176" fontId="1" fillId="0" borderId="3" xfId="0" applyNumberFormat="1" applyFont="1" applyBorder="1" applyAlignment="1">
      <alignment horizontal="center" vertical="top" wrapText="1"/>
    </xf>
    <xf numFmtId="176" fontId="1" fillId="0" borderId="0" xfId="0" applyNumberFormat="1" applyFont="1" applyAlignment="1">
      <alignment horizontal="center" vertical="center" wrapText="1"/>
    </xf>
    <xf numFmtId="43" fontId="1" fillId="3" borderId="0" xfId="1" applyFont="1" applyFill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43" fontId="1" fillId="3" borderId="0" xfId="1" applyFont="1" applyFill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4"/>
  <sheetViews>
    <sheetView tabSelected="1" view="pageBreakPreview" zoomScale="115" zoomScaleNormal="90" workbookViewId="0">
      <pane ySplit="3" topLeftCell="A4" activePane="bottomLeft" state="frozen"/>
      <selection/>
      <selection pane="bottomLeft" activeCell="I26" sqref="I26"/>
    </sheetView>
  </sheetViews>
  <sheetFormatPr defaultColWidth="7.87272727272727" defaultRowHeight="18.95" customHeight="1"/>
  <cols>
    <col min="1" max="1" width="9.62727272727273" style="2" customWidth="1"/>
    <col min="2" max="2" width="8.5" style="2" customWidth="1"/>
    <col min="3" max="3" width="14.1272727272727" style="2" customWidth="1"/>
    <col min="4" max="4" width="14.5" style="3" customWidth="1"/>
    <col min="5" max="5" width="6" style="2" customWidth="1"/>
    <col min="6" max="10" width="5.75454545454545" style="2" customWidth="1"/>
    <col min="11" max="11" width="6" style="2" customWidth="1"/>
    <col min="12" max="13" width="4.37272727272727" style="2" customWidth="1"/>
    <col min="14" max="14" width="11.7818181818182" style="4" customWidth="1"/>
    <col min="15" max="15" width="4.37272727272727" style="2" customWidth="1"/>
    <col min="16" max="16" width="1.5" style="5" customWidth="1"/>
    <col min="17" max="17" width="4.37272727272727" style="2" customWidth="1"/>
    <col min="18" max="18" width="5.87272727272727" style="2" customWidth="1"/>
    <col min="19" max="21" width="3.5" style="2" customWidth="1"/>
    <col min="22" max="22" width="7.87272727272727" style="2" customWidth="1"/>
    <col min="23" max="23" width="7.12727272727273" style="6" customWidth="1"/>
    <col min="24" max="24" width="6.62727272727273" style="6" customWidth="1"/>
    <col min="25" max="25" width="9" style="2"/>
    <col min="26" max="26" width="12.8727272727273" style="2"/>
    <col min="27" max="16384" width="7.87272727272727" style="2"/>
  </cols>
  <sheetData>
    <row r="1" customHeight="1" spans="1:32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9"/>
      <c r="O1" s="7"/>
      <c r="P1" s="10"/>
      <c r="Q1" s="7"/>
      <c r="R1" s="7"/>
      <c r="S1" s="7"/>
      <c r="T1" s="7"/>
      <c r="U1" s="7"/>
      <c r="V1" s="7"/>
      <c r="W1" s="11"/>
      <c r="X1" s="11"/>
      <c r="Y1" s="7"/>
      <c r="AA1" s="12"/>
      <c r="AB1" s="12"/>
      <c r="AC1" s="12"/>
      <c r="AD1" s="12"/>
      <c r="AE1" s="12"/>
      <c r="AF1" s="12"/>
    </row>
    <row r="2" customHeight="1" spans="1:32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/>
      <c r="H2" s="15"/>
      <c r="I2" s="15"/>
      <c r="J2" s="15"/>
      <c r="K2" s="16" t="s">
        <v>7</v>
      </c>
      <c r="L2" s="16" t="s">
        <v>8</v>
      </c>
      <c r="M2" s="16" t="s">
        <v>9</v>
      </c>
      <c r="N2" s="17" t="s">
        <v>10</v>
      </c>
      <c r="O2" s="18" t="s">
        <v>11</v>
      </c>
      <c r="P2" s="19"/>
      <c r="Q2" s="18" t="s">
        <v>11</v>
      </c>
      <c r="R2" s="18" t="s">
        <v>12</v>
      </c>
      <c r="S2" s="18" t="s">
        <v>13</v>
      </c>
      <c r="T2" s="18" t="s">
        <v>14</v>
      </c>
      <c r="U2" s="18" t="s">
        <v>15</v>
      </c>
      <c r="V2" s="20" t="s">
        <v>16</v>
      </c>
      <c r="W2" s="21" t="s">
        <v>17</v>
      </c>
      <c r="X2" s="21" t="s">
        <v>18</v>
      </c>
      <c r="Y2" s="7"/>
      <c r="AA2" s="12"/>
      <c r="AB2" s="12"/>
      <c r="AC2" s="12"/>
      <c r="AD2" s="12"/>
      <c r="AE2" s="12"/>
      <c r="AF2" s="12"/>
    </row>
    <row r="3" s="1" customFormat="1" ht="25.5" customHeight="1" spans="1:32">
      <c r="A3" s="22"/>
      <c r="B3" s="22"/>
      <c r="C3" s="22"/>
      <c r="D3" s="23"/>
      <c r="E3" s="24"/>
      <c r="F3" s="24" t="s">
        <v>19</v>
      </c>
      <c r="G3" s="24" t="s">
        <v>20</v>
      </c>
      <c r="H3" s="24" t="s">
        <v>21</v>
      </c>
      <c r="I3" s="24" t="s">
        <v>22</v>
      </c>
      <c r="J3" s="24" t="s">
        <v>23</v>
      </c>
      <c r="K3" s="22"/>
      <c r="L3" s="22"/>
      <c r="M3" s="22"/>
      <c r="N3" s="25"/>
      <c r="O3" s="22"/>
      <c r="P3" s="26"/>
      <c r="Q3" s="22"/>
      <c r="R3" s="22"/>
      <c r="S3" s="22"/>
      <c r="T3" s="22"/>
      <c r="U3" s="22"/>
      <c r="V3" s="26" t="s">
        <v>16</v>
      </c>
      <c r="W3" s="27"/>
      <c r="X3" s="27"/>
      <c r="Y3" s="24" t="s">
        <v>24</v>
      </c>
      <c r="Z3" s="28" t="s">
        <v>25</v>
      </c>
      <c r="AA3" s="29" t="s">
        <v>26</v>
      </c>
      <c r="AB3" s="29"/>
      <c r="AC3" s="29"/>
      <c r="AD3" s="29"/>
      <c r="AE3" s="29"/>
      <c r="AF3" s="29"/>
    </row>
    <row r="4" customHeight="1" spans="1:32">
      <c r="A4" s="7" t="s">
        <v>27</v>
      </c>
      <c r="B4" s="7">
        <v>1724785</v>
      </c>
      <c r="C4" s="7" t="s">
        <v>28</v>
      </c>
      <c r="D4" s="30" t="s">
        <v>29</v>
      </c>
      <c r="E4" s="31">
        <v>5</v>
      </c>
      <c r="F4" s="31">
        <v>1</v>
      </c>
      <c r="G4" s="31">
        <v>3</v>
      </c>
      <c r="H4" s="31">
        <v>3</v>
      </c>
      <c r="I4" s="31">
        <v>2</v>
      </c>
      <c r="J4" s="31">
        <v>1</v>
      </c>
      <c r="K4" s="32">
        <v>10</v>
      </c>
      <c r="L4" s="7">
        <v>5</v>
      </c>
      <c r="M4" s="7">
        <f t="shared" ref="M4" si="0">SUM(K4*L4)</f>
        <v>50</v>
      </c>
      <c r="N4" s="9">
        <v>1</v>
      </c>
      <c r="O4" s="7">
        <v>1</v>
      </c>
      <c r="P4" s="10" t="s">
        <v>30</v>
      </c>
      <c r="Q4" s="7">
        <f t="shared" ref="Q4:Q36" si="1">SUM(O4+N4-1)</f>
        <v>1</v>
      </c>
      <c r="R4" s="7">
        <f t="shared" ref="R4" si="2">SUM(M4*N4)</f>
        <v>50</v>
      </c>
      <c r="S4" s="33">
        <v>60</v>
      </c>
      <c r="T4" s="33">
        <v>40</v>
      </c>
      <c r="U4" s="33">
        <v>22</v>
      </c>
      <c r="V4" s="7">
        <v>1.6</v>
      </c>
      <c r="W4" s="34">
        <f>X4+Z4</f>
        <v>9.3</v>
      </c>
      <c r="X4" s="35">
        <f>V4*L4</f>
        <v>8</v>
      </c>
      <c r="Y4" s="36">
        <v>45941</v>
      </c>
      <c r="Z4" s="2">
        <v>1.3</v>
      </c>
      <c r="AA4" s="37"/>
      <c r="AB4" s="37"/>
      <c r="AC4" s="37"/>
      <c r="AD4" s="37"/>
      <c r="AE4" s="37"/>
      <c r="AF4" s="37"/>
    </row>
    <row r="5" customHeight="1" spans="1:32">
      <c r="A5" s="7" t="s">
        <v>27</v>
      </c>
      <c r="B5" s="7">
        <v>1724785</v>
      </c>
      <c r="C5" s="7" t="s">
        <v>28</v>
      </c>
      <c r="D5" s="30" t="s">
        <v>31</v>
      </c>
      <c r="E5" s="31">
        <v>6</v>
      </c>
      <c r="F5" s="31">
        <v>1</v>
      </c>
      <c r="G5" s="31">
        <v>3</v>
      </c>
      <c r="H5" s="31">
        <v>3</v>
      </c>
      <c r="I5" s="31">
        <v>2</v>
      </c>
      <c r="J5" s="31">
        <v>1</v>
      </c>
      <c r="K5" s="32">
        <v>10</v>
      </c>
      <c r="L5" s="7">
        <v>6</v>
      </c>
      <c r="M5" s="7">
        <f t="shared" ref="M5:M6" si="3">SUM(K5*L5)</f>
        <v>60</v>
      </c>
      <c r="N5" s="9">
        <v>1</v>
      </c>
      <c r="O5" s="7">
        <v>1</v>
      </c>
      <c r="P5" s="10" t="s">
        <v>30</v>
      </c>
      <c r="Q5" s="7">
        <f t="shared" si="1"/>
        <v>1</v>
      </c>
      <c r="R5" s="7">
        <f t="shared" ref="R5:R15" si="4">SUM(M5*N5)</f>
        <v>60</v>
      </c>
      <c r="S5" s="33">
        <v>60</v>
      </c>
      <c r="T5" s="33">
        <v>40</v>
      </c>
      <c r="U5" s="33">
        <v>22</v>
      </c>
      <c r="V5" s="7">
        <v>1.6</v>
      </c>
      <c r="W5" s="34">
        <f t="shared" ref="W5:W24" si="5">X5+Z5</f>
        <v>10.9</v>
      </c>
      <c r="X5" s="35">
        <f t="shared" ref="X5:X24" si="6">V5*L5</f>
        <v>9.6</v>
      </c>
      <c r="Y5" s="36">
        <v>45941</v>
      </c>
      <c r="Z5" s="2">
        <v>1.3</v>
      </c>
      <c r="AA5" s="37"/>
      <c r="AB5" s="37"/>
      <c r="AC5" s="37"/>
      <c r="AD5" s="37"/>
      <c r="AE5" s="37"/>
      <c r="AF5" s="37"/>
    </row>
    <row r="6" customHeight="1" spans="1:32">
      <c r="A6" s="7" t="s">
        <v>27</v>
      </c>
      <c r="B6" s="7">
        <v>1724785</v>
      </c>
      <c r="C6" s="7" t="s">
        <v>28</v>
      </c>
      <c r="D6" s="30" t="s">
        <v>32</v>
      </c>
      <c r="E6" s="31">
        <v>3</v>
      </c>
      <c r="F6" s="31">
        <v>1</v>
      </c>
      <c r="G6" s="31">
        <v>3</v>
      </c>
      <c r="H6" s="31">
        <v>3</v>
      </c>
      <c r="I6" s="31">
        <v>2</v>
      </c>
      <c r="J6" s="31">
        <v>1</v>
      </c>
      <c r="K6" s="32">
        <v>10</v>
      </c>
      <c r="L6" s="7">
        <v>3</v>
      </c>
      <c r="M6" s="7">
        <f t="shared" si="3"/>
        <v>30</v>
      </c>
      <c r="N6" s="9">
        <v>1</v>
      </c>
      <c r="O6" s="7">
        <v>1</v>
      </c>
      <c r="P6" s="10" t="s">
        <v>30</v>
      </c>
      <c r="Q6" s="7">
        <f t="shared" si="1"/>
        <v>1</v>
      </c>
      <c r="R6" s="7">
        <f t="shared" si="4"/>
        <v>30</v>
      </c>
      <c r="S6" s="38">
        <v>60</v>
      </c>
      <c r="T6" s="38">
        <v>40</v>
      </c>
      <c r="U6" s="38">
        <v>12</v>
      </c>
      <c r="V6" s="7">
        <v>1.6</v>
      </c>
      <c r="W6" s="34">
        <f t="shared" si="5"/>
        <v>6.1</v>
      </c>
      <c r="X6" s="35">
        <f t="shared" si="6"/>
        <v>4.8</v>
      </c>
      <c r="Y6" s="36">
        <v>45941</v>
      </c>
      <c r="Z6" s="2">
        <v>1.3</v>
      </c>
      <c r="AA6" s="37"/>
      <c r="AB6" s="37"/>
      <c r="AC6" s="37"/>
      <c r="AD6" s="37"/>
      <c r="AE6" s="37"/>
      <c r="AF6" s="37"/>
    </row>
    <row r="7" customHeight="1" spans="1:32">
      <c r="A7" s="7" t="s">
        <v>27</v>
      </c>
      <c r="B7" s="7">
        <v>1724744</v>
      </c>
      <c r="C7" s="7" t="s">
        <v>33</v>
      </c>
      <c r="D7" s="30" t="s">
        <v>29</v>
      </c>
      <c r="E7" s="31">
        <v>5</v>
      </c>
      <c r="F7" s="31">
        <v>1</v>
      </c>
      <c r="G7" s="31">
        <v>3</v>
      </c>
      <c r="H7" s="31">
        <v>3</v>
      </c>
      <c r="I7" s="31">
        <v>2</v>
      </c>
      <c r="J7" s="31">
        <v>1</v>
      </c>
      <c r="K7" s="32">
        <v>10</v>
      </c>
      <c r="L7" s="7">
        <v>5</v>
      </c>
      <c r="M7" s="7">
        <f t="shared" ref="M7" si="7">SUM(K7*L7)</f>
        <v>50</v>
      </c>
      <c r="N7" s="9">
        <v>1</v>
      </c>
      <c r="O7" s="7">
        <v>2</v>
      </c>
      <c r="P7" s="10" t="s">
        <v>30</v>
      </c>
      <c r="Q7" s="7">
        <f t="shared" si="1"/>
        <v>2</v>
      </c>
      <c r="R7" s="7">
        <f t="shared" si="4"/>
        <v>50</v>
      </c>
      <c r="S7" s="33">
        <v>60</v>
      </c>
      <c r="T7" s="33">
        <v>40</v>
      </c>
      <c r="U7" s="33">
        <v>22</v>
      </c>
      <c r="V7" s="7">
        <v>1.6</v>
      </c>
      <c r="W7" s="34">
        <f t="shared" si="5"/>
        <v>9.3</v>
      </c>
      <c r="X7" s="35">
        <f t="shared" si="6"/>
        <v>8</v>
      </c>
      <c r="Y7" s="36">
        <v>45941</v>
      </c>
      <c r="Z7" s="2">
        <v>1.3</v>
      </c>
      <c r="AA7" s="37"/>
      <c r="AB7" s="37"/>
      <c r="AC7" s="37"/>
      <c r="AD7" s="37"/>
      <c r="AE7" s="37"/>
      <c r="AF7" s="37"/>
    </row>
    <row r="8" customHeight="1" spans="1:32">
      <c r="A8" s="7" t="s">
        <v>27</v>
      </c>
      <c r="B8" s="7">
        <v>1724744</v>
      </c>
      <c r="C8" s="7" t="s">
        <v>33</v>
      </c>
      <c r="D8" s="30" t="s">
        <v>31</v>
      </c>
      <c r="E8" s="31">
        <v>9</v>
      </c>
      <c r="F8" s="31">
        <v>1</v>
      </c>
      <c r="G8" s="31">
        <v>3</v>
      </c>
      <c r="H8" s="31">
        <v>3</v>
      </c>
      <c r="I8" s="31">
        <v>2</v>
      </c>
      <c r="J8" s="31">
        <v>1</v>
      </c>
      <c r="K8" s="32">
        <v>10</v>
      </c>
      <c r="L8" s="7">
        <v>9</v>
      </c>
      <c r="M8" s="7">
        <f t="shared" ref="M8:M13" si="8">SUM(K8*L8)</f>
        <v>90</v>
      </c>
      <c r="N8" s="9">
        <v>1</v>
      </c>
      <c r="O8" s="7">
        <v>1</v>
      </c>
      <c r="P8" s="10" t="s">
        <v>30</v>
      </c>
      <c r="Q8" s="7">
        <f t="shared" si="1"/>
        <v>1</v>
      </c>
      <c r="R8" s="7">
        <f t="shared" si="4"/>
        <v>90</v>
      </c>
      <c r="S8" s="39">
        <v>60</v>
      </c>
      <c r="T8" s="39">
        <v>40</v>
      </c>
      <c r="U8" s="39">
        <v>40</v>
      </c>
      <c r="V8" s="7">
        <v>1.6</v>
      </c>
      <c r="W8" s="34">
        <f t="shared" si="5"/>
        <v>15.7</v>
      </c>
      <c r="X8" s="35">
        <f t="shared" si="6"/>
        <v>14.4</v>
      </c>
      <c r="Y8" s="36">
        <v>45941</v>
      </c>
      <c r="Z8" s="2">
        <v>1.3</v>
      </c>
      <c r="AA8" s="37"/>
      <c r="AB8" s="37"/>
      <c r="AC8" s="37"/>
      <c r="AD8" s="37"/>
      <c r="AE8" s="37"/>
      <c r="AF8" s="37"/>
    </row>
    <row r="9" customHeight="1" spans="1:32">
      <c r="A9" s="7" t="s">
        <v>27</v>
      </c>
      <c r="B9" s="7">
        <v>1724744</v>
      </c>
      <c r="C9" s="7" t="s">
        <v>33</v>
      </c>
      <c r="D9" s="30" t="s">
        <v>32</v>
      </c>
      <c r="E9" s="31">
        <v>5</v>
      </c>
      <c r="F9" s="31">
        <v>1</v>
      </c>
      <c r="G9" s="31">
        <v>3</v>
      </c>
      <c r="H9" s="31">
        <v>3</v>
      </c>
      <c r="I9" s="31">
        <v>2</v>
      </c>
      <c r="J9" s="31">
        <v>1</v>
      </c>
      <c r="K9" s="32">
        <v>10</v>
      </c>
      <c r="L9" s="7">
        <v>5</v>
      </c>
      <c r="M9" s="7">
        <f t="shared" si="8"/>
        <v>50</v>
      </c>
      <c r="N9" s="9">
        <v>1</v>
      </c>
      <c r="O9" s="7">
        <v>1</v>
      </c>
      <c r="P9" s="10" t="s">
        <v>30</v>
      </c>
      <c r="Q9" s="7">
        <f t="shared" si="1"/>
        <v>1</v>
      </c>
      <c r="R9" s="7">
        <f t="shared" si="4"/>
        <v>50</v>
      </c>
      <c r="S9" s="33">
        <v>60</v>
      </c>
      <c r="T9" s="33">
        <v>40</v>
      </c>
      <c r="U9" s="33">
        <v>22</v>
      </c>
      <c r="V9" s="7">
        <v>1.6</v>
      </c>
      <c r="W9" s="34">
        <f t="shared" si="5"/>
        <v>9.3</v>
      </c>
      <c r="X9" s="35">
        <f t="shared" si="6"/>
        <v>8</v>
      </c>
      <c r="Y9" s="36">
        <v>45941</v>
      </c>
      <c r="Z9" s="2">
        <v>1.3</v>
      </c>
      <c r="AA9" s="37"/>
      <c r="AB9" s="37"/>
      <c r="AC9" s="37"/>
      <c r="AD9" s="37"/>
      <c r="AE9" s="37"/>
      <c r="AF9" s="37"/>
    </row>
    <row r="10" customHeight="1" spans="1:32">
      <c r="A10" s="7" t="s">
        <v>27</v>
      </c>
      <c r="B10" s="7">
        <v>1724743</v>
      </c>
      <c r="C10" s="7" t="s">
        <v>34</v>
      </c>
      <c r="D10" s="30" t="s">
        <v>29</v>
      </c>
      <c r="E10" s="40">
        <v>15</v>
      </c>
      <c r="F10" s="31">
        <v>1</v>
      </c>
      <c r="G10" s="31">
        <v>3</v>
      </c>
      <c r="H10" s="31">
        <v>3</v>
      </c>
      <c r="I10" s="31">
        <v>2</v>
      </c>
      <c r="J10" s="31">
        <v>1</v>
      </c>
      <c r="K10" s="32">
        <v>10</v>
      </c>
      <c r="L10" s="7">
        <v>10</v>
      </c>
      <c r="M10" s="7">
        <f t="shared" ref="M10" si="9">SUM(K10*L10)</f>
        <v>100</v>
      </c>
      <c r="N10" s="9">
        <v>1</v>
      </c>
      <c r="O10" s="7">
        <v>1</v>
      </c>
      <c r="P10" s="10" t="s">
        <v>30</v>
      </c>
      <c r="Q10" s="7">
        <f t="shared" ref="Q10" si="10">SUM(O10+N10-1)</f>
        <v>1</v>
      </c>
      <c r="R10" s="7">
        <f t="shared" ref="R10" si="11">SUM(M10*N10)</f>
        <v>100</v>
      </c>
      <c r="S10" s="39">
        <v>60</v>
      </c>
      <c r="T10" s="39">
        <v>40</v>
      </c>
      <c r="U10" s="39">
        <v>40</v>
      </c>
      <c r="V10" s="7">
        <v>1.6</v>
      </c>
      <c r="W10" s="34">
        <f t="shared" ref="W10" si="12">X10+Z10</f>
        <v>17.3</v>
      </c>
      <c r="X10" s="35">
        <f t="shared" ref="X10" si="13">V10*L10</f>
        <v>16</v>
      </c>
      <c r="Y10" s="36">
        <v>45941</v>
      </c>
      <c r="Z10" s="2">
        <v>1.3</v>
      </c>
      <c r="AA10" s="37"/>
      <c r="AB10" s="37"/>
      <c r="AC10" s="37"/>
      <c r="AD10" s="37"/>
      <c r="AE10" s="37"/>
      <c r="AF10" s="37"/>
    </row>
    <row r="11" customHeight="1" spans="1:32">
      <c r="A11" s="7" t="s">
        <v>27</v>
      </c>
      <c r="B11" s="7">
        <v>1724743</v>
      </c>
      <c r="C11" s="7" t="s">
        <v>34</v>
      </c>
      <c r="D11" s="30" t="s">
        <v>29</v>
      </c>
      <c r="E11" s="41"/>
      <c r="F11" s="31">
        <v>1</v>
      </c>
      <c r="G11" s="31">
        <v>3</v>
      </c>
      <c r="H11" s="31">
        <v>3</v>
      </c>
      <c r="I11" s="31">
        <v>2</v>
      </c>
      <c r="J11" s="31">
        <v>1</v>
      </c>
      <c r="K11" s="32">
        <v>10</v>
      </c>
      <c r="L11" s="7">
        <v>5</v>
      </c>
      <c r="M11" s="7">
        <f t="shared" si="8"/>
        <v>50</v>
      </c>
      <c r="N11" s="9">
        <v>1</v>
      </c>
      <c r="O11" s="7">
        <v>2</v>
      </c>
      <c r="P11" s="10" t="s">
        <v>30</v>
      </c>
      <c r="Q11" s="7">
        <f t="shared" si="1"/>
        <v>2</v>
      </c>
      <c r="R11" s="7">
        <f t="shared" si="4"/>
        <v>50</v>
      </c>
      <c r="S11" s="33">
        <v>60</v>
      </c>
      <c r="T11" s="33">
        <v>40</v>
      </c>
      <c r="U11" s="33">
        <v>22</v>
      </c>
      <c r="V11" s="7">
        <v>1.6</v>
      </c>
      <c r="W11" s="34">
        <f t="shared" si="5"/>
        <v>9.3</v>
      </c>
      <c r="X11" s="35">
        <f t="shared" si="6"/>
        <v>8</v>
      </c>
      <c r="Y11" s="36">
        <v>45941</v>
      </c>
      <c r="Z11" s="2">
        <v>1.3</v>
      </c>
      <c r="AA11" s="37"/>
      <c r="AB11" s="37"/>
      <c r="AC11" s="37"/>
      <c r="AD11" s="37"/>
      <c r="AE11" s="37"/>
      <c r="AF11" s="37"/>
    </row>
    <row r="12" customHeight="1" spans="1:32">
      <c r="A12" s="7" t="s">
        <v>27</v>
      </c>
      <c r="B12" s="7">
        <v>1724743</v>
      </c>
      <c r="C12" s="7" t="s">
        <v>34</v>
      </c>
      <c r="D12" s="30" t="s">
        <v>31</v>
      </c>
      <c r="E12" s="40">
        <v>21</v>
      </c>
      <c r="F12" s="31">
        <v>1</v>
      </c>
      <c r="G12" s="31">
        <v>3</v>
      </c>
      <c r="H12" s="31">
        <v>3</v>
      </c>
      <c r="I12" s="31">
        <v>2</v>
      </c>
      <c r="J12" s="31">
        <v>1</v>
      </c>
      <c r="K12" s="32">
        <v>10</v>
      </c>
      <c r="L12" s="7">
        <v>11</v>
      </c>
      <c r="M12" s="7">
        <f t="shared" ref="M12" si="14">SUM(K12*L12)</f>
        <v>110</v>
      </c>
      <c r="N12" s="9">
        <v>1</v>
      </c>
      <c r="O12" s="7">
        <v>1</v>
      </c>
      <c r="P12" s="10" t="s">
        <v>30</v>
      </c>
      <c r="Q12" s="7">
        <f t="shared" ref="Q12" si="15">SUM(O12+N12-1)</f>
        <v>1</v>
      </c>
      <c r="R12" s="7">
        <f t="shared" ref="R12" si="16">SUM(M12*N12)</f>
        <v>110</v>
      </c>
      <c r="S12" s="39">
        <v>60</v>
      </c>
      <c r="T12" s="39">
        <v>40</v>
      </c>
      <c r="U12" s="39">
        <v>40</v>
      </c>
      <c r="V12" s="7">
        <v>1.6</v>
      </c>
      <c r="W12" s="34">
        <f t="shared" ref="W12" si="17">X12+Z12</f>
        <v>18.9</v>
      </c>
      <c r="X12" s="35">
        <f t="shared" ref="X12" si="18">V12*L12</f>
        <v>17.6</v>
      </c>
      <c r="Y12" s="36">
        <v>45941</v>
      </c>
      <c r="Z12" s="2">
        <v>1.3</v>
      </c>
      <c r="AA12" s="37"/>
      <c r="AB12" s="37"/>
      <c r="AC12" s="37"/>
      <c r="AD12" s="37"/>
      <c r="AE12" s="37"/>
      <c r="AF12" s="37"/>
    </row>
    <row r="13" customHeight="1" spans="1:32">
      <c r="A13" s="7" t="s">
        <v>27</v>
      </c>
      <c r="B13" s="7">
        <v>1724743</v>
      </c>
      <c r="C13" s="7" t="s">
        <v>34</v>
      </c>
      <c r="D13" s="30" t="s">
        <v>31</v>
      </c>
      <c r="E13" s="41"/>
      <c r="F13" s="31">
        <v>1</v>
      </c>
      <c r="G13" s="31">
        <v>3</v>
      </c>
      <c r="H13" s="31">
        <v>3</v>
      </c>
      <c r="I13" s="31">
        <v>2</v>
      </c>
      <c r="J13" s="31">
        <v>1</v>
      </c>
      <c r="K13" s="32">
        <v>10</v>
      </c>
      <c r="L13" s="7">
        <v>10</v>
      </c>
      <c r="M13" s="7">
        <f t="shared" si="8"/>
        <v>100</v>
      </c>
      <c r="N13" s="9">
        <v>1</v>
      </c>
      <c r="O13" s="7">
        <v>2</v>
      </c>
      <c r="P13" s="10" t="s">
        <v>30</v>
      </c>
      <c r="Q13" s="7">
        <f t="shared" si="1"/>
        <v>2</v>
      </c>
      <c r="R13" s="7">
        <f t="shared" si="4"/>
        <v>100</v>
      </c>
      <c r="S13" s="39">
        <v>60</v>
      </c>
      <c r="T13" s="39">
        <v>40</v>
      </c>
      <c r="U13" s="39">
        <v>40</v>
      </c>
      <c r="V13" s="7">
        <v>1.6</v>
      </c>
      <c r="W13" s="34">
        <f t="shared" si="5"/>
        <v>17.3</v>
      </c>
      <c r="X13" s="35">
        <f t="shared" si="6"/>
        <v>16</v>
      </c>
      <c r="Y13" s="36">
        <v>45941</v>
      </c>
      <c r="Z13" s="2">
        <v>1.3</v>
      </c>
      <c r="AA13" s="37"/>
      <c r="AB13" s="37"/>
      <c r="AC13" s="37"/>
      <c r="AD13" s="37"/>
      <c r="AE13" s="37"/>
      <c r="AF13" s="37"/>
    </row>
    <row r="14" customHeight="1" spans="1:32">
      <c r="A14" s="7" t="s">
        <v>27</v>
      </c>
      <c r="B14" s="7">
        <v>1724743</v>
      </c>
      <c r="C14" s="7" t="s">
        <v>34</v>
      </c>
      <c r="D14" s="30" t="s">
        <v>32</v>
      </c>
      <c r="E14" s="31">
        <v>12</v>
      </c>
      <c r="F14" s="31">
        <v>1</v>
      </c>
      <c r="G14" s="31">
        <v>3</v>
      </c>
      <c r="H14" s="31">
        <v>3</v>
      </c>
      <c r="I14" s="31">
        <v>2</v>
      </c>
      <c r="J14" s="31">
        <v>1</v>
      </c>
      <c r="K14" s="32">
        <v>10</v>
      </c>
      <c r="L14" s="7">
        <v>6</v>
      </c>
      <c r="M14" s="7">
        <f t="shared" ref="M14" si="19">SUM(K14*L14)</f>
        <v>60</v>
      </c>
      <c r="N14" s="9">
        <v>2</v>
      </c>
      <c r="O14" s="7">
        <v>1</v>
      </c>
      <c r="P14" s="10" t="s">
        <v>30</v>
      </c>
      <c r="Q14" s="7">
        <f t="shared" si="1"/>
        <v>2</v>
      </c>
      <c r="R14" s="7">
        <f t="shared" si="4"/>
        <v>120</v>
      </c>
      <c r="S14" s="33">
        <v>60</v>
      </c>
      <c r="T14" s="33">
        <v>40</v>
      </c>
      <c r="U14" s="33">
        <v>22</v>
      </c>
      <c r="V14" s="7">
        <v>1.6</v>
      </c>
      <c r="W14" s="34">
        <f t="shared" si="5"/>
        <v>10.9</v>
      </c>
      <c r="X14" s="35">
        <f t="shared" si="6"/>
        <v>9.6</v>
      </c>
      <c r="Y14" s="36">
        <v>45941</v>
      </c>
      <c r="Z14" s="2">
        <v>1.3</v>
      </c>
      <c r="AA14" s="37"/>
      <c r="AB14" s="37"/>
      <c r="AC14" s="37"/>
      <c r="AD14" s="37"/>
      <c r="AE14" s="37"/>
      <c r="AF14" s="37"/>
    </row>
    <row r="15" customHeight="1" spans="1:32">
      <c r="A15" s="7" t="s">
        <v>27</v>
      </c>
      <c r="B15" s="7">
        <v>1724742</v>
      </c>
      <c r="C15" s="7" t="s">
        <v>35</v>
      </c>
      <c r="D15" s="30" t="s">
        <v>29</v>
      </c>
      <c r="E15" s="31">
        <v>2</v>
      </c>
      <c r="F15" s="31">
        <v>1</v>
      </c>
      <c r="G15" s="31">
        <v>3</v>
      </c>
      <c r="H15" s="31">
        <v>3</v>
      </c>
      <c r="I15" s="31">
        <v>2</v>
      </c>
      <c r="J15" s="31">
        <v>1</v>
      </c>
      <c r="K15" s="32">
        <v>10</v>
      </c>
      <c r="L15" s="7">
        <v>2</v>
      </c>
      <c r="M15" s="7">
        <f t="shared" ref="M15:M23" si="20">SUM(K15*L15)</f>
        <v>20</v>
      </c>
      <c r="N15" s="9">
        <v>1</v>
      </c>
      <c r="O15" s="7">
        <v>1</v>
      </c>
      <c r="P15" s="10" t="s">
        <v>30</v>
      </c>
      <c r="Q15" s="7">
        <f t="shared" si="1"/>
        <v>1</v>
      </c>
      <c r="R15" s="7">
        <f t="shared" si="4"/>
        <v>20</v>
      </c>
      <c r="S15" s="38">
        <v>60</v>
      </c>
      <c r="T15" s="38">
        <v>40</v>
      </c>
      <c r="U15" s="38">
        <v>12</v>
      </c>
      <c r="V15" s="7">
        <v>1.6</v>
      </c>
      <c r="W15" s="34">
        <f t="shared" si="5"/>
        <v>4.5</v>
      </c>
      <c r="X15" s="35">
        <f t="shared" si="6"/>
        <v>3.2</v>
      </c>
      <c r="Y15" s="36">
        <v>45941</v>
      </c>
      <c r="Z15" s="2">
        <v>1.3</v>
      </c>
      <c r="AA15" s="37"/>
      <c r="AB15" s="37"/>
      <c r="AC15" s="37"/>
      <c r="AD15" s="37"/>
      <c r="AE15" s="37"/>
      <c r="AF15" s="37"/>
    </row>
    <row r="16" customHeight="1" spans="1:32">
      <c r="A16" s="7" t="s">
        <v>27</v>
      </c>
      <c r="B16" s="7">
        <v>1724742</v>
      </c>
      <c r="C16" s="7" t="s">
        <v>35</v>
      </c>
      <c r="D16" s="30" t="s">
        <v>31</v>
      </c>
      <c r="E16" s="31">
        <v>6</v>
      </c>
      <c r="F16" s="31">
        <v>1</v>
      </c>
      <c r="G16" s="31">
        <v>3</v>
      </c>
      <c r="H16" s="31">
        <v>3</v>
      </c>
      <c r="I16" s="31">
        <v>2</v>
      </c>
      <c r="J16" s="31">
        <v>1</v>
      </c>
      <c r="K16" s="32">
        <v>10</v>
      </c>
      <c r="L16" s="7">
        <v>6</v>
      </c>
      <c r="M16" s="7">
        <f t="shared" si="20"/>
        <v>60</v>
      </c>
      <c r="N16" s="9">
        <v>1</v>
      </c>
      <c r="O16" s="7">
        <v>1</v>
      </c>
      <c r="P16" s="10" t="s">
        <v>30</v>
      </c>
      <c r="Q16" s="7">
        <f t="shared" si="1"/>
        <v>1</v>
      </c>
      <c r="R16" s="7">
        <f t="shared" ref="R16" si="21">SUM(M16*N16)</f>
        <v>60</v>
      </c>
      <c r="S16" s="33">
        <v>60</v>
      </c>
      <c r="T16" s="33">
        <v>40</v>
      </c>
      <c r="U16" s="33">
        <v>22</v>
      </c>
      <c r="V16" s="7">
        <v>1.6</v>
      </c>
      <c r="W16" s="34">
        <f t="shared" si="5"/>
        <v>10.9</v>
      </c>
      <c r="X16" s="35">
        <f t="shared" si="6"/>
        <v>9.6</v>
      </c>
      <c r="Y16" s="36">
        <v>45941</v>
      </c>
      <c r="Z16" s="2">
        <v>1.3</v>
      </c>
      <c r="AA16" s="37"/>
      <c r="AB16" s="37"/>
      <c r="AC16" s="37"/>
      <c r="AD16" s="37"/>
      <c r="AE16" s="37"/>
      <c r="AF16" s="37"/>
    </row>
    <row r="17" customHeight="1" spans="1:32">
      <c r="A17" s="7" t="s">
        <v>27</v>
      </c>
      <c r="B17" s="7">
        <v>1724742</v>
      </c>
      <c r="C17" s="7" t="s">
        <v>35</v>
      </c>
      <c r="D17" s="30" t="s">
        <v>32</v>
      </c>
      <c r="E17" s="31">
        <v>3</v>
      </c>
      <c r="F17" s="31">
        <v>1</v>
      </c>
      <c r="G17" s="31">
        <v>3</v>
      </c>
      <c r="H17" s="31">
        <v>3</v>
      </c>
      <c r="I17" s="31">
        <v>2</v>
      </c>
      <c r="J17" s="31">
        <v>1</v>
      </c>
      <c r="K17" s="32">
        <v>10</v>
      </c>
      <c r="L17" s="7">
        <v>3</v>
      </c>
      <c r="M17" s="7">
        <f t="shared" si="20"/>
        <v>30</v>
      </c>
      <c r="N17" s="9">
        <v>1</v>
      </c>
      <c r="O17" s="7">
        <v>1</v>
      </c>
      <c r="P17" s="10" t="s">
        <v>30</v>
      </c>
      <c r="Q17" s="7">
        <f t="shared" si="1"/>
        <v>1</v>
      </c>
      <c r="R17" s="7">
        <f t="shared" ref="R17:R19" si="22">SUM(M17*N17)</f>
        <v>30</v>
      </c>
      <c r="S17" s="38">
        <v>60</v>
      </c>
      <c r="T17" s="38">
        <v>40</v>
      </c>
      <c r="U17" s="38">
        <v>12</v>
      </c>
      <c r="V17" s="7">
        <v>1.6</v>
      </c>
      <c r="W17" s="34">
        <f t="shared" si="5"/>
        <v>6.1</v>
      </c>
      <c r="X17" s="35">
        <f t="shared" si="6"/>
        <v>4.8</v>
      </c>
      <c r="Y17" s="36">
        <v>45941</v>
      </c>
      <c r="Z17" s="2">
        <v>1.3</v>
      </c>
      <c r="AA17" s="37"/>
      <c r="AB17" s="37"/>
      <c r="AC17" s="37"/>
      <c r="AD17" s="37"/>
      <c r="AE17" s="37"/>
      <c r="AF17" s="37"/>
    </row>
    <row r="18" customHeight="1" spans="1:32">
      <c r="A18" s="7" t="s">
        <v>27</v>
      </c>
      <c r="B18" s="7">
        <v>1724741</v>
      </c>
      <c r="C18" s="7" t="s">
        <v>36</v>
      </c>
      <c r="D18" s="30" t="s">
        <v>29</v>
      </c>
      <c r="E18" s="31">
        <v>5</v>
      </c>
      <c r="F18" s="31">
        <v>1</v>
      </c>
      <c r="G18" s="31">
        <v>3</v>
      </c>
      <c r="H18" s="31">
        <v>3</v>
      </c>
      <c r="I18" s="31">
        <v>2</v>
      </c>
      <c r="J18" s="31">
        <v>1</v>
      </c>
      <c r="K18" s="32">
        <v>10</v>
      </c>
      <c r="L18" s="7">
        <v>5</v>
      </c>
      <c r="M18" s="7">
        <f t="shared" si="20"/>
        <v>50</v>
      </c>
      <c r="N18" s="9">
        <v>1</v>
      </c>
      <c r="O18" s="7">
        <v>1</v>
      </c>
      <c r="P18" s="10" t="s">
        <v>30</v>
      </c>
      <c r="Q18" s="7">
        <f t="shared" si="1"/>
        <v>1</v>
      </c>
      <c r="R18" s="7">
        <f t="shared" si="22"/>
        <v>50</v>
      </c>
      <c r="S18" s="33">
        <v>60</v>
      </c>
      <c r="T18" s="33">
        <v>40</v>
      </c>
      <c r="U18" s="33">
        <v>22</v>
      </c>
      <c r="V18" s="7">
        <v>1.6</v>
      </c>
      <c r="W18" s="34">
        <f t="shared" si="5"/>
        <v>9.3</v>
      </c>
      <c r="X18" s="35">
        <f t="shared" si="6"/>
        <v>8</v>
      </c>
      <c r="Y18" s="36">
        <v>45941</v>
      </c>
      <c r="Z18" s="2">
        <v>1.3</v>
      </c>
      <c r="AA18" s="37"/>
      <c r="AB18" s="37"/>
      <c r="AC18" s="37"/>
      <c r="AD18" s="37"/>
      <c r="AE18" s="37"/>
      <c r="AF18" s="37"/>
    </row>
    <row r="19" customHeight="1" spans="1:32">
      <c r="A19" s="7" t="s">
        <v>27</v>
      </c>
      <c r="B19" s="7">
        <v>1724741</v>
      </c>
      <c r="C19" s="7" t="s">
        <v>36</v>
      </c>
      <c r="D19" s="30" t="s">
        <v>31</v>
      </c>
      <c r="E19" s="31">
        <v>6</v>
      </c>
      <c r="F19" s="31">
        <v>1</v>
      </c>
      <c r="G19" s="31">
        <v>3</v>
      </c>
      <c r="H19" s="31">
        <v>3</v>
      </c>
      <c r="I19" s="31">
        <v>2</v>
      </c>
      <c r="J19" s="31">
        <v>1</v>
      </c>
      <c r="K19" s="32">
        <v>10</v>
      </c>
      <c r="L19" s="7">
        <v>6</v>
      </c>
      <c r="M19" s="7">
        <f t="shared" si="20"/>
        <v>60</v>
      </c>
      <c r="N19" s="9">
        <v>1</v>
      </c>
      <c r="O19" s="7">
        <v>1</v>
      </c>
      <c r="P19" s="10" t="s">
        <v>30</v>
      </c>
      <c r="Q19" s="7">
        <f t="shared" si="1"/>
        <v>1</v>
      </c>
      <c r="R19" s="7">
        <f t="shared" si="22"/>
        <v>60</v>
      </c>
      <c r="S19" s="33">
        <v>60</v>
      </c>
      <c r="T19" s="33">
        <v>40</v>
      </c>
      <c r="U19" s="33">
        <v>22</v>
      </c>
      <c r="V19" s="7">
        <v>1.6</v>
      </c>
      <c r="W19" s="34">
        <f t="shared" si="5"/>
        <v>10.9</v>
      </c>
      <c r="X19" s="35">
        <f t="shared" si="6"/>
        <v>9.6</v>
      </c>
      <c r="Y19" s="36">
        <v>45941</v>
      </c>
      <c r="Z19" s="2">
        <v>1.3</v>
      </c>
      <c r="AA19" s="37"/>
      <c r="AB19" s="37"/>
      <c r="AC19" s="37"/>
      <c r="AD19" s="37"/>
      <c r="AE19" s="37"/>
      <c r="AF19" s="37"/>
    </row>
    <row r="20" customHeight="1" spans="1:32">
      <c r="A20" s="7" t="s">
        <v>27</v>
      </c>
      <c r="B20" s="7">
        <v>1724741</v>
      </c>
      <c r="C20" s="7" t="s">
        <v>36</v>
      </c>
      <c r="D20" s="30" t="s">
        <v>32</v>
      </c>
      <c r="E20" s="31">
        <v>3</v>
      </c>
      <c r="F20" s="31">
        <v>1</v>
      </c>
      <c r="G20" s="31">
        <v>3</v>
      </c>
      <c r="H20" s="31">
        <v>3</v>
      </c>
      <c r="I20" s="31">
        <v>2</v>
      </c>
      <c r="J20" s="31">
        <v>1</v>
      </c>
      <c r="K20" s="32">
        <v>10</v>
      </c>
      <c r="L20" s="7">
        <v>3</v>
      </c>
      <c r="M20" s="7">
        <f t="shared" si="20"/>
        <v>30</v>
      </c>
      <c r="N20" s="9">
        <v>1</v>
      </c>
      <c r="O20" s="7">
        <v>1</v>
      </c>
      <c r="P20" s="10" t="s">
        <v>30</v>
      </c>
      <c r="Q20" s="7">
        <f t="shared" si="1"/>
        <v>1</v>
      </c>
      <c r="R20" s="7">
        <f t="shared" ref="R20" si="23">SUM(M20*N20)</f>
        <v>30</v>
      </c>
      <c r="S20" s="38">
        <v>60</v>
      </c>
      <c r="T20" s="38">
        <v>40</v>
      </c>
      <c r="U20" s="38">
        <v>12</v>
      </c>
      <c r="V20" s="7">
        <v>1.6</v>
      </c>
      <c r="W20" s="34">
        <f t="shared" si="5"/>
        <v>6.1</v>
      </c>
      <c r="X20" s="35">
        <f t="shared" si="6"/>
        <v>4.8</v>
      </c>
      <c r="Y20" s="36">
        <v>45941</v>
      </c>
      <c r="Z20" s="2">
        <v>1.3</v>
      </c>
      <c r="AA20" s="37"/>
      <c r="AB20" s="37"/>
      <c r="AC20" s="37"/>
      <c r="AD20" s="37"/>
      <c r="AE20" s="37"/>
      <c r="AF20" s="37"/>
    </row>
    <row r="21" customHeight="1" spans="1:32">
      <c r="A21" s="7" t="s">
        <v>27</v>
      </c>
      <c r="B21" s="7">
        <v>1724740</v>
      </c>
      <c r="C21" s="7" t="s">
        <v>37</v>
      </c>
      <c r="D21" s="30" t="s">
        <v>29</v>
      </c>
      <c r="E21" s="31">
        <v>2</v>
      </c>
      <c r="F21" s="31">
        <v>1</v>
      </c>
      <c r="G21" s="31">
        <v>3</v>
      </c>
      <c r="H21" s="31">
        <v>3</v>
      </c>
      <c r="I21" s="31">
        <v>2</v>
      </c>
      <c r="J21" s="31">
        <v>1</v>
      </c>
      <c r="K21" s="32">
        <v>10</v>
      </c>
      <c r="L21" s="7">
        <v>2</v>
      </c>
      <c r="M21" s="7">
        <f t="shared" si="20"/>
        <v>20</v>
      </c>
      <c r="N21" s="9">
        <v>1</v>
      </c>
      <c r="O21" s="7">
        <v>1</v>
      </c>
      <c r="P21" s="10" t="s">
        <v>30</v>
      </c>
      <c r="Q21" s="7">
        <f t="shared" si="1"/>
        <v>1</v>
      </c>
      <c r="R21" s="7">
        <f t="shared" ref="R21:R23" si="24">SUM(M21*N21)</f>
        <v>20</v>
      </c>
      <c r="S21" s="38">
        <v>60</v>
      </c>
      <c r="T21" s="38">
        <v>40</v>
      </c>
      <c r="U21" s="38">
        <v>12</v>
      </c>
      <c r="V21" s="7">
        <v>1.6</v>
      </c>
      <c r="W21" s="34">
        <f t="shared" si="5"/>
        <v>4.5</v>
      </c>
      <c r="X21" s="35">
        <f t="shared" si="6"/>
        <v>3.2</v>
      </c>
      <c r="Y21" s="36">
        <v>45941</v>
      </c>
      <c r="Z21" s="2">
        <v>1.3</v>
      </c>
      <c r="AA21" s="37"/>
      <c r="AB21" s="37"/>
      <c r="AC21" s="37"/>
      <c r="AD21" s="37"/>
      <c r="AE21" s="37"/>
      <c r="AF21" s="37"/>
    </row>
    <row r="22" customHeight="1" spans="1:32">
      <c r="A22" s="7" t="s">
        <v>27</v>
      </c>
      <c r="B22" s="7">
        <v>1724740</v>
      </c>
      <c r="C22" s="7" t="s">
        <v>37</v>
      </c>
      <c r="D22" s="30" t="s">
        <v>31</v>
      </c>
      <c r="E22" s="31">
        <v>6</v>
      </c>
      <c r="F22" s="31">
        <v>1</v>
      </c>
      <c r="G22" s="31">
        <v>3</v>
      </c>
      <c r="H22" s="31">
        <v>3</v>
      </c>
      <c r="I22" s="31">
        <v>2</v>
      </c>
      <c r="J22" s="31">
        <v>1</v>
      </c>
      <c r="K22" s="32">
        <v>10</v>
      </c>
      <c r="L22" s="7">
        <v>6</v>
      </c>
      <c r="M22" s="7">
        <f t="shared" si="20"/>
        <v>60</v>
      </c>
      <c r="N22" s="9">
        <v>1</v>
      </c>
      <c r="O22" s="7">
        <v>1</v>
      </c>
      <c r="P22" s="10" t="s">
        <v>30</v>
      </c>
      <c r="Q22" s="7">
        <f t="shared" si="1"/>
        <v>1</v>
      </c>
      <c r="R22" s="7">
        <f t="shared" si="24"/>
        <v>60</v>
      </c>
      <c r="S22" s="33">
        <v>60</v>
      </c>
      <c r="T22" s="33">
        <v>40</v>
      </c>
      <c r="U22" s="33">
        <v>22</v>
      </c>
      <c r="V22" s="7">
        <v>1.6</v>
      </c>
      <c r="W22" s="34">
        <f t="shared" si="5"/>
        <v>10.9</v>
      </c>
      <c r="X22" s="35">
        <f t="shared" si="6"/>
        <v>9.6</v>
      </c>
      <c r="Y22" s="36">
        <v>45941</v>
      </c>
      <c r="Z22" s="2">
        <v>1.3</v>
      </c>
      <c r="AA22" s="37"/>
      <c r="AB22" s="37"/>
      <c r="AC22" s="37"/>
      <c r="AD22" s="37"/>
      <c r="AE22" s="37"/>
      <c r="AF22" s="37"/>
    </row>
    <row r="23" customHeight="1" spans="1:32">
      <c r="A23" s="7" t="s">
        <v>27</v>
      </c>
      <c r="B23" s="7">
        <v>1724740</v>
      </c>
      <c r="C23" s="7" t="s">
        <v>37</v>
      </c>
      <c r="D23" s="30" t="s">
        <v>32</v>
      </c>
      <c r="E23" s="31">
        <v>3</v>
      </c>
      <c r="F23" s="31">
        <v>1</v>
      </c>
      <c r="G23" s="31">
        <v>3</v>
      </c>
      <c r="H23" s="31">
        <v>3</v>
      </c>
      <c r="I23" s="31">
        <v>2</v>
      </c>
      <c r="J23" s="31">
        <v>1</v>
      </c>
      <c r="K23" s="32">
        <v>10</v>
      </c>
      <c r="L23" s="7">
        <v>3</v>
      </c>
      <c r="M23" s="7">
        <f t="shared" si="20"/>
        <v>30</v>
      </c>
      <c r="N23" s="9">
        <v>1</v>
      </c>
      <c r="O23" s="7">
        <v>1</v>
      </c>
      <c r="P23" s="10" t="s">
        <v>30</v>
      </c>
      <c r="Q23" s="7">
        <f t="shared" si="1"/>
        <v>1</v>
      </c>
      <c r="R23" s="7">
        <f t="shared" si="24"/>
        <v>30</v>
      </c>
      <c r="S23" s="38">
        <v>60</v>
      </c>
      <c r="T23" s="38">
        <v>40</v>
      </c>
      <c r="U23" s="38">
        <v>12</v>
      </c>
      <c r="V23" s="7">
        <v>1.6</v>
      </c>
      <c r="W23" s="34">
        <f t="shared" si="5"/>
        <v>6.1</v>
      </c>
      <c r="X23" s="35">
        <f t="shared" si="6"/>
        <v>4.8</v>
      </c>
      <c r="Y23" s="36">
        <v>45941</v>
      </c>
      <c r="Z23" s="2">
        <v>1.3</v>
      </c>
      <c r="AA23" s="37"/>
      <c r="AB23" s="37"/>
      <c r="AC23" s="37"/>
      <c r="AD23" s="37"/>
      <c r="AE23" s="37"/>
      <c r="AF23" s="37"/>
    </row>
    <row r="24" customHeight="1" spans="1:32">
      <c r="A24" s="7" t="s">
        <v>27</v>
      </c>
      <c r="B24" s="7">
        <v>1724739</v>
      </c>
      <c r="C24" s="7" t="s">
        <v>38</v>
      </c>
      <c r="D24" s="30" t="s">
        <v>29</v>
      </c>
      <c r="E24" s="31">
        <v>30</v>
      </c>
      <c r="F24" s="31">
        <v>1</v>
      </c>
      <c r="G24" s="31">
        <v>3</v>
      </c>
      <c r="H24" s="31">
        <v>3</v>
      </c>
      <c r="I24" s="31">
        <v>2</v>
      </c>
      <c r="J24" s="31">
        <v>1</v>
      </c>
      <c r="K24" s="32">
        <v>10</v>
      </c>
      <c r="L24" s="7">
        <v>10</v>
      </c>
      <c r="M24" s="7">
        <f t="shared" ref="M24" si="25">SUM(K24*L24)</f>
        <v>100</v>
      </c>
      <c r="N24" s="9">
        <v>3</v>
      </c>
      <c r="O24" s="7">
        <v>1</v>
      </c>
      <c r="P24" s="10" t="s">
        <v>30</v>
      </c>
      <c r="Q24" s="7">
        <f t="shared" si="1"/>
        <v>3</v>
      </c>
      <c r="R24" s="7">
        <f t="shared" ref="R24" si="26">SUM(M24*N24)</f>
        <v>300</v>
      </c>
      <c r="S24" s="39">
        <v>60</v>
      </c>
      <c r="T24" s="39">
        <v>40</v>
      </c>
      <c r="U24" s="39">
        <v>40</v>
      </c>
      <c r="V24" s="7">
        <v>1.6</v>
      </c>
      <c r="W24" s="34">
        <f t="shared" si="5"/>
        <v>17.3</v>
      </c>
      <c r="X24" s="35">
        <f t="shared" si="6"/>
        <v>16</v>
      </c>
      <c r="Y24" s="36">
        <v>45941</v>
      </c>
      <c r="Z24" s="2">
        <v>1.3</v>
      </c>
      <c r="AA24" s="37"/>
      <c r="AB24" s="37"/>
      <c r="AC24" s="37"/>
      <c r="AD24" s="37"/>
      <c r="AE24" s="37"/>
      <c r="AF24" s="37"/>
    </row>
    <row r="25" customHeight="1" spans="1:32">
      <c r="A25" s="7" t="s">
        <v>27</v>
      </c>
      <c r="B25" s="7">
        <v>1724739</v>
      </c>
      <c r="C25" s="7" t="s">
        <v>38</v>
      </c>
      <c r="D25" s="30" t="s">
        <v>31</v>
      </c>
      <c r="E25" s="40">
        <v>34</v>
      </c>
      <c r="F25" s="31">
        <v>1</v>
      </c>
      <c r="G25" s="31">
        <v>3</v>
      </c>
      <c r="H25" s="31">
        <v>3</v>
      </c>
      <c r="I25" s="31">
        <v>2</v>
      </c>
      <c r="J25" s="31">
        <v>1</v>
      </c>
      <c r="K25" s="32">
        <v>10</v>
      </c>
      <c r="L25" s="7">
        <v>10</v>
      </c>
      <c r="M25" s="7">
        <f t="shared" ref="M25" si="27">SUM(K25*L25)</f>
        <v>100</v>
      </c>
      <c r="N25" s="9">
        <v>3</v>
      </c>
      <c r="O25" s="7">
        <v>1</v>
      </c>
      <c r="P25" s="10" t="s">
        <v>30</v>
      </c>
      <c r="Q25" s="7">
        <f t="shared" ref="Q25" si="28">SUM(O25+N25-1)</f>
        <v>3</v>
      </c>
      <c r="R25" s="7">
        <f t="shared" ref="R25" si="29">SUM(M25*N25)</f>
        <v>300</v>
      </c>
      <c r="S25" s="39">
        <v>60</v>
      </c>
      <c r="T25" s="39">
        <v>40</v>
      </c>
      <c r="U25" s="39">
        <v>40</v>
      </c>
      <c r="V25" s="7">
        <v>1.6</v>
      </c>
      <c r="W25" s="34">
        <f t="shared" ref="W25" si="30">X25+Z25</f>
        <v>17.3</v>
      </c>
      <c r="X25" s="35">
        <f t="shared" ref="X25" si="31">V25*L25</f>
        <v>16</v>
      </c>
      <c r="Y25" s="36">
        <v>45941</v>
      </c>
      <c r="Z25" s="2">
        <v>1.3</v>
      </c>
      <c r="AA25" s="37"/>
      <c r="AB25" s="37"/>
      <c r="AC25" s="37"/>
      <c r="AD25" s="37"/>
      <c r="AE25" s="37"/>
      <c r="AF25" s="37"/>
    </row>
    <row r="26" customHeight="1" spans="1:32">
      <c r="A26" s="7" t="s">
        <v>27</v>
      </c>
      <c r="B26" s="7">
        <v>1724739</v>
      </c>
      <c r="C26" s="7" t="s">
        <v>38</v>
      </c>
      <c r="D26" s="30" t="s">
        <v>31</v>
      </c>
      <c r="E26" s="41"/>
      <c r="F26" s="31">
        <v>1</v>
      </c>
      <c r="G26" s="31">
        <v>3</v>
      </c>
      <c r="H26" s="31">
        <v>3</v>
      </c>
      <c r="I26" s="31">
        <v>2</v>
      </c>
      <c r="J26" s="31">
        <v>1</v>
      </c>
      <c r="K26" s="32">
        <v>10</v>
      </c>
      <c r="L26" s="7">
        <v>4</v>
      </c>
      <c r="M26" s="7">
        <f t="shared" ref="M26:M27" si="32">SUM(K26*L26)</f>
        <v>40</v>
      </c>
      <c r="N26" s="9">
        <v>1</v>
      </c>
      <c r="O26" s="7">
        <v>4</v>
      </c>
      <c r="P26" s="10" t="s">
        <v>30</v>
      </c>
      <c r="Q26" s="7">
        <f t="shared" si="1"/>
        <v>4</v>
      </c>
      <c r="R26" s="7">
        <f t="shared" ref="R26:R36" si="33">SUM(M26*N26)</f>
        <v>40</v>
      </c>
      <c r="S26" s="33">
        <v>60</v>
      </c>
      <c r="T26" s="33">
        <v>40</v>
      </c>
      <c r="U26" s="33">
        <v>22</v>
      </c>
      <c r="V26" s="7">
        <v>1.6</v>
      </c>
      <c r="W26" s="34">
        <f t="shared" ref="W26:W37" si="34">X26+Z26</f>
        <v>7.7</v>
      </c>
      <c r="X26" s="35">
        <f t="shared" ref="X26:X37" si="35">V26*L26</f>
        <v>6.4</v>
      </c>
      <c r="Y26" s="36">
        <v>45941</v>
      </c>
      <c r="Z26" s="2">
        <v>1.3</v>
      </c>
      <c r="AA26" s="37"/>
      <c r="AB26" s="37"/>
      <c r="AC26" s="37"/>
      <c r="AD26" s="37"/>
      <c r="AE26" s="37"/>
      <c r="AF26" s="37"/>
    </row>
    <row r="27" customHeight="1" spans="1:32">
      <c r="A27" s="7" t="s">
        <v>27</v>
      </c>
      <c r="B27" s="7">
        <v>1724739</v>
      </c>
      <c r="C27" s="7" t="s">
        <v>38</v>
      </c>
      <c r="D27" s="30" t="s">
        <v>32</v>
      </c>
      <c r="E27" s="31">
        <v>20</v>
      </c>
      <c r="F27" s="31">
        <v>1</v>
      </c>
      <c r="G27" s="31">
        <v>3</v>
      </c>
      <c r="H27" s="31">
        <v>3</v>
      </c>
      <c r="I27" s="31">
        <v>2</v>
      </c>
      <c r="J27" s="31">
        <v>1</v>
      </c>
      <c r="K27" s="32">
        <v>10</v>
      </c>
      <c r="L27" s="7">
        <v>10</v>
      </c>
      <c r="M27" s="7">
        <f t="shared" si="32"/>
        <v>100</v>
      </c>
      <c r="N27" s="9">
        <v>2</v>
      </c>
      <c r="O27" s="7">
        <v>1</v>
      </c>
      <c r="P27" s="10" t="s">
        <v>30</v>
      </c>
      <c r="Q27" s="7">
        <f t="shared" si="1"/>
        <v>2</v>
      </c>
      <c r="R27" s="7">
        <f t="shared" si="33"/>
        <v>200</v>
      </c>
      <c r="S27" s="39">
        <v>60</v>
      </c>
      <c r="T27" s="39">
        <v>40</v>
      </c>
      <c r="U27" s="39">
        <v>40</v>
      </c>
      <c r="V27" s="7">
        <v>1.6</v>
      </c>
      <c r="W27" s="34">
        <f t="shared" si="34"/>
        <v>17.3</v>
      </c>
      <c r="X27" s="35">
        <f t="shared" si="35"/>
        <v>16</v>
      </c>
      <c r="Y27" s="36">
        <v>45941</v>
      </c>
      <c r="Z27" s="2">
        <v>1.3</v>
      </c>
      <c r="AA27" s="37"/>
      <c r="AB27" s="37"/>
      <c r="AC27" s="37"/>
      <c r="AD27" s="37"/>
      <c r="AE27" s="37"/>
      <c r="AF27" s="37"/>
    </row>
    <row r="28" customHeight="1" spans="1:32">
      <c r="A28" s="7" t="s">
        <v>27</v>
      </c>
      <c r="B28" s="7">
        <v>1724738</v>
      </c>
      <c r="C28" s="7" t="s">
        <v>39</v>
      </c>
      <c r="D28" s="30" t="s">
        <v>29</v>
      </c>
      <c r="E28" s="31">
        <v>22</v>
      </c>
      <c r="F28" s="31">
        <v>1</v>
      </c>
      <c r="G28" s="31">
        <v>3</v>
      </c>
      <c r="H28" s="31">
        <v>3</v>
      </c>
      <c r="I28" s="31">
        <v>2</v>
      </c>
      <c r="J28" s="31">
        <v>1</v>
      </c>
      <c r="K28" s="32">
        <v>10</v>
      </c>
      <c r="L28" s="7">
        <v>11</v>
      </c>
      <c r="M28" s="7">
        <f t="shared" ref="M28" si="36">SUM(K28*L28)</f>
        <v>110</v>
      </c>
      <c r="N28" s="9">
        <v>2</v>
      </c>
      <c r="O28" s="7">
        <v>1</v>
      </c>
      <c r="P28" s="10" t="s">
        <v>30</v>
      </c>
      <c r="Q28" s="7">
        <f t="shared" si="1"/>
        <v>2</v>
      </c>
      <c r="R28" s="7">
        <f t="shared" si="33"/>
        <v>220</v>
      </c>
      <c r="S28" s="39">
        <v>60</v>
      </c>
      <c r="T28" s="39">
        <v>40</v>
      </c>
      <c r="U28" s="39">
        <v>40</v>
      </c>
      <c r="V28" s="7">
        <v>1.6</v>
      </c>
      <c r="W28" s="34">
        <f t="shared" si="34"/>
        <v>18.9</v>
      </c>
      <c r="X28" s="35">
        <f t="shared" si="35"/>
        <v>17.6</v>
      </c>
      <c r="Y28" s="36">
        <v>45941</v>
      </c>
      <c r="Z28" s="2">
        <v>1.3</v>
      </c>
      <c r="AA28" s="37"/>
      <c r="AB28" s="37"/>
      <c r="AC28" s="37"/>
      <c r="AD28" s="37"/>
      <c r="AE28" s="37"/>
      <c r="AF28" s="37"/>
    </row>
    <row r="29" customHeight="1" spans="1:32">
      <c r="A29" s="7" t="s">
        <v>27</v>
      </c>
      <c r="B29" s="7">
        <v>1724738</v>
      </c>
      <c r="C29" s="7" t="s">
        <v>39</v>
      </c>
      <c r="D29" s="30" t="s">
        <v>31</v>
      </c>
      <c r="E29" s="31">
        <v>27</v>
      </c>
      <c r="F29" s="31">
        <v>1</v>
      </c>
      <c r="G29" s="31">
        <v>3</v>
      </c>
      <c r="H29" s="31">
        <v>3</v>
      </c>
      <c r="I29" s="31">
        <v>2</v>
      </c>
      <c r="J29" s="31">
        <v>1</v>
      </c>
      <c r="K29" s="32">
        <v>10</v>
      </c>
      <c r="L29" s="7">
        <v>9</v>
      </c>
      <c r="M29" s="7">
        <f t="shared" ref="M29:M33" si="37">SUM(K29*L29)</f>
        <v>90</v>
      </c>
      <c r="N29" s="9">
        <v>3</v>
      </c>
      <c r="O29" s="7">
        <v>1</v>
      </c>
      <c r="P29" s="10" t="s">
        <v>30</v>
      </c>
      <c r="Q29" s="7">
        <f t="shared" si="1"/>
        <v>3</v>
      </c>
      <c r="R29" s="7">
        <f t="shared" si="33"/>
        <v>270</v>
      </c>
      <c r="S29" s="39">
        <v>60</v>
      </c>
      <c r="T29" s="39">
        <v>40</v>
      </c>
      <c r="U29" s="39">
        <v>40</v>
      </c>
      <c r="V29" s="7">
        <v>1.6</v>
      </c>
      <c r="W29" s="34">
        <f t="shared" si="34"/>
        <v>15.7</v>
      </c>
      <c r="X29" s="35">
        <f t="shared" si="35"/>
        <v>14.4</v>
      </c>
      <c r="Y29" s="36">
        <v>45941</v>
      </c>
      <c r="Z29" s="2">
        <v>1.3</v>
      </c>
      <c r="AA29" s="37"/>
      <c r="AB29" s="37"/>
      <c r="AC29" s="37"/>
      <c r="AD29" s="37"/>
      <c r="AE29" s="37"/>
      <c r="AF29" s="37"/>
    </row>
    <row r="30" customHeight="1" spans="1:32">
      <c r="A30" s="7" t="s">
        <v>27</v>
      </c>
      <c r="B30" s="7">
        <v>1724738</v>
      </c>
      <c r="C30" s="7" t="s">
        <v>39</v>
      </c>
      <c r="D30" s="30" t="s">
        <v>32</v>
      </c>
      <c r="E30" s="40">
        <v>15</v>
      </c>
      <c r="F30" s="31">
        <v>1</v>
      </c>
      <c r="G30" s="31">
        <v>3</v>
      </c>
      <c r="H30" s="31">
        <v>3</v>
      </c>
      <c r="I30" s="31">
        <v>2</v>
      </c>
      <c r="J30" s="31">
        <v>1</v>
      </c>
      <c r="K30" s="32">
        <v>10</v>
      </c>
      <c r="L30" s="7">
        <v>10</v>
      </c>
      <c r="M30" s="7">
        <f t="shared" ref="M30" si="38">SUM(K30*L30)</f>
        <v>100</v>
      </c>
      <c r="N30" s="9">
        <v>1</v>
      </c>
      <c r="O30" s="7">
        <v>1</v>
      </c>
      <c r="P30" s="10" t="s">
        <v>30</v>
      </c>
      <c r="Q30" s="7">
        <f t="shared" ref="Q30" si="39">SUM(O30+N30-1)</f>
        <v>1</v>
      </c>
      <c r="R30" s="7">
        <f t="shared" ref="R30" si="40">SUM(M30*N30)</f>
        <v>100</v>
      </c>
      <c r="S30" s="39">
        <v>60</v>
      </c>
      <c r="T30" s="39">
        <v>40</v>
      </c>
      <c r="U30" s="39">
        <v>40</v>
      </c>
      <c r="V30" s="7">
        <v>1.6</v>
      </c>
      <c r="W30" s="34">
        <f t="shared" ref="W30" si="41">X30+Z30</f>
        <v>17.3</v>
      </c>
      <c r="X30" s="35">
        <f t="shared" ref="X30" si="42">V30*L30</f>
        <v>16</v>
      </c>
      <c r="Y30" s="36">
        <v>45941</v>
      </c>
      <c r="Z30" s="2">
        <v>1.3</v>
      </c>
      <c r="AA30" s="37"/>
      <c r="AB30" s="37"/>
      <c r="AC30" s="37"/>
      <c r="AD30" s="37"/>
      <c r="AE30" s="37"/>
      <c r="AF30" s="37"/>
    </row>
    <row r="31" customHeight="1" spans="1:32">
      <c r="A31" s="7" t="s">
        <v>27</v>
      </c>
      <c r="B31" s="7">
        <v>1724738</v>
      </c>
      <c r="C31" s="7" t="s">
        <v>39</v>
      </c>
      <c r="D31" s="30" t="s">
        <v>32</v>
      </c>
      <c r="E31" s="41"/>
      <c r="F31" s="31">
        <v>1</v>
      </c>
      <c r="G31" s="31">
        <v>3</v>
      </c>
      <c r="H31" s="31">
        <v>3</v>
      </c>
      <c r="I31" s="31">
        <v>2</v>
      </c>
      <c r="J31" s="31">
        <v>1</v>
      </c>
      <c r="K31" s="32">
        <v>10</v>
      </c>
      <c r="L31" s="7">
        <v>5</v>
      </c>
      <c r="M31" s="7">
        <f t="shared" si="37"/>
        <v>50</v>
      </c>
      <c r="N31" s="9">
        <v>1</v>
      </c>
      <c r="O31" s="7">
        <v>2</v>
      </c>
      <c r="P31" s="10" t="s">
        <v>30</v>
      </c>
      <c r="Q31" s="7">
        <f t="shared" si="1"/>
        <v>2</v>
      </c>
      <c r="R31" s="7">
        <f t="shared" si="33"/>
        <v>50</v>
      </c>
      <c r="S31" s="33">
        <v>60</v>
      </c>
      <c r="T31" s="33">
        <v>40</v>
      </c>
      <c r="U31" s="33">
        <v>22</v>
      </c>
      <c r="V31" s="7">
        <v>1.6</v>
      </c>
      <c r="W31" s="34">
        <f t="shared" si="34"/>
        <v>9.3</v>
      </c>
      <c r="X31" s="35">
        <f t="shared" si="35"/>
        <v>8</v>
      </c>
      <c r="Y31" s="36">
        <v>45941</v>
      </c>
      <c r="Z31" s="2">
        <v>1.3</v>
      </c>
      <c r="AA31" s="37"/>
      <c r="AB31" s="37"/>
      <c r="AC31" s="37"/>
      <c r="AD31" s="37"/>
      <c r="AE31" s="37"/>
      <c r="AF31" s="37"/>
    </row>
    <row r="32" customHeight="1" spans="1:32">
      <c r="A32" s="7" t="s">
        <v>27</v>
      </c>
      <c r="B32" s="7">
        <v>1724737</v>
      </c>
      <c r="C32" s="7" t="s">
        <v>40</v>
      </c>
      <c r="D32" s="30" t="s">
        <v>29</v>
      </c>
      <c r="E32" s="31">
        <v>5</v>
      </c>
      <c r="F32" s="31">
        <v>1</v>
      </c>
      <c r="G32" s="31">
        <v>3</v>
      </c>
      <c r="H32" s="31">
        <v>3</v>
      </c>
      <c r="I32" s="31">
        <v>2</v>
      </c>
      <c r="J32" s="31">
        <v>1</v>
      </c>
      <c r="K32" s="32">
        <v>10</v>
      </c>
      <c r="L32" s="7">
        <v>5</v>
      </c>
      <c r="M32" s="7">
        <f t="shared" si="37"/>
        <v>50</v>
      </c>
      <c r="N32" s="9">
        <v>1</v>
      </c>
      <c r="O32" s="7">
        <v>1</v>
      </c>
      <c r="P32" s="10" t="s">
        <v>30</v>
      </c>
      <c r="Q32" s="7">
        <f t="shared" si="1"/>
        <v>1</v>
      </c>
      <c r="R32" s="7">
        <f t="shared" si="33"/>
        <v>50</v>
      </c>
      <c r="S32" s="33">
        <v>60</v>
      </c>
      <c r="T32" s="33">
        <v>40</v>
      </c>
      <c r="U32" s="33">
        <v>22</v>
      </c>
      <c r="V32" s="7">
        <v>1.6</v>
      </c>
      <c r="W32" s="34">
        <f t="shared" si="34"/>
        <v>9.3</v>
      </c>
      <c r="X32" s="35">
        <f t="shared" si="35"/>
        <v>8</v>
      </c>
      <c r="Y32" s="36">
        <v>45941</v>
      </c>
      <c r="Z32" s="2">
        <v>1.3</v>
      </c>
      <c r="AA32" s="37"/>
      <c r="AB32" s="37"/>
      <c r="AC32" s="37"/>
      <c r="AD32" s="37"/>
      <c r="AE32" s="37"/>
      <c r="AF32" s="37"/>
    </row>
    <row r="33" customHeight="1" spans="1:32">
      <c r="A33" s="7" t="s">
        <v>27</v>
      </c>
      <c r="B33" s="7">
        <v>1724737</v>
      </c>
      <c r="C33" s="7" t="s">
        <v>40</v>
      </c>
      <c r="D33" s="30" t="s">
        <v>31</v>
      </c>
      <c r="E33" s="31">
        <v>9</v>
      </c>
      <c r="F33" s="31">
        <v>1</v>
      </c>
      <c r="G33" s="31">
        <v>3</v>
      </c>
      <c r="H33" s="31">
        <v>3</v>
      </c>
      <c r="I33" s="31">
        <v>2</v>
      </c>
      <c r="J33" s="31">
        <v>1</v>
      </c>
      <c r="K33" s="32">
        <v>10</v>
      </c>
      <c r="L33" s="7">
        <v>9</v>
      </c>
      <c r="M33" s="7">
        <f t="shared" si="37"/>
        <v>90</v>
      </c>
      <c r="N33" s="9">
        <v>1</v>
      </c>
      <c r="O33" s="7">
        <v>1</v>
      </c>
      <c r="P33" s="10" t="s">
        <v>30</v>
      </c>
      <c r="Q33" s="7">
        <f t="shared" si="1"/>
        <v>1</v>
      </c>
      <c r="R33" s="7">
        <f t="shared" si="33"/>
        <v>90</v>
      </c>
      <c r="S33" s="39">
        <v>60</v>
      </c>
      <c r="T33" s="39">
        <v>40</v>
      </c>
      <c r="U33" s="39">
        <v>40</v>
      </c>
      <c r="V33" s="7">
        <v>1.6</v>
      </c>
      <c r="W33" s="34">
        <f t="shared" si="34"/>
        <v>15.7</v>
      </c>
      <c r="X33" s="35">
        <f t="shared" si="35"/>
        <v>14.4</v>
      </c>
      <c r="Y33" s="36">
        <v>45941</v>
      </c>
      <c r="Z33" s="2">
        <v>1.3</v>
      </c>
      <c r="AA33" s="37"/>
      <c r="AB33" s="37"/>
      <c r="AC33" s="37"/>
      <c r="AD33" s="37"/>
      <c r="AE33" s="37"/>
      <c r="AF33" s="37"/>
    </row>
    <row r="34" customHeight="1" spans="1:32">
      <c r="A34" s="7" t="s">
        <v>27</v>
      </c>
      <c r="B34" s="7">
        <v>1724737</v>
      </c>
      <c r="C34" s="7" t="s">
        <v>40</v>
      </c>
      <c r="D34" s="30" t="s">
        <v>32</v>
      </c>
      <c r="E34" s="31">
        <v>5</v>
      </c>
      <c r="F34" s="31">
        <v>1</v>
      </c>
      <c r="G34" s="31">
        <v>3</v>
      </c>
      <c r="H34" s="31">
        <v>3</v>
      </c>
      <c r="I34" s="31">
        <v>2</v>
      </c>
      <c r="J34" s="31">
        <v>1</v>
      </c>
      <c r="K34" s="32">
        <v>10</v>
      </c>
      <c r="L34" s="7">
        <v>5</v>
      </c>
      <c r="M34" s="7">
        <f t="shared" ref="M34" si="43">SUM(K34*L34)</f>
        <v>50</v>
      </c>
      <c r="N34" s="9">
        <v>1</v>
      </c>
      <c r="O34" s="7">
        <v>1</v>
      </c>
      <c r="P34" s="10" t="s">
        <v>30</v>
      </c>
      <c r="Q34" s="7">
        <f t="shared" si="1"/>
        <v>1</v>
      </c>
      <c r="R34" s="7">
        <f t="shared" si="33"/>
        <v>50</v>
      </c>
      <c r="S34" s="33">
        <v>60</v>
      </c>
      <c r="T34" s="33">
        <v>40</v>
      </c>
      <c r="U34" s="33">
        <v>22</v>
      </c>
      <c r="V34" s="7">
        <v>1.6</v>
      </c>
      <c r="W34" s="34">
        <f t="shared" si="34"/>
        <v>9.3</v>
      </c>
      <c r="X34" s="35">
        <f t="shared" si="35"/>
        <v>8</v>
      </c>
      <c r="Y34" s="36">
        <v>45941</v>
      </c>
      <c r="Z34" s="2">
        <v>1.3</v>
      </c>
      <c r="AA34" s="37"/>
      <c r="AB34" s="37"/>
      <c r="AC34" s="37"/>
      <c r="AD34" s="37"/>
      <c r="AE34" s="37"/>
      <c r="AF34" s="37"/>
    </row>
    <row r="35" customHeight="1" spans="1:32">
      <c r="A35" s="7" t="s">
        <v>27</v>
      </c>
      <c r="B35" s="7">
        <v>1724736</v>
      </c>
      <c r="C35" s="7" t="s">
        <v>41</v>
      </c>
      <c r="D35" s="30" t="s">
        <v>29</v>
      </c>
      <c r="E35" s="40">
        <v>25</v>
      </c>
      <c r="F35" s="31">
        <v>1</v>
      </c>
      <c r="G35" s="31">
        <v>3</v>
      </c>
      <c r="H35" s="31">
        <v>3</v>
      </c>
      <c r="I35" s="31">
        <v>2</v>
      </c>
      <c r="J35" s="31">
        <v>1</v>
      </c>
      <c r="K35" s="32">
        <v>10</v>
      </c>
      <c r="L35" s="7">
        <v>10</v>
      </c>
      <c r="M35" s="7">
        <f t="shared" ref="M35" si="44">SUM(K35*L35)</f>
        <v>100</v>
      </c>
      <c r="N35" s="9">
        <v>2</v>
      </c>
      <c r="O35" s="7">
        <v>1</v>
      </c>
      <c r="P35" s="10" t="s">
        <v>30</v>
      </c>
      <c r="Q35" s="7">
        <f t="shared" ref="Q35" si="45">SUM(O35+N35-1)</f>
        <v>2</v>
      </c>
      <c r="R35" s="7">
        <f t="shared" ref="R35" si="46">SUM(M35*N35)</f>
        <v>200</v>
      </c>
      <c r="S35" s="39">
        <v>60</v>
      </c>
      <c r="T35" s="39">
        <v>40</v>
      </c>
      <c r="U35" s="39">
        <v>40</v>
      </c>
      <c r="V35" s="7">
        <v>1.6</v>
      </c>
      <c r="W35" s="34">
        <f t="shared" ref="W35" si="47">X35+Z35</f>
        <v>17.3</v>
      </c>
      <c r="X35" s="35">
        <f t="shared" ref="X35" si="48">V35*L35</f>
        <v>16</v>
      </c>
      <c r="Y35" s="36">
        <v>45941</v>
      </c>
      <c r="Z35" s="2">
        <v>1.3</v>
      </c>
      <c r="AA35" s="37"/>
      <c r="AB35" s="37"/>
      <c r="AC35" s="37"/>
      <c r="AD35" s="37"/>
      <c r="AE35" s="37"/>
      <c r="AF35" s="37"/>
    </row>
    <row r="36" customHeight="1" spans="1:32">
      <c r="A36" s="7" t="s">
        <v>27</v>
      </c>
      <c r="B36" s="7">
        <v>1724736</v>
      </c>
      <c r="C36" s="7" t="s">
        <v>41</v>
      </c>
      <c r="D36" s="30" t="s">
        <v>29</v>
      </c>
      <c r="E36" s="41"/>
      <c r="F36" s="31">
        <v>1</v>
      </c>
      <c r="G36" s="31">
        <v>3</v>
      </c>
      <c r="H36" s="31">
        <v>3</v>
      </c>
      <c r="I36" s="31">
        <v>2</v>
      </c>
      <c r="J36" s="31">
        <v>1</v>
      </c>
      <c r="K36" s="32">
        <v>10</v>
      </c>
      <c r="L36" s="7">
        <v>5</v>
      </c>
      <c r="M36" s="7">
        <f t="shared" ref="M36" si="49">SUM(K36*L36)</f>
        <v>50</v>
      </c>
      <c r="N36" s="9">
        <v>1</v>
      </c>
      <c r="O36" s="7">
        <v>3</v>
      </c>
      <c r="P36" s="10" t="s">
        <v>30</v>
      </c>
      <c r="Q36" s="7">
        <f t="shared" si="1"/>
        <v>3</v>
      </c>
      <c r="R36" s="7">
        <f t="shared" si="33"/>
        <v>50</v>
      </c>
      <c r="S36" s="33">
        <v>60</v>
      </c>
      <c r="T36" s="33">
        <v>40</v>
      </c>
      <c r="U36" s="33">
        <v>22</v>
      </c>
      <c r="V36" s="7">
        <v>1.6</v>
      </c>
      <c r="W36" s="34">
        <f t="shared" si="34"/>
        <v>9.3</v>
      </c>
      <c r="X36" s="35">
        <f t="shared" si="35"/>
        <v>8</v>
      </c>
      <c r="Y36" s="36">
        <v>45941</v>
      </c>
      <c r="Z36" s="2">
        <v>1.3</v>
      </c>
      <c r="AA36" s="37"/>
      <c r="AB36" s="37"/>
      <c r="AC36" s="37"/>
      <c r="AD36" s="37"/>
      <c r="AE36" s="37"/>
      <c r="AF36" s="37"/>
    </row>
    <row r="37" customHeight="1" spans="1:32">
      <c r="A37" s="7" t="s">
        <v>27</v>
      </c>
      <c r="B37" s="7">
        <v>1724736</v>
      </c>
      <c r="C37" s="7" t="s">
        <v>41</v>
      </c>
      <c r="D37" s="30" t="s">
        <v>31</v>
      </c>
      <c r="E37" s="31">
        <v>30</v>
      </c>
      <c r="F37" s="31">
        <v>1</v>
      </c>
      <c r="G37" s="31">
        <v>3</v>
      </c>
      <c r="H37" s="31">
        <v>3</v>
      </c>
      <c r="I37" s="31">
        <v>2</v>
      </c>
      <c r="J37" s="31">
        <v>1</v>
      </c>
      <c r="K37" s="32">
        <v>10</v>
      </c>
      <c r="L37" s="7">
        <v>10</v>
      </c>
      <c r="M37" s="7">
        <f t="shared" ref="M37" si="50">SUM(K37*L37)</f>
        <v>100</v>
      </c>
      <c r="N37" s="9">
        <v>3</v>
      </c>
      <c r="O37" s="7">
        <v>1</v>
      </c>
      <c r="P37" s="10" t="s">
        <v>30</v>
      </c>
      <c r="Q37" s="7">
        <f t="shared" ref="Q37:Q65" si="51">SUM(O37+N37-1)</f>
        <v>3</v>
      </c>
      <c r="R37" s="7">
        <f t="shared" ref="R37" si="52">SUM(M37*N37)</f>
        <v>300</v>
      </c>
      <c r="S37" s="39">
        <v>60</v>
      </c>
      <c r="T37" s="39">
        <v>40</v>
      </c>
      <c r="U37" s="39">
        <v>40</v>
      </c>
      <c r="V37" s="7">
        <v>1.6</v>
      </c>
      <c r="W37" s="34">
        <f t="shared" si="34"/>
        <v>17.3</v>
      </c>
      <c r="X37" s="35">
        <f t="shared" si="35"/>
        <v>16</v>
      </c>
      <c r="Y37" s="36">
        <v>45941</v>
      </c>
      <c r="Z37" s="2">
        <v>1.3</v>
      </c>
      <c r="AA37" s="37"/>
      <c r="AB37" s="37"/>
      <c r="AC37" s="37"/>
      <c r="AD37" s="37"/>
      <c r="AE37" s="37"/>
      <c r="AF37" s="37"/>
    </row>
    <row r="38" customHeight="1" spans="1:32">
      <c r="A38" s="7" t="s">
        <v>27</v>
      </c>
      <c r="B38" s="7">
        <v>1724736</v>
      </c>
      <c r="C38" s="7" t="s">
        <v>41</v>
      </c>
      <c r="D38" s="30" t="s">
        <v>32</v>
      </c>
      <c r="E38" s="40">
        <v>17</v>
      </c>
      <c r="F38" s="31">
        <v>1</v>
      </c>
      <c r="G38" s="31">
        <v>3</v>
      </c>
      <c r="H38" s="31">
        <v>3</v>
      </c>
      <c r="I38" s="31">
        <v>2</v>
      </c>
      <c r="J38" s="31">
        <v>1</v>
      </c>
      <c r="K38" s="32">
        <v>10</v>
      </c>
      <c r="L38" s="7">
        <v>10</v>
      </c>
      <c r="M38" s="7">
        <f t="shared" ref="M38" si="53">SUM(K38*L38)</f>
        <v>100</v>
      </c>
      <c r="N38" s="9">
        <v>1</v>
      </c>
      <c r="O38" s="7">
        <v>1</v>
      </c>
      <c r="P38" s="10" t="s">
        <v>30</v>
      </c>
      <c r="Q38" s="7">
        <f t="shared" ref="Q38" si="54">SUM(O38+N38-1)</f>
        <v>1</v>
      </c>
      <c r="R38" s="7">
        <f t="shared" ref="R38" si="55">SUM(M38*N38)</f>
        <v>100</v>
      </c>
      <c r="S38" s="39">
        <v>60</v>
      </c>
      <c r="T38" s="39">
        <v>40</v>
      </c>
      <c r="U38" s="39">
        <v>40</v>
      </c>
      <c r="V38" s="7">
        <v>1.6</v>
      </c>
      <c r="W38" s="34">
        <f t="shared" ref="W38" si="56">X38+Z38</f>
        <v>17.3</v>
      </c>
      <c r="X38" s="35">
        <f t="shared" ref="X38" si="57">V38*L38</f>
        <v>16</v>
      </c>
      <c r="Y38" s="36">
        <v>45941</v>
      </c>
      <c r="Z38" s="2">
        <v>1.3</v>
      </c>
      <c r="AA38" s="37"/>
      <c r="AB38" s="37"/>
      <c r="AC38" s="37"/>
      <c r="AD38" s="37"/>
      <c r="AE38" s="37"/>
      <c r="AF38" s="37"/>
    </row>
    <row r="39" customHeight="1" spans="1:32">
      <c r="A39" s="7" t="s">
        <v>27</v>
      </c>
      <c r="B39" s="7">
        <v>1724736</v>
      </c>
      <c r="C39" s="7" t="s">
        <v>41</v>
      </c>
      <c r="D39" s="30" t="s">
        <v>32</v>
      </c>
      <c r="E39" s="41"/>
      <c r="F39" s="31">
        <v>1</v>
      </c>
      <c r="G39" s="31">
        <v>3</v>
      </c>
      <c r="H39" s="31">
        <v>3</v>
      </c>
      <c r="I39" s="31">
        <v>2</v>
      </c>
      <c r="J39" s="31">
        <v>1</v>
      </c>
      <c r="K39" s="32">
        <v>10</v>
      </c>
      <c r="L39" s="7">
        <v>7</v>
      </c>
      <c r="M39" s="7">
        <f t="shared" ref="M39:M40" si="58">SUM(K39*L39)</f>
        <v>70</v>
      </c>
      <c r="N39" s="9">
        <v>1</v>
      </c>
      <c r="O39" s="7">
        <v>2</v>
      </c>
      <c r="P39" s="10" t="s">
        <v>30</v>
      </c>
      <c r="Q39" s="7">
        <f t="shared" si="51"/>
        <v>2</v>
      </c>
      <c r="R39" s="7">
        <f t="shared" ref="R39:R51" si="59">SUM(M39*N39)</f>
        <v>70</v>
      </c>
      <c r="S39" s="42">
        <v>60</v>
      </c>
      <c r="T39" s="42">
        <v>40</v>
      </c>
      <c r="U39" s="42">
        <v>30</v>
      </c>
      <c r="V39" s="7">
        <v>1.6</v>
      </c>
      <c r="W39" s="34">
        <f t="shared" ref="W39:W66" si="60">X39+Z39</f>
        <v>12.5</v>
      </c>
      <c r="X39" s="35">
        <f t="shared" ref="X39:X66" si="61">V39*L39</f>
        <v>11.2</v>
      </c>
      <c r="Y39" s="36">
        <v>45941</v>
      </c>
      <c r="Z39" s="2">
        <v>1.3</v>
      </c>
      <c r="AA39" s="37"/>
      <c r="AB39" s="37"/>
      <c r="AC39" s="37"/>
      <c r="AD39" s="37"/>
      <c r="AE39" s="37"/>
      <c r="AF39" s="37"/>
    </row>
    <row r="40" customHeight="1" spans="1:32">
      <c r="A40" s="7" t="s">
        <v>27</v>
      </c>
      <c r="B40" s="7">
        <v>1724735</v>
      </c>
      <c r="C40" s="7" t="s">
        <v>42</v>
      </c>
      <c r="D40" s="30" t="s">
        <v>29</v>
      </c>
      <c r="E40" s="31">
        <v>10</v>
      </c>
      <c r="F40" s="31">
        <v>1</v>
      </c>
      <c r="G40" s="31">
        <v>3</v>
      </c>
      <c r="H40" s="31">
        <v>3</v>
      </c>
      <c r="I40" s="31">
        <v>2</v>
      </c>
      <c r="J40" s="31">
        <v>1</v>
      </c>
      <c r="K40" s="32">
        <v>10</v>
      </c>
      <c r="L40" s="7">
        <v>10</v>
      </c>
      <c r="M40" s="7">
        <f t="shared" si="58"/>
        <v>100</v>
      </c>
      <c r="N40" s="9">
        <v>1</v>
      </c>
      <c r="O40" s="7">
        <v>1</v>
      </c>
      <c r="P40" s="10" t="s">
        <v>30</v>
      </c>
      <c r="Q40" s="7">
        <f t="shared" si="51"/>
        <v>1</v>
      </c>
      <c r="R40" s="7">
        <f t="shared" si="59"/>
        <v>100</v>
      </c>
      <c r="S40" s="39">
        <v>60</v>
      </c>
      <c r="T40" s="39">
        <v>40</v>
      </c>
      <c r="U40" s="39">
        <v>40</v>
      </c>
      <c r="V40" s="7">
        <v>1.6</v>
      </c>
      <c r="W40" s="34">
        <f t="shared" si="60"/>
        <v>17.3</v>
      </c>
      <c r="X40" s="35">
        <f t="shared" si="61"/>
        <v>16</v>
      </c>
      <c r="Y40" s="36">
        <v>45941</v>
      </c>
      <c r="Z40" s="2">
        <v>1.3</v>
      </c>
      <c r="AA40" s="37"/>
      <c r="AB40" s="37"/>
      <c r="AC40" s="37"/>
      <c r="AD40" s="37"/>
      <c r="AE40" s="37"/>
      <c r="AF40" s="37"/>
    </row>
    <row r="41" customHeight="1" spans="1:32">
      <c r="A41" s="7" t="s">
        <v>27</v>
      </c>
      <c r="B41" s="7">
        <v>1724735</v>
      </c>
      <c r="C41" s="7" t="s">
        <v>42</v>
      </c>
      <c r="D41" s="30" t="s">
        <v>31</v>
      </c>
      <c r="E41" s="31">
        <v>12</v>
      </c>
      <c r="F41" s="31">
        <v>1</v>
      </c>
      <c r="G41" s="31">
        <v>3</v>
      </c>
      <c r="H41" s="31">
        <v>3</v>
      </c>
      <c r="I41" s="31">
        <v>2</v>
      </c>
      <c r="J41" s="31">
        <v>1</v>
      </c>
      <c r="K41" s="32">
        <v>10</v>
      </c>
      <c r="L41" s="7">
        <v>6</v>
      </c>
      <c r="M41" s="7">
        <f t="shared" ref="M41" si="62">SUM(K41*L41)</f>
        <v>60</v>
      </c>
      <c r="N41" s="9">
        <v>2</v>
      </c>
      <c r="O41" s="7">
        <v>2</v>
      </c>
      <c r="P41" s="10" t="s">
        <v>30</v>
      </c>
      <c r="Q41" s="7">
        <f t="shared" si="51"/>
        <v>3</v>
      </c>
      <c r="R41" s="7">
        <f t="shared" si="59"/>
        <v>120</v>
      </c>
      <c r="S41" s="33">
        <v>60</v>
      </c>
      <c r="T41" s="33">
        <v>40</v>
      </c>
      <c r="U41" s="33">
        <v>22</v>
      </c>
      <c r="V41" s="7">
        <v>1.6</v>
      </c>
      <c r="W41" s="34">
        <f t="shared" si="60"/>
        <v>10.9</v>
      </c>
      <c r="X41" s="35">
        <f t="shared" si="61"/>
        <v>9.6</v>
      </c>
      <c r="Y41" s="36">
        <v>45941</v>
      </c>
      <c r="Z41" s="2">
        <v>1.3</v>
      </c>
      <c r="AA41" s="37"/>
      <c r="AB41" s="37"/>
      <c r="AC41" s="37"/>
      <c r="AD41" s="37"/>
      <c r="AE41" s="37"/>
      <c r="AF41" s="37"/>
    </row>
    <row r="42" customHeight="1" spans="1:32">
      <c r="A42" s="7" t="s">
        <v>27</v>
      </c>
      <c r="B42" s="7">
        <v>1724735</v>
      </c>
      <c r="C42" s="7" t="s">
        <v>42</v>
      </c>
      <c r="D42" s="30" t="s">
        <v>32</v>
      </c>
      <c r="E42" s="31">
        <v>8</v>
      </c>
      <c r="F42" s="31">
        <v>1</v>
      </c>
      <c r="G42" s="31">
        <v>3</v>
      </c>
      <c r="H42" s="31">
        <v>3</v>
      </c>
      <c r="I42" s="31">
        <v>2</v>
      </c>
      <c r="J42" s="31">
        <v>1</v>
      </c>
      <c r="K42" s="32">
        <v>10</v>
      </c>
      <c r="L42" s="7">
        <v>8</v>
      </c>
      <c r="M42" s="7">
        <f t="shared" ref="M42:M47" si="63">SUM(K42*L42)</f>
        <v>80</v>
      </c>
      <c r="N42" s="9">
        <v>1</v>
      </c>
      <c r="O42" s="7">
        <v>1</v>
      </c>
      <c r="P42" s="10" t="s">
        <v>30</v>
      </c>
      <c r="Q42" s="7">
        <f t="shared" si="51"/>
        <v>1</v>
      </c>
      <c r="R42" s="7">
        <f t="shared" si="59"/>
        <v>80</v>
      </c>
      <c r="S42" s="42">
        <v>60</v>
      </c>
      <c r="T42" s="42">
        <v>40</v>
      </c>
      <c r="U42" s="42">
        <v>30</v>
      </c>
      <c r="V42" s="7">
        <v>1.6</v>
      </c>
      <c r="W42" s="34">
        <f t="shared" si="60"/>
        <v>14.1</v>
      </c>
      <c r="X42" s="35">
        <f t="shared" si="61"/>
        <v>12.8</v>
      </c>
      <c r="Y42" s="36">
        <v>45941</v>
      </c>
      <c r="Z42" s="2">
        <v>1.3</v>
      </c>
      <c r="AA42" s="37"/>
      <c r="AB42" s="37"/>
      <c r="AC42" s="37"/>
      <c r="AD42" s="37"/>
      <c r="AE42" s="37"/>
      <c r="AF42" s="37"/>
    </row>
    <row r="43" customHeight="1" spans="1:32">
      <c r="A43" s="7" t="s">
        <v>27</v>
      </c>
      <c r="B43" s="7">
        <v>1724734</v>
      </c>
      <c r="C43" s="7" t="s">
        <v>43</v>
      </c>
      <c r="D43" s="30" t="s">
        <v>29</v>
      </c>
      <c r="E43" s="40">
        <v>15</v>
      </c>
      <c r="F43" s="31">
        <v>1</v>
      </c>
      <c r="G43" s="31">
        <v>3</v>
      </c>
      <c r="H43" s="31">
        <v>3</v>
      </c>
      <c r="I43" s="31">
        <v>2</v>
      </c>
      <c r="J43" s="31">
        <v>1</v>
      </c>
      <c r="K43" s="32">
        <v>10</v>
      </c>
      <c r="L43" s="7">
        <v>10</v>
      </c>
      <c r="M43" s="7">
        <f t="shared" ref="M43" si="64">SUM(K43*L43)</f>
        <v>100</v>
      </c>
      <c r="N43" s="9">
        <v>1</v>
      </c>
      <c r="O43" s="7">
        <v>1</v>
      </c>
      <c r="P43" s="10" t="s">
        <v>30</v>
      </c>
      <c r="Q43" s="7">
        <f t="shared" ref="Q43" si="65">SUM(O43+N43-1)</f>
        <v>1</v>
      </c>
      <c r="R43" s="7">
        <f t="shared" ref="R43" si="66">SUM(M43*N43)</f>
        <v>100</v>
      </c>
      <c r="S43" s="39">
        <v>60</v>
      </c>
      <c r="T43" s="39">
        <v>40</v>
      </c>
      <c r="U43" s="39">
        <v>40</v>
      </c>
      <c r="V43" s="7">
        <v>1.6</v>
      </c>
      <c r="W43" s="34">
        <f t="shared" ref="W43" si="67">X43+Z43</f>
        <v>17.3</v>
      </c>
      <c r="X43" s="35">
        <f t="shared" ref="X43" si="68">V43*L43</f>
        <v>16</v>
      </c>
      <c r="Y43" s="36">
        <v>45941</v>
      </c>
      <c r="Z43" s="2">
        <v>1.3</v>
      </c>
      <c r="AA43" s="37"/>
      <c r="AB43" s="37"/>
      <c r="AC43" s="37"/>
      <c r="AD43" s="37"/>
      <c r="AE43" s="37"/>
      <c r="AF43" s="37"/>
    </row>
    <row r="44" customHeight="1" spans="1:32">
      <c r="A44" s="7" t="s">
        <v>27</v>
      </c>
      <c r="B44" s="7">
        <v>1724734</v>
      </c>
      <c r="C44" s="7" t="s">
        <v>43</v>
      </c>
      <c r="D44" s="30" t="s">
        <v>29</v>
      </c>
      <c r="E44" s="41"/>
      <c r="F44" s="31">
        <v>1</v>
      </c>
      <c r="G44" s="31">
        <v>3</v>
      </c>
      <c r="H44" s="31">
        <v>3</v>
      </c>
      <c r="I44" s="31">
        <v>2</v>
      </c>
      <c r="J44" s="31">
        <v>1</v>
      </c>
      <c r="K44" s="32">
        <v>10</v>
      </c>
      <c r="L44" s="7">
        <v>5</v>
      </c>
      <c r="M44" s="7">
        <f t="shared" si="63"/>
        <v>50</v>
      </c>
      <c r="N44" s="9">
        <v>1</v>
      </c>
      <c r="O44" s="7">
        <v>2</v>
      </c>
      <c r="P44" s="10" t="s">
        <v>30</v>
      </c>
      <c r="Q44" s="7">
        <f t="shared" si="51"/>
        <v>2</v>
      </c>
      <c r="R44" s="7">
        <f t="shared" si="59"/>
        <v>50</v>
      </c>
      <c r="S44" s="33">
        <v>60</v>
      </c>
      <c r="T44" s="33">
        <v>40</v>
      </c>
      <c r="U44" s="33">
        <v>22</v>
      </c>
      <c r="V44" s="7">
        <v>1.6</v>
      </c>
      <c r="W44" s="34">
        <f t="shared" si="60"/>
        <v>9.3</v>
      </c>
      <c r="X44" s="35">
        <f t="shared" si="61"/>
        <v>8</v>
      </c>
      <c r="Y44" s="36">
        <v>45941</v>
      </c>
      <c r="Z44" s="2">
        <v>1.3</v>
      </c>
      <c r="AA44" s="37"/>
      <c r="AB44" s="37"/>
      <c r="AC44" s="37"/>
      <c r="AD44" s="37"/>
      <c r="AE44" s="37"/>
      <c r="AF44" s="37"/>
    </row>
    <row r="45" customHeight="1" spans="1:32">
      <c r="A45" s="7" t="s">
        <v>27</v>
      </c>
      <c r="B45" s="7">
        <v>1724734</v>
      </c>
      <c r="C45" s="7" t="s">
        <v>43</v>
      </c>
      <c r="D45" s="30" t="s">
        <v>31</v>
      </c>
      <c r="E45" s="40">
        <v>19</v>
      </c>
      <c r="F45" s="31">
        <v>1</v>
      </c>
      <c r="G45" s="31">
        <v>3</v>
      </c>
      <c r="H45" s="31">
        <v>3</v>
      </c>
      <c r="I45" s="31">
        <v>2</v>
      </c>
      <c r="J45" s="31">
        <v>1</v>
      </c>
      <c r="K45" s="32">
        <v>10</v>
      </c>
      <c r="L45" s="7">
        <v>10</v>
      </c>
      <c r="M45" s="7">
        <f t="shared" ref="M45" si="69">SUM(K45*L45)</f>
        <v>100</v>
      </c>
      <c r="N45" s="9">
        <v>1</v>
      </c>
      <c r="O45" s="7">
        <v>1</v>
      </c>
      <c r="P45" s="10" t="s">
        <v>30</v>
      </c>
      <c r="Q45" s="7">
        <f t="shared" ref="Q45" si="70">SUM(O45+N45-1)</f>
        <v>1</v>
      </c>
      <c r="R45" s="7">
        <f t="shared" ref="R45" si="71">SUM(M45*N45)</f>
        <v>100</v>
      </c>
      <c r="S45" s="39">
        <v>60</v>
      </c>
      <c r="T45" s="39">
        <v>40</v>
      </c>
      <c r="U45" s="39">
        <v>40</v>
      </c>
      <c r="V45" s="7">
        <v>1.6</v>
      </c>
      <c r="W45" s="34">
        <f t="shared" ref="W45" si="72">X45+Z45</f>
        <v>17.3</v>
      </c>
      <c r="X45" s="35">
        <f t="shared" ref="X45" si="73">V45*L45</f>
        <v>16</v>
      </c>
      <c r="Y45" s="36">
        <v>45941</v>
      </c>
      <c r="Z45" s="2">
        <v>1.3</v>
      </c>
      <c r="AA45" s="37"/>
      <c r="AB45" s="37"/>
      <c r="AC45" s="37"/>
      <c r="AD45" s="37"/>
      <c r="AE45" s="37"/>
      <c r="AF45" s="37"/>
    </row>
    <row r="46" customHeight="1" spans="1:32">
      <c r="A46" s="7" t="s">
        <v>27</v>
      </c>
      <c r="B46" s="7">
        <v>1724734</v>
      </c>
      <c r="C46" s="7" t="s">
        <v>43</v>
      </c>
      <c r="D46" s="30" t="s">
        <v>31</v>
      </c>
      <c r="E46" s="41"/>
      <c r="F46" s="31">
        <v>1</v>
      </c>
      <c r="G46" s="31">
        <v>3</v>
      </c>
      <c r="H46" s="31">
        <v>3</v>
      </c>
      <c r="I46" s="31">
        <v>2</v>
      </c>
      <c r="J46" s="31">
        <v>1</v>
      </c>
      <c r="K46" s="32">
        <v>10</v>
      </c>
      <c r="L46" s="7">
        <v>9</v>
      </c>
      <c r="M46" s="7">
        <f t="shared" si="63"/>
        <v>90</v>
      </c>
      <c r="N46" s="9">
        <v>1</v>
      </c>
      <c r="O46" s="7">
        <v>2</v>
      </c>
      <c r="P46" s="10" t="s">
        <v>30</v>
      </c>
      <c r="Q46" s="7">
        <f t="shared" si="51"/>
        <v>2</v>
      </c>
      <c r="R46" s="7">
        <f t="shared" si="59"/>
        <v>90</v>
      </c>
      <c r="S46" s="39">
        <v>60</v>
      </c>
      <c r="T46" s="39">
        <v>40</v>
      </c>
      <c r="U46" s="39">
        <v>40</v>
      </c>
      <c r="V46" s="7">
        <v>1.6</v>
      </c>
      <c r="W46" s="34">
        <f t="shared" si="60"/>
        <v>15.7</v>
      </c>
      <c r="X46" s="35">
        <f t="shared" si="61"/>
        <v>14.4</v>
      </c>
      <c r="Y46" s="36">
        <v>45941</v>
      </c>
      <c r="Z46" s="2">
        <v>1.3</v>
      </c>
      <c r="AA46" s="37"/>
      <c r="AB46" s="37"/>
      <c r="AC46" s="37"/>
      <c r="AD46" s="37"/>
      <c r="AE46" s="37"/>
      <c r="AF46" s="37"/>
    </row>
    <row r="47" customHeight="1" spans="1:32">
      <c r="A47" s="7" t="s">
        <v>27</v>
      </c>
      <c r="B47" s="7">
        <v>1724734</v>
      </c>
      <c r="C47" s="7" t="s">
        <v>43</v>
      </c>
      <c r="D47" s="30" t="s">
        <v>32</v>
      </c>
      <c r="E47" s="31">
        <v>14</v>
      </c>
      <c r="F47" s="31">
        <v>1</v>
      </c>
      <c r="G47" s="31">
        <v>3</v>
      </c>
      <c r="H47" s="31">
        <v>3</v>
      </c>
      <c r="I47" s="31">
        <v>2</v>
      </c>
      <c r="J47" s="31">
        <v>1</v>
      </c>
      <c r="K47" s="32">
        <v>10</v>
      </c>
      <c r="L47" s="7">
        <v>7</v>
      </c>
      <c r="M47" s="7">
        <f t="shared" si="63"/>
        <v>70</v>
      </c>
      <c r="N47" s="9">
        <v>2</v>
      </c>
      <c r="O47" s="7">
        <v>1</v>
      </c>
      <c r="P47" s="10" t="s">
        <v>30</v>
      </c>
      <c r="Q47" s="7">
        <f t="shared" si="51"/>
        <v>2</v>
      </c>
      <c r="R47" s="7">
        <f t="shared" si="59"/>
        <v>140</v>
      </c>
      <c r="S47" s="42">
        <v>60</v>
      </c>
      <c r="T47" s="42">
        <v>40</v>
      </c>
      <c r="U47" s="42">
        <v>30</v>
      </c>
      <c r="V47" s="7">
        <v>1.6</v>
      </c>
      <c r="W47" s="34">
        <f t="shared" si="60"/>
        <v>12.5</v>
      </c>
      <c r="X47" s="35">
        <f t="shared" si="61"/>
        <v>11.2</v>
      </c>
      <c r="Y47" s="36">
        <v>45941</v>
      </c>
      <c r="Z47" s="2">
        <v>1.3</v>
      </c>
      <c r="AA47" s="37"/>
      <c r="AB47" s="37"/>
      <c r="AC47" s="37"/>
      <c r="AD47" s="37"/>
      <c r="AE47" s="37"/>
      <c r="AF47" s="37"/>
    </row>
    <row r="48" customHeight="1" spans="1:32">
      <c r="A48" s="7" t="s">
        <v>27</v>
      </c>
      <c r="B48" s="7">
        <v>1724733</v>
      </c>
      <c r="C48" s="7" t="s">
        <v>44</v>
      </c>
      <c r="D48" s="30" t="s">
        <v>29</v>
      </c>
      <c r="E48" s="40">
        <v>38</v>
      </c>
      <c r="F48" s="31">
        <v>1</v>
      </c>
      <c r="G48" s="31">
        <v>3</v>
      </c>
      <c r="H48" s="31">
        <v>3</v>
      </c>
      <c r="I48" s="31">
        <v>2</v>
      </c>
      <c r="J48" s="31">
        <v>1</v>
      </c>
      <c r="K48" s="32">
        <v>10</v>
      </c>
      <c r="L48" s="7">
        <v>10</v>
      </c>
      <c r="M48" s="7">
        <f t="shared" ref="M48" si="74">SUM(K48*L48)</f>
        <v>100</v>
      </c>
      <c r="N48" s="9">
        <v>3</v>
      </c>
      <c r="O48" s="7">
        <v>1</v>
      </c>
      <c r="P48" s="10" t="s">
        <v>30</v>
      </c>
      <c r="Q48" s="7">
        <f t="shared" ref="Q48" si="75">SUM(O48+N48-1)</f>
        <v>3</v>
      </c>
      <c r="R48" s="7">
        <f t="shared" ref="R48" si="76">SUM(M48*N48)</f>
        <v>300</v>
      </c>
      <c r="S48" s="39">
        <v>60</v>
      </c>
      <c r="T48" s="39">
        <v>40</v>
      </c>
      <c r="U48" s="39">
        <v>40</v>
      </c>
      <c r="V48" s="7">
        <v>1.6</v>
      </c>
      <c r="W48" s="34">
        <f t="shared" ref="W48" si="77">X48+Z48</f>
        <v>17.3</v>
      </c>
      <c r="X48" s="35">
        <f t="shared" ref="X48" si="78">V48*L48</f>
        <v>16</v>
      </c>
      <c r="Y48" s="36">
        <v>45941</v>
      </c>
      <c r="Z48" s="2">
        <v>1.3</v>
      </c>
      <c r="AA48" s="37"/>
      <c r="AB48" s="37"/>
      <c r="AC48" s="37"/>
      <c r="AD48" s="37"/>
      <c r="AE48" s="37"/>
      <c r="AF48" s="37"/>
    </row>
    <row r="49" customHeight="1" spans="1:32">
      <c r="A49" s="7" t="s">
        <v>27</v>
      </c>
      <c r="B49" s="7">
        <v>1724733</v>
      </c>
      <c r="C49" s="7" t="s">
        <v>44</v>
      </c>
      <c r="D49" s="30" t="s">
        <v>29</v>
      </c>
      <c r="E49" s="41"/>
      <c r="F49" s="31">
        <v>1</v>
      </c>
      <c r="G49" s="31">
        <v>3</v>
      </c>
      <c r="H49" s="31">
        <v>3</v>
      </c>
      <c r="I49" s="31">
        <v>2</v>
      </c>
      <c r="J49" s="31">
        <v>1</v>
      </c>
      <c r="K49" s="32">
        <v>10</v>
      </c>
      <c r="L49" s="7">
        <v>8</v>
      </c>
      <c r="M49" s="7">
        <f t="shared" ref="M49" si="79">SUM(K49*L49)</f>
        <v>80</v>
      </c>
      <c r="N49" s="9">
        <v>1</v>
      </c>
      <c r="O49" s="7">
        <v>4</v>
      </c>
      <c r="P49" s="10" t="s">
        <v>30</v>
      </c>
      <c r="Q49" s="7">
        <f t="shared" si="51"/>
        <v>4</v>
      </c>
      <c r="R49" s="7">
        <f t="shared" si="59"/>
        <v>80</v>
      </c>
      <c r="S49" s="42">
        <v>60</v>
      </c>
      <c r="T49" s="42">
        <v>40</v>
      </c>
      <c r="U49" s="42">
        <v>30</v>
      </c>
      <c r="V49" s="7">
        <v>1.6</v>
      </c>
      <c r="W49" s="34">
        <f t="shared" si="60"/>
        <v>14.1</v>
      </c>
      <c r="X49" s="35">
        <f t="shared" si="61"/>
        <v>12.8</v>
      </c>
      <c r="Y49" s="36">
        <v>45941</v>
      </c>
      <c r="Z49" s="2">
        <v>1.3</v>
      </c>
      <c r="AA49" s="37"/>
      <c r="AB49" s="37"/>
      <c r="AC49" s="37"/>
      <c r="AD49" s="37"/>
      <c r="AE49" s="37"/>
      <c r="AF49" s="37"/>
    </row>
    <row r="50" customHeight="1" spans="1:32">
      <c r="A50" s="7" t="s">
        <v>27</v>
      </c>
      <c r="B50" s="7">
        <v>1724733</v>
      </c>
      <c r="C50" s="7" t="s">
        <v>44</v>
      </c>
      <c r="D50" s="30" t="s">
        <v>31</v>
      </c>
      <c r="E50" s="40">
        <v>42</v>
      </c>
      <c r="F50" s="31">
        <v>1</v>
      </c>
      <c r="G50" s="31">
        <v>3</v>
      </c>
      <c r="H50" s="31">
        <v>3</v>
      </c>
      <c r="I50" s="31">
        <v>2</v>
      </c>
      <c r="J50" s="31">
        <v>1</v>
      </c>
      <c r="K50" s="32">
        <v>10</v>
      </c>
      <c r="L50" s="7">
        <v>9</v>
      </c>
      <c r="M50" s="7">
        <f t="shared" ref="M50" si="80">SUM(K50*L50)</f>
        <v>90</v>
      </c>
      <c r="N50" s="9">
        <v>4</v>
      </c>
      <c r="O50" s="7">
        <v>1</v>
      </c>
      <c r="P50" s="10" t="s">
        <v>30</v>
      </c>
      <c r="Q50" s="7">
        <f t="shared" ref="Q50" si="81">SUM(O50+N50-1)</f>
        <v>4</v>
      </c>
      <c r="R50" s="7">
        <f t="shared" ref="R50" si="82">SUM(M50*N50)</f>
        <v>360</v>
      </c>
      <c r="S50" s="39">
        <v>60</v>
      </c>
      <c r="T50" s="39">
        <v>40</v>
      </c>
      <c r="U50" s="39">
        <v>40</v>
      </c>
      <c r="V50" s="7">
        <v>1.6</v>
      </c>
      <c r="W50" s="34">
        <f t="shared" ref="W50" si="83">X50+Z50</f>
        <v>15.7</v>
      </c>
      <c r="X50" s="35">
        <f t="shared" ref="X50" si="84">V50*L50</f>
        <v>14.4</v>
      </c>
      <c r="Y50" s="36">
        <v>45941</v>
      </c>
      <c r="Z50" s="2">
        <v>1.3</v>
      </c>
      <c r="AA50" s="37"/>
      <c r="AB50" s="37"/>
      <c r="AC50" s="37"/>
      <c r="AD50" s="37"/>
      <c r="AE50" s="37"/>
      <c r="AF50" s="37"/>
    </row>
    <row r="51" customHeight="1" spans="1:32">
      <c r="A51" s="7" t="s">
        <v>27</v>
      </c>
      <c r="B51" s="7">
        <v>1724733</v>
      </c>
      <c r="C51" s="7" t="s">
        <v>44</v>
      </c>
      <c r="D51" s="30" t="s">
        <v>31</v>
      </c>
      <c r="E51" s="41"/>
      <c r="F51" s="31">
        <v>1</v>
      </c>
      <c r="G51" s="31">
        <v>3</v>
      </c>
      <c r="H51" s="31">
        <v>3</v>
      </c>
      <c r="I51" s="31">
        <v>2</v>
      </c>
      <c r="J51" s="31">
        <v>1</v>
      </c>
      <c r="K51" s="32">
        <v>10</v>
      </c>
      <c r="L51" s="7">
        <v>6</v>
      </c>
      <c r="M51" s="7">
        <f t="shared" ref="M51:M65" si="85">SUM(K51*L51)</f>
        <v>60</v>
      </c>
      <c r="N51" s="9">
        <v>1</v>
      </c>
      <c r="O51" s="7">
        <v>5</v>
      </c>
      <c r="P51" s="10" t="s">
        <v>30</v>
      </c>
      <c r="Q51" s="7">
        <f t="shared" si="51"/>
        <v>5</v>
      </c>
      <c r="R51" s="7">
        <f t="shared" si="59"/>
        <v>60</v>
      </c>
      <c r="S51" s="33">
        <v>60</v>
      </c>
      <c r="T51" s="33">
        <v>40</v>
      </c>
      <c r="U51" s="33">
        <v>22</v>
      </c>
      <c r="V51" s="7">
        <v>1.6</v>
      </c>
      <c r="W51" s="34">
        <f t="shared" si="60"/>
        <v>10.9</v>
      </c>
      <c r="X51" s="35">
        <f t="shared" si="61"/>
        <v>9.6</v>
      </c>
      <c r="Y51" s="36">
        <v>45941</v>
      </c>
      <c r="Z51" s="2">
        <v>1.3</v>
      </c>
      <c r="AA51" s="37"/>
      <c r="AB51" s="37"/>
      <c r="AC51" s="37"/>
      <c r="AD51" s="37"/>
      <c r="AE51" s="37"/>
      <c r="AF51" s="37"/>
    </row>
    <row r="52" customHeight="1" spans="1:32">
      <c r="A52" s="7" t="s">
        <v>27</v>
      </c>
      <c r="B52" s="7">
        <v>1724733</v>
      </c>
      <c r="C52" s="7" t="s">
        <v>44</v>
      </c>
      <c r="D52" s="30" t="s">
        <v>32</v>
      </c>
      <c r="E52" s="40">
        <v>26</v>
      </c>
      <c r="F52" s="31">
        <v>1</v>
      </c>
      <c r="G52" s="31">
        <v>3</v>
      </c>
      <c r="H52" s="31">
        <v>3</v>
      </c>
      <c r="I52" s="31">
        <v>2</v>
      </c>
      <c r="J52" s="31">
        <v>1</v>
      </c>
      <c r="K52" s="32">
        <v>10</v>
      </c>
      <c r="L52" s="7">
        <v>10</v>
      </c>
      <c r="M52" s="7">
        <f t="shared" ref="M52" si="86">SUM(K52*L52)</f>
        <v>100</v>
      </c>
      <c r="N52" s="9">
        <v>2</v>
      </c>
      <c r="O52" s="7">
        <v>1</v>
      </c>
      <c r="P52" s="10" t="s">
        <v>30</v>
      </c>
      <c r="Q52" s="7">
        <f t="shared" ref="Q52" si="87">SUM(O52+N52-1)</f>
        <v>2</v>
      </c>
      <c r="R52" s="7">
        <f t="shared" ref="R52" si="88">SUM(M52*N52)</f>
        <v>200</v>
      </c>
      <c r="S52" s="39">
        <v>60</v>
      </c>
      <c r="T52" s="39">
        <v>40</v>
      </c>
      <c r="U52" s="39">
        <v>40</v>
      </c>
      <c r="V52" s="7">
        <v>1.6</v>
      </c>
      <c r="W52" s="34">
        <f t="shared" ref="W52" si="89">X52+Z52</f>
        <v>17.3</v>
      </c>
      <c r="X52" s="35">
        <f t="shared" ref="X52" si="90">V52*L52</f>
        <v>16</v>
      </c>
      <c r="Y52" s="36">
        <v>45941</v>
      </c>
      <c r="Z52" s="2">
        <v>1.3</v>
      </c>
      <c r="AA52" s="37"/>
      <c r="AB52" s="37"/>
      <c r="AC52" s="37"/>
      <c r="AD52" s="37"/>
      <c r="AE52" s="37"/>
      <c r="AF52" s="37"/>
    </row>
    <row r="53" customHeight="1" spans="1:32">
      <c r="A53" s="7" t="s">
        <v>27</v>
      </c>
      <c r="B53" s="7">
        <v>1724733</v>
      </c>
      <c r="C53" s="7" t="s">
        <v>44</v>
      </c>
      <c r="D53" s="30" t="s">
        <v>32</v>
      </c>
      <c r="E53" s="41"/>
      <c r="F53" s="31">
        <v>1</v>
      </c>
      <c r="G53" s="31">
        <v>3</v>
      </c>
      <c r="H53" s="31">
        <v>3</v>
      </c>
      <c r="I53" s="31">
        <v>2</v>
      </c>
      <c r="J53" s="31">
        <v>1</v>
      </c>
      <c r="K53" s="32">
        <v>10</v>
      </c>
      <c r="L53" s="7">
        <v>6</v>
      </c>
      <c r="M53" s="7">
        <f t="shared" si="85"/>
        <v>60</v>
      </c>
      <c r="N53" s="9">
        <v>1</v>
      </c>
      <c r="O53" s="7">
        <v>3</v>
      </c>
      <c r="P53" s="10" t="s">
        <v>30</v>
      </c>
      <c r="Q53" s="7">
        <f t="shared" si="51"/>
        <v>3</v>
      </c>
      <c r="R53" s="7">
        <f t="shared" ref="R53" si="91">SUM(M53*N53)</f>
        <v>60</v>
      </c>
      <c r="S53" s="33">
        <v>60</v>
      </c>
      <c r="T53" s="33">
        <v>40</v>
      </c>
      <c r="U53" s="33">
        <v>22</v>
      </c>
      <c r="V53" s="7">
        <v>1.6</v>
      </c>
      <c r="W53" s="34">
        <f t="shared" si="60"/>
        <v>10.9</v>
      </c>
      <c r="X53" s="35">
        <f t="shared" si="61"/>
        <v>9.6</v>
      </c>
      <c r="Y53" s="36">
        <v>45941</v>
      </c>
      <c r="Z53" s="2">
        <v>1.3</v>
      </c>
      <c r="AA53" s="37"/>
      <c r="AB53" s="37"/>
      <c r="AC53" s="37"/>
      <c r="AD53" s="37"/>
      <c r="AE53" s="37"/>
      <c r="AF53" s="37"/>
    </row>
    <row r="54" customHeight="1" spans="1:32">
      <c r="A54" s="7" t="s">
        <v>27</v>
      </c>
      <c r="B54" s="7">
        <v>1724732</v>
      </c>
      <c r="C54" s="7" t="s">
        <v>45</v>
      </c>
      <c r="D54" s="30" t="s">
        <v>29</v>
      </c>
      <c r="E54" s="40">
        <v>17</v>
      </c>
      <c r="F54" s="31">
        <v>1</v>
      </c>
      <c r="G54" s="31">
        <v>3</v>
      </c>
      <c r="H54" s="31">
        <v>3</v>
      </c>
      <c r="I54" s="31">
        <v>2</v>
      </c>
      <c r="J54" s="31">
        <v>1</v>
      </c>
      <c r="K54" s="32">
        <v>10</v>
      </c>
      <c r="L54" s="7">
        <v>10</v>
      </c>
      <c r="M54" s="7">
        <f t="shared" ref="M54" si="92">SUM(K54*L54)</f>
        <v>100</v>
      </c>
      <c r="N54" s="9">
        <v>1</v>
      </c>
      <c r="O54" s="7">
        <v>1</v>
      </c>
      <c r="P54" s="10" t="s">
        <v>30</v>
      </c>
      <c r="Q54" s="7">
        <f t="shared" ref="Q54" si="93">SUM(O54+N54-1)</f>
        <v>1</v>
      </c>
      <c r="R54" s="7">
        <f t="shared" ref="R54" si="94">SUM(M54*N54)</f>
        <v>100</v>
      </c>
      <c r="S54" s="39">
        <v>60</v>
      </c>
      <c r="T54" s="39">
        <v>40</v>
      </c>
      <c r="U54" s="39">
        <v>40</v>
      </c>
      <c r="V54" s="7">
        <v>1.6</v>
      </c>
      <c r="W54" s="34">
        <f t="shared" ref="W54" si="95">X54+Z54</f>
        <v>17.3</v>
      </c>
      <c r="X54" s="35">
        <f t="shared" ref="X54" si="96">V54*L54</f>
        <v>16</v>
      </c>
      <c r="Y54" s="36">
        <v>45941</v>
      </c>
      <c r="Z54" s="2">
        <v>1.3</v>
      </c>
      <c r="AA54" s="37"/>
      <c r="AB54" s="37"/>
      <c r="AC54" s="37"/>
      <c r="AD54" s="37"/>
      <c r="AE54" s="37"/>
      <c r="AF54" s="37"/>
    </row>
    <row r="55" customHeight="1" spans="1:32">
      <c r="A55" s="7" t="s">
        <v>27</v>
      </c>
      <c r="B55" s="7">
        <v>1724732</v>
      </c>
      <c r="C55" s="7" t="s">
        <v>45</v>
      </c>
      <c r="D55" s="30" t="s">
        <v>29</v>
      </c>
      <c r="E55" s="41"/>
      <c r="F55" s="31">
        <v>1</v>
      </c>
      <c r="G55" s="31">
        <v>3</v>
      </c>
      <c r="H55" s="31">
        <v>3</v>
      </c>
      <c r="I55" s="31">
        <v>2</v>
      </c>
      <c r="J55" s="31">
        <v>1</v>
      </c>
      <c r="K55" s="32">
        <v>10</v>
      </c>
      <c r="L55" s="7">
        <v>7</v>
      </c>
      <c r="M55" s="7">
        <f t="shared" si="85"/>
        <v>70</v>
      </c>
      <c r="N55" s="9">
        <v>1</v>
      </c>
      <c r="O55" s="7">
        <v>2</v>
      </c>
      <c r="P55" s="10" t="s">
        <v>30</v>
      </c>
      <c r="Q55" s="7">
        <f t="shared" si="51"/>
        <v>2</v>
      </c>
      <c r="R55" s="7">
        <f t="shared" ref="R55:R59" si="97">SUM(M55*N55)</f>
        <v>70</v>
      </c>
      <c r="S55" s="42">
        <v>60</v>
      </c>
      <c r="T55" s="42">
        <v>40</v>
      </c>
      <c r="U55" s="42">
        <v>30</v>
      </c>
      <c r="V55" s="7">
        <v>1.6</v>
      </c>
      <c r="W55" s="34">
        <f t="shared" si="60"/>
        <v>12.5</v>
      </c>
      <c r="X55" s="35">
        <f t="shared" si="61"/>
        <v>11.2</v>
      </c>
      <c r="Y55" s="36">
        <v>45941</v>
      </c>
      <c r="Z55" s="2">
        <v>1.3</v>
      </c>
      <c r="AA55" s="37"/>
      <c r="AB55" s="37"/>
      <c r="AC55" s="37"/>
      <c r="AD55" s="37"/>
      <c r="AE55" s="37"/>
      <c r="AF55" s="37"/>
    </row>
    <row r="56" customHeight="1" spans="1:32">
      <c r="A56" s="7" t="s">
        <v>27</v>
      </c>
      <c r="B56" s="7">
        <v>1724732</v>
      </c>
      <c r="C56" s="7" t="s">
        <v>45</v>
      </c>
      <c r="D56" s="30" t="s">
        <v>31</v>
      </c>
      <c r="E56" s="40">
        <v>25</v>
      </c>
      <c r="F56" s="31">
        <v>1</v>
      </c>
      <c r="G56" s="31">
        <v>3</v>
      </c>
      <c r="H56" s="31">
        <v>3</v>
      </c>
      <c r="I56" s="31">
        <v>2</v>
      </c>
      <c r="J56" s="31">
        <v>1</v>
      </c>
      <c r="K56" s="32">
        <v>10</v>
      </c>
      <c r="L56" s="7">
        <v>10</v>
      </c>
      <c r="M56" s="7">
        <f t="shared" ref="M56" si="98">SUM(K56*L56)</f>
        <v>100</v>
      </c>
      <c r="N56" s="9">
        <v>2</v>
      </c>
      <c r="O56" s="7">
        <v>1</v>
      </c>
      <c r="P56" s="10" t="s">
        <v>30</v>
      </c>
      <c r="Q56" s="7">
        <f t="shared" ref="Q56" si="99">SUM(O56+N56-1)</f>
        <v>2</v>
      </c>
      <c r="R56" s="7">
        <f t="shared" ref="R56" si="100">SUM(M56*N56)</f>
        <v>200</v>
      </c>
      <c r="S56" s="39">
        <v>60</v>
      </c>
      <c r="T56" s="39">
        <v>40</v>
      </c>
      <c r="U56" s="39">
        <v>40</v>
      </c>
      <c r="V56" s="7">
        <v>1.6</v>
      </c>
      <c r="W56" s="34">
        <f t="shared" ref="W56" si="101">X56+Z56</f>
        <v>17.3</v>
      </c>
      <c r="X56" s="35">
        <f t="shared" ref="X56" si="102">V56*L56</f>
        <v>16</v>
      </c>
      <c r="Y56" s="36">
        <v>45941</v>
      </c>
      <c r="Z56" s="2">
        <v>1.3</v>
      </c>
      <c r="AA56" s="37"/>
      <c r="AB56" s="37"/>
      <c r="AC56" s="37"/>
      <c r="AD56" s="37"/>
      <c r="AE56" s="37"/>
      <c r="AF56" s="37"/>
    </row>
    <row r="57" customHeight="1" spans="1:32">
      <c r="A57" s="7" t="s">
        <v>27</v>
      </c>
      <c r="B57" s="7">
        <v>1724732</v>
      </c>
      <c r="C57" s="7" t="s">
        <v>45</v>
      </c>
      <c r="D57" s="30" t="s">
        <v>31</v>
      </c>
      <c r="E57" s="41"/>
      <c r="F57" s="31">
        <v>1</v>
      </c>
      <c r="G57" s="31">
        <v>3</v>
      </c>
      <c r="H57" s="31">
        <v>3</v>
      </c>
      <c r="I57" s="31">
        <v>2</v>
      </c>
      <c r="J57" s="31">
        <v>1</v>
      </c>
      <c r="K57" s="32">
        <v>10</v>
      </c>
      <c r="L57" s="7">
        <v>5</v>
      </c>
      <c r="M57" s="7">
        <f t="shared" si="85"/>
        <v>50</v>
      </c>
      <c r="N57" s="9">
        <v>1</v>
      </c>
      <c r="O57" s="7">
        <v>3</v>
      </c>
      <c r="P57" s="10" t="s">
        <v>30</v>
      </c>
      <c r="Q57" s="7">
        <f t="shared" si="51"/>
        <v>3</v>
      </c>
      <c r="R57" s="7">
        <f t="shared" si="97"/>
        <v>50</v>
      </c>
      <c r="S57" s="33">
        <v>60</v>
      </c>
      <c r="T57" s="33">
        <v>40</v>
      </c>
      <c r="U57" s="33">
        <v>22</v>
      </c>
      <c r="V57" s="7">
        <v>1.6</v>
      </c>
      <c r="W57" s="34">
        <f t="shared" si="60"/>
        <v>9.3</v>
      </c>
      <c r="X57" s="35">
        <f t="shared" si="61"/>
        <v>8</v>
      </c>
      <c r="Y57" s="36">
        <v>45941</v>
      </c>
      <c r="Z57" s="2">
        <v>1.3</v>
      </c>
      <c r="AA57" s="37"/>
      <c r="AB57" s="37"/>
      <c r="AC57" s="37"/>
      <c r="AD57" s="37"/>
      <c r="AE57" s="37"/>
      <c r="AF57" s="37"/>
    </row>
    <row r="58" customHeight="1" spans="1:32">
      <c r="A58" s="7" t="s">
        <v>27</v>
      </c>
      <c r="B58" s="7">
        <v>1724732</v>
      </c>
      <c r="C58" s="7" t="s">
        <v>45</v>
      </c>
      <c r="D58" s="30" t="s">
        <v>32</v>
      </c>
      <c r="E58" s="40">
        <v>15</v>
      </c>
      <c r="F58" s="31">
        <v>1</v>
      </c>
      <c r="G58" s="31">
        <v>3</v>
      </c>
      <c r="H58" s="31">
        <v>3</v>
      </c>
      <c r="I58" s="31">
        <v>2</v>
      </c>
      <c r="J58" s="31">
        <v>1</v>
      </c>
      <c r="K58" s="32">
        <v>10</v>
      </c>
      <c r="L58" s="7">
        <v>10</v>
      </c>
      <c r="M58" s="7">
        <f t="shared" ref="M58" si="103">SUM(K58*L58)</f>
        <v>100</v>
      </c>
      <c r="N58" s="9">
        <v>1</v>
      </c>
      <c r="O58" s="7">
        <v>1</v>
      </c>
      <c r="P58" s="10" t="s">
        <v>30</v>
      </c>
      <c r="Q58" s="7">
        <f t="shared" ref="Q58" si="104">SUM(O58+N58-1)</f>
        <v>1</v>
      </c>
      <c r="R58" s="7">
        <f t="shared" ref="R58" si="105">SUM(M58*N58)</f>
        <v>100</v>
      </c>
      <c r="S58" s="39">
        <v>60</v>
      </c>
      <c r="T58" s="39">
        <v>40</v>
      </c>
      <c r="U58" s="39">
        <v>40</v>
      </c>
      <c r="V58" s="7">
        <v>1.6</v>
      </c>
      <c r="W58" s="34">
        <f t="shared" ref="W58" si="106">X58+Z58</f>
        <v>17.3</v>
      </c>
      <c r="X58" s="35">
        <f t="shared" ref="X58" si="107">V58*L58</f>
        <v>16</v>
      </c>
      <c r="Y58" s="36">
        <v>45941</v>
      </c>
      <c r="Z58" s="2">
        <v>1.3</v>
      </c>
      <c r="AA58" s="37"/>
      <c r="AB58" s="37"/>
      <c r="AC58" s="37"/>
      <c r="AD58" s="37"/>
      <c r="AE58" s="37"/>
      <c r="AF58" s="37"/>
    </row>
    <row r="59" customHeight="1" spans="1:32">
      <c r="A59" s="7" t="s">
        <v>27</v>
      </c>
      <c r="B59" s="7">
        <v>1724732</v>
      </c>
      <c r="C59" s="7" t="s">
        <v>45</v>
      </c>
      <c r="D59" s="30" t="s">
        <v>32</v>
      </c>
      <c r="E59" s="41"/>
      <c r="F59" s="31">
        <v>1</v>
      </c>
      <c r="G59" s="31">
        <v>3</v>
      </c>
      <c r="H59" s="31">
        <v>3</v>
      </c>
      <c r="I59" s="31">
        <v>2</v>
      </c>
      <c r="J59" s="31">
        <v>1</v>
      </c>
      <c r="K59" s="32">
        <v>10</v>
      </c>
      <c r="L59" s="7">
        <v>5</v>
      </c>
      <c r="M59" s="7">
        <f t="shared" si="85"/>
        <v>50</v>
      </c>
      <c r="N59" s="9">
        <v>1</v>
      </c>
      <c r="O59" s="7">
        <v>2</v>
      </c>
      <c r="P59" s="10" t="s">
        <v>30</v>
      </c>
      <c r="Q59" s="7">
        <f t="shared" si="51"/>
        <v>2</v>
      </c>
      <c r="R59" s="7">
        <f t="shared" si="97"/>
        <v>50</v>
      </c>
      <c r="S59" s="33">
        <v>60</v>
      </c>
      <c r="T59" s="33">
        <v>40</v>
      </c>
      <c r="U59" s="33">
        <v>22</v>
      </c>
      <c r="V59" s="7">
        <v>1.6</v>
      </c>
      <c r="W59" s="34">
        <f t="shared" si="60"/>
        <v>9.3</v>
      </c>
      <c r="X59" s="35">
        <f t="shared" si="61"/>
        <v>8</v>
      </c>
      <c r="Y59" s="36">
        <v>45941</v>
      </c>
      <c r="Z59" s="2">
        <v>1.3</v>
      </c>
      <c r="AA59" s="37"/>
      <c r="AB59" s="37"/>
      <c r="AC59" s="37"/>
      <c r="AD59" s="37"/>
      <c r="AE59" s="37"/>
      <c r="AF59" s="37"/>
    </row>
    <row r="60" customHeight="1" spans="1:32">
      <c r="A60" s="7" t="s">
        <v>27</v>
      </c>
      <c r="B60" s="7">
        <v>1724731</v>
      </c>
      <c r="C60" s="7" t="s">
        <v>46</v>
      </c>
      <c r="D60" s="30" t="s">
        <v>29</v>
      </c>
      <c r="E60" s="40">
        <v>23</v>
      </c>
      <c r="F60" s="31">
        <v>1</v>
      </c>
      <c r="G60" s="31">
        <v>3</v>
      </c>
      <c r="H60" s="31">
        <v>3</v>
      </c>
      <c r="I60" s="31">
        <v>2</v>
      </c>
      <c r="J60" s="31">
        <v>1</v>
      </c>
      <c r="K60" s="32">
        <v>10</v>
      </c>
      <c r="L60" s="7">
        <v>10</v>
      </c>
      <c r="M60" s="7">
        <f t="shared" ref="M60" si="108">SUM(K60*L60)</f>
        <v>100</v>
      </c>
      <c r="N60" s="9">
        <v>2</v>
      </c>
      <c r="O60" s="7">
        <v>1</v>
      </c>
      <c r="P60" s="10" t="s">
        <v>30</v>
      </c>
      <c r="Q60" s="7">
        <f t="shared" ref="Q60" si="109">SUM(O60+N60-1)</f>
        <v>2</v>
      </c>
      <c r="R60" s="7">
        <f t="shared" ref="R60" si="110">SUM(M60*N60)</f>
        <v>200</v>
      </c>
      <c r="S60" s="39">
        <v>60</v>
      </c>
      <c r="T60" s="39">
        <v>40</v>
      </c>
      <c r="U60" s="39">
        <v>40</v>
      </c>
      <c r="V60" s="7">
        <v>1.6</v>
      </c>
      <c r="W60" s="34">
        <f t="shared" ref="W60" si="111">X60+Z60</f>
        <v>17.3</v>
      </c>
      <c r="X60" s="35">
        <f t="shared" ref="X60" si="112">V60*L60</f>
        <v>16</v>
      </c>
      <c r="Y60" s="36">
        <v>45941</v>
      </c>
      <c r="Z60" s="2">
        <v>1.3</v>
      </c>
      <c r="AA60" s="37"/>
      <c r="AB60" s="37"/>
      <c r="AC60" s="37"/>
      <c r="AD60" s="37"/>
      <c r="AE60" s="37"/>
      <c r="AF60" s="37"/>
    </row>
    <row r="61" customHeight="1" spans="1:32">
      <c r="A61" s="7" t="s">
        <v>27</v>
      </c>
      <c r="B61" s="7">
        <v>1724731</v>
      </c>
      <c r="C61" s="7" t="s">
        <v>46</v>
      </c>
      <c r="D61" s="30" t="s">
        <v>29</v>
      </c>
      <c r="E61" s="41"/>
      <c r="F61" s="31">
        <v>1</v>
      </c>
      <c r="G61" s="31">
        <v>3</v>
      </c>
      <c r="H61" s="31">
        <v>3</v>
      </c>
      <c r="I61" s="31">
        <v>2</v>
      </c>
      <c r="J61" s="31">
        <v>1</v>
      </c>
      <c r="K61" s="32">
        <v>10</v>
      </c>
      <c r="L61" s="7">
        <v>3</v>
      </c>
      <c r="M61" s="7">
        <f t="shared" si="85"/>
        <v>30</v>
      </c>
      <c r="N61" s="9">
        <v>1</v>
      </c>
      <c r="O61" s="7">
        <v>3</v>
      </c>
      <c r="P61" s="10" t="s">
        <v>30</v>
      </c>
      <c r="Q61" s="7">
        <f t="shared" si="51"/>
        <v>3</v>
      </c>
      <c r="R61" s="7">
        <f t="shared" ref="R61" si="113">SUM(M61*N61)</f>
        <v>30</v>
      </c>
      <c r="S61" s="38">
        <v>60</v>
      </c>
      <c r="T61" s="38">
        <v>40</v>
      </c>
      <c r="U61" s="38">
        <v>12</v>
      </c>
      <c r="V61" s="7">
        <v>1.6</v>
      </c>
      <c r="W61" s="34">
        <f t="shared" si="60"/>
        <v>6.1</v>
      </c>
      <c r="X61" s="35">
        <f t="shared" si="61"/>
        <v>4.8</v>
      </c>
      <c r="Y61" s="36">
        <v>45941</v>
      </c>
      <c r="Z61" s="2">
        <v>1.3</v>
      </c>
      <c r="AA61" s="37"/>
      <c r="AB61" s="37"/>
      <c r="AC61" s="37"/>
      <c r="AD61" s="37"/>
      <c r="AE61" s="37"/>
      <c r="AF61" s="37"/>
    </row>
    <row r="62" customHeight="1" spans="1:32">
      <c r="A62" s="7" t="s">
        <v>27</v>
      </c>
      <c r="B62" s="7">
        <v>1724731</v>
      </c>
      <c r="C62" s="7" t="s">
        <v>46</v>
      </c>
      <c r="D62" s="30" t="s">
        <v>31</v>
      </c>
      <c r="E62" s="40">
        <v>28</v>
      </c>
      <c r="F62" s="31">
        <v>1</v>
      </c>
      <c r="G62" s="31">
        <v>3</v>
      </c>
      <c r="H62" s="31">
        <v>3</v>
      </c>
      <c r="I62" s="31">
        <v>2</v>
      </c>
      <c r="J62" s="31">
        <v>1</v>
      </c>
      <c r="K62" s="32">
        <v>10</v>
      </c>
      <c r="L62" s="7">
        <v>10</v>
      </c>
      <c r="M62" s="7">
        <f t="shared" ref="M62" si="114">SUM(K62*L62)</f>
        <v>100</v>
      </c>
      <c r="N62" s="9">
        <v>2</v>
      </c>
      <c r="O62" s="7">
        <v>1</v>
      </c>
      <c r="P62" s="10" t="s">
        <v>30</v>
      </c>
      <c r="Q62" s="7">
        <f t="shared" ref="Q62" si="115">SUM(O62+N62-1)</f>
        <v>2</v>
      </c>
      <c r="R62" s="7">
        <f t="shared" ref="R62" si="116">SUM(M62*N62)</f>
        <v>200</v>
      </c>
      <c r="S62" s="39">
        <v>60</v>
      </c>
      <c r="T62" s="39">
        <v>40</v>
      </c>
      <c r="U62" s="39">
        <v>40</v>
      </c>
      <c r="V62" s="7">
        <v>1.6</v>
      </c>
      <c r="W62" s="34">
        <f t="shared" ref="W62" si="117">X62+Z62</f>
        <v>17.3</v>
      </c>
      <c r="X62" s="35">
        <f t="shared" ref="X62" si="118">V62*L62</f>
        <v>16</v>
      </c>
      <c r="Y62" s="36">
        <v>45941</v>
      </c>
      <c r="Z62" s="2">
        <v>1.3</v>
      </c>
      <c r="AA62" s="37"/>
      <c r="AB62" s="37"/>
      <c r="AC62" s="37"/>
      <c r="AD62" s="37"/>
      <c r="AE62" s="37"/>
      <c r="AF62" s="37"/>
    </row>
    <row r="63" customHeight="1" spans="1:32">
      <c r="A63" s="7" t="s">
        <v>27</v>
      </c>
      <c r="B63" s="7">
        <v>1724731</v>
      </c>
      <c r="C63" s="7" t="s">
        <v>46</v>
      </c>
      <c r="D63" s="30" t="s">
        <v>31</v>
      </c>
      <c r="E63" s="41"/>
      <c r="F63" s="31">
        <v>1</v>
      </c>
      <c r="G63" s="31">
        <v>3</v>
      </c>
      <c r="H63" s="31">
        <v>3</v>
      </c>
      <c r="I63" s="31">
        <v>2</v>
      </c>
      <c r="J63" s="31">
        <v>1</v>
      </c>
      <c r="K63" s="32">
        <v>10</v>
      </c>
      <c r="L63" s="7">
        <v>8</v>
      </c>
      <c r="M63" s="7">
        <f t="shared" si="85"/>
        <v>80</v>
      </c>
      <c r="N63" s="9">
        <v>1</v>
      </c>
      <c r="O63" s="7">
        <v>3</v>
      </c>
      <c r="P63" s="10" t="s">
        <v>30</v>
      </c>
      <c r="Q63" s="7">
        <f t="shared" si="51"/>
        <v>3</v>
      </c>
      <c r="R63" s="7">
        <f t="shared" ref="R63:R65" si="119">SUM(M63*N63)</f>
        <v>80</v>
      </c>
      <c r="S63" s="42">
        <v>60</v>
      </c>
      <c r="T63" s="42">
        <v>40</v>
      </c>
      <c r="U63" s="42">
        <v>30</v>
      </c>
      <c r="V63" s="7">
        <v>1.6</v>
      </c>
      <c r="W63" s="34">
        <f t="shared" si="60"/>
        <v>14.1</v>
      </c>
      <c r="X63" s="35">
        <f t="shared" si="61"/>
        <v>12.8</v>
      </c>
      <c r="Y63" s="36">
        <v>45941</v>
      </c>
      <c r="Z63" s="2">
        <v>1.3</v>
      </c>
      <c r="AA63" s="37"/>
      <c r="AB63" s="37"/>
      <c r="AC63" s="37"/>
      <c r="AD63" s="37"/>
      <c r="AE63" s="37"/>
      <c r="AF63" s="37"/>
    </row>
    <row r="64" customHeight="1" spans="1:32">
      <c r="A64" s="7" t="s">
        <v>27</v>
      </c>
      <c r="B64" s="7">
        <v>1724731</v>
      </c>
      <c r="C64" s="7" t="s">
        <v>46</v>
      </c>
      <c r="D64" s="30" t="s">
        <v>32</v>
      </c>
      <c r="E64" s="31">
        <v>20</v>
      </c>
      <c r="F64" s="31">
        <v>1</v>
      </c>
      <c r="G64" s="31">
        <v>3</v>
      </c>
      <c r="H64" s="31">
        <v>3</v>
      </c>
      <c r="I64" s="31">
        <v>2</v>
      </c>
      <c r="J64" s="31">
        <v>1</v>
      </c>
      <c r="K64" s="32">
        <v>10</v>
      </c>
      <c r="L64" s="7">
        <v>10</v>
      </c>
      <c r="M64" s="7">
        <f t="shared" si="85"/>
        <v>100</v>
      </c>
      <c r="N64" s="9">
        <v>2</v>
      </c>
      <c r="O64" s="7">
        <v>1</v>
      </c>
      <c r="P64" s="10" t="s">
        <v>30</v>
      </c>
      <c r="Q64" s="7">
        <f t="shared" si="51"/>
        <v>2</v>
      </c>
      <c r="R64" s="7">
        <f t="shared" si="119"/>
        <v>200</v>
      </c>
      <c r="S64" s="39">
        <v>60</v>
      </c>
      <c r="T64" s="39">
        <v>40</v>
      </c>
      <c r="U64" s="39">
        <v>40</v>
      </c>
      <c r="V64" s="7">
        <v>1.6</v>
      </c>
      <c r="W64" s="34">
        <f t="shared" si="60"/>
        <v>17.3</v>
      </c>
      <c r="X64" s="35">
        <f t="shared" si="61"/>
        <v>16</v>
      </c>
      <c r="Y64" s="36">
        <v>45941</v>
      </c>
      <c r="Z64" s="2">
        <v>1.3</v>
      </c>
      <c r="AA64" s="37"/>
      <c r="AB64" s="37"/>
      <c r="AC64" s="37"/>
      <c r="AD64" s="37"/>
      <c r="AE64" s="37"/>
      <c r="AF64" s="37"/>
    </row>
    <row r="65" customHeight="1" spans="1:32">
      <c r="A65" s="7" t="s">
        <v>27</v>
      </c>
      <c r="B65" s="7">
        <v>1749935</v>
      </c>
      <c r="C65" s="7" t="s">
        <v>47</v>
      </c>
      <c r="D65" s="30" t="s">
        <v>29</v>
      </c>
      <c r="E65" s="31">
        <v>3</v>
      </c>
      <c r="F65" s="31">
        <v>1</v>
      </c>
      <c r="G65" s="31">
        <v>3</v>
      </c>
      <c r="H65" s="31">
        <v>3</v>
      </c>
      <c r="I65" s="31">
        <v>2</v>
      </c>
      <c r="J65" s="31">
        <v>1</v>
      </c>
      <c r="K65" s="32">
        <v>10</v>
      </c>
      <c r="L65" s="7">
        <v>3</v>
      </c>
      <c r="M65" s="7">
        <f t="shared" si="85"/>
        <v>30</v>
      </c>
      <c r="N65" s="9">
        <v>1</v>
      </c>
      <c r="O65" s="7">
        <v>1</v>
      </c>
      <c r="P65" s="10" t="s">
        <v>30</v>
      </c>
      <c r="Q65" s="7">
        <f t="shared" si="51"/>
        <v>1</v>
      </c>
      <c r="R65" s="7">
        <f t="shared" si="119"/>
        <v>30</v>
      </c>
      <c r="S65" s="38">
        <v>60</v>
      </c>
      <c r="T65" s="38">
        <v>40</v>
      </c>
      <c r="U65" s="38">
        <v>12</v>
      </c>
      <c r="V65" s="7">
        <v>1.6</v>
      </c>
      <c r="W65" s="34">
        <f t="shared" si="60"/>
        <v>6.1</v>
      </c>
      <c r="X65" s="35">
        <f t="shared" si="61"/>
        <v>4.8</v>
      </c>
      <c r="Y65" s="36">
        <v>45941</v>
      </c>
      <c r="Z65" s="2">
        <v>1.3</v>
      </c>
      <c r="AA65" s="37"/>
      <c r="AB65" s="37"/>
      <c r="AC65" s="37"/>
      <c r="AD65" s="37"/>
      <c r="AE65" s="37"/>
      <c r="AF65" s="37"/>
    </row>
    <row r="66" customHeight="1" spans="1:32">
      <c r="A66" s="7" t="s">
        <v>27</v>
      </c>
      <c r="B66" s="7">
        <v>1749935</v>
      </c>
      <c r="C66" s="7" t="s">
        <v>47</v>
      </c>
      <c r="D66" s="30" t="s">
        <v>31</v>
      </c>
      <c r="E66" s="31">
        <v>4</v>
      </c>
      <c r="F66" s="31">
        <v>1</v>
      </c>
      <c r="G66" s="31">
        <v>3</v>
      </c>
      <c r="H66" s="31">
        <v>3</v>
      </c>
      <c r="I66" s="31">
        <v>2</v>
      </c>
      <c r="J66" s="31">
        <v>1</v>
      </c>
      <c r="K66" s="32">
        <v>10</v>
      </c>
      <c r="L66" s="7">
        <v>4</v>
      </c>
      <c r="M66" s="7">
        <f t="shared" ref="M66" si="120">SUM(K66*L66)</f>
        <v>40</v>
      </c>
      <c r="N66" s="9">
        <v>1</v>
      </c>
      <c r="O66" s="7">
        <v>1</v>
      </c>
      <c r="P66" s="10" t="s">
        <v>30</v>
      </c>
      <c r="Q66" s="7">
        <f t="shared" ref="Q66:Q72" si="121">SUM(O66+N66-1)</f>
        <v>1</v>
      </c>
      <c r="R66" s="7">
        <f t="shared" ref="R66" si="122">SUM(M66*N66)</f>
        <v>40</v>
      </c>
      <c r="S66" s="33">
        <v>60</v>
      </c>
      <c r="T66" s="33">
        <v>40</v>
      </c>
      <c r="U66" s="33">
        <v>22</v>
      </c>
      <c r="V66" s="7">
        <v>1.6</v>
      </c>
      <c r="W66" s="34">
        <f t="shared" si="60"/>
        <v>7.7</v>
      </c>
      <c r="X66" s="35">
        <f t="shared" si="61"/>
        <v>6.4</v>
      </c>
      <c r="Y66" s="36">
        <v>45941</v>
      </c>
      <c r="Z66" s="2">
        <v>1.3</v>
      </c>
      <c r="AA66" s="37"/>
      <c r="AB66" s="37"/>
      <c r="AC66" s="37"/>
      <c r="AD66" s="37"/>
      <c r="AE66" s="37"/>
      <c r="AF66" s="37"/>
    </row>
    <row r="67" customHeight="1" spans="1:32">
      <c r="A67" s="7" t="s">
        <v>27</v>
      </c>
      <c r="B67" s="7">
        <v>1749935</v>
      </c>
      <c r="C67" s="7" t="s">
        <v>47</v>
      </c>
      <c r="D67" s="30" t="s">
        <v>32</v>
      </c>
      <c r="E67" s="31">
        <v>3</v>
      </c>
      <c r="F67" s="31">
        <v>1</v>
      </c>
      <c r="G67" s="31">
        <v>3</v>
      </c>
      <c r="H67" s="31">
        <v>3</v>
      </c>
      <c r="I67" s="31">
        <v>2</v>
      </c>
      <c r="J67" s="31">
        <v>1</v>
      </c>
      <c r="K67" s="32">
        <v>10</v>
      </c>
      <c r="L67" s="7">
        <v>3</v>
      </c>
      <c r="M67" s="7">
        <f t="shared" ref="M67:M71" si="123">SUM(K67*L67)</f>
        <v>30</v>
      </c>
      <c r="N67" s="9">
        <v>1</v>
      </c>
      <c r="O67" s="7">
        <v>1</v>
      </c>
      <c r="P67" s="10" t="s">
        <v>30</v>
      </c>
      <c r="Q67" s="7">
        <f t="shared" si="121"/>
        <v>1</v>
      </c>
      <c r="R67" s="7">
        <f t="shared" ref="R67:R71" si="124">SUM(M67*N67)</f>
        <v>30</v>
      </c>
      <c r="S67" s="38">
        <v>60</v>
      </c>
      <c r="T67" s="38">
        <v>40</v>
      </c>
      <c r="U67" s="38">
        <v>12</v>
      </c>
      <c r="V67" s="7">
        <v>1.6</v>
      </c>
      <c r="W67" s="34">
        <f t="shared" ref="W67:W73" si="125">X67+Z67</f>
        <v>6.1</v>
      </c>
      <c r="X67" s="35">
        <f t="shared" ref="X67:X73" si="126">V67*L67</f>
        <v>4.8</v>
      </c>
      <c r="Y67" s="36">
        <v>45941</v>
      </c>
      <c r="Z67" s="2">
        <v>1.3</v>
      </c>
      <c r="AA67" s="37"/>
      <c r="AB67" s="37"/>
      <c r="AC67" s="37"/>
      <c r="AD67" s="37"/>
      <c r="AE67" s="37"/>
      <c r="AF67" s="37"/>
    </row>
    <row r="68" customHeight="1" spans="1:32">
      <c r="A68" s="7" t="s">
        <v>27</v>
      </c>
      <c r="B68" s="7">
        <v>1749932</v>
      </c>
      <c r="C68" s="7" t="s">
        <v>48</v>
      </c>
      <c r="D68" s="30" t="s">
        <v>29</v>
      </c>
      <c r="E68" s="31">
        <v>3</v>
      </c>
      <c r="F68" s="31">
        <v>1</v>
      </c>
      <c r="G68" s="31">
        <v>3</v>
      </c>
      <c r="H68" s="31">
        <v>3</v>
      </c>
      <c r="I68" s="31">
        <v>2</v>
      </c>
      <c r="J68" s="31">
        <v>1</v>
      </c>
      <c r="K68" s="32">
        <v>10</v>
      </c>
      <c r="L68" s="7">
        <v>3</v>
      </c>
      <c r="M68" s="7">
        <f t="shared" si="123"/>
        <v>30</v>
      </c>
      <c r="N68" s="9">
        <v>1</v>
      </c>
      <c r="O68" s="7">
        <v>1</v>
      </c>
      <c r="P68" s="10" t="s">
        <v>30</v>
      </c>
      <c r="Q68" s="7">
        <f t="shared" ref="Q68" si="127">SUM(O68+N68-1)</f>
        <v>1</v>
      </c>
      <c r="R68" s="7">
        <f t="shared" si="124"/>
        <v>30</v>
      </c>
      <c r="S68" s="38">
        <v>60</v>
      </c>
      <c r="T68" s="38">
        <v>40</v>
      </c>
      <c r="U68" s="38">
        <v>12</v>
      </c>
      <c r="V68" s="7">
        <v>1.6</v>
      </c>
      <c r="W68" s="34">
        <f t="shared" si="125"/>
        <v>6.1</v>
      </c>
      <c r="X68" s="35">
        <f t="shared" si="126"/>
        <v>4.8</v>
      </c>
      <c r="Y68" s="36">
        <v>45941</v>
      </c>
      <c r="Z68" s="2">
        <v>1.3</v>
      </c>
      <c r="AA68" s="37"/>
      <c r="AB68" s="37"/>
      <c r="AC68" s="37"/>
      <c r="AD68" s="37"/>
      <c r="AE68" s="37"/>
      <c r="AF68" s="37"/>
    </row>
    <row r="69" customHeight="1" spans="1:32">
      <c r="A69" s="7" t="s">
        <v>27</v>
      </c>
      <c r="B69" s="7">
        <v>1749932</v>
      </c>
      <c r="C69" s="7" t="s">
        <v>48</v>
      </c>
      <c r="D69" s="30" t="s">
        <v>31</v>
      </c>
      <c r="E69" s="31">
        <v>4</v>
      </c>
      <c r="F69" s="31">
        <v>1</v>
      </c>
      <c r="G69" s="31">
        <v>3</v>
      </c>
      <c r="H69" s="31">
        <v>3</v>
      </c>
      <c r="I69" s="31">
        <v>2</v>
      </c>
      <c r="J69" s="31">
        <v>1</v>
      </c>
      <c r="K69" s="32">
        <v>10</v>
      </c>
      <c r="L69" s="7">
        <v>4</v>
      </c>
      <c r="M69" s="7">
        <f t="shared" ref="M69" si="128">SUM(K69*L69)</f>
        <v>40</v>
      </c>
      <c r="N69" s="9">
        <v>1</v>
      </c>
      <c r="O69" s="7">
        <v>1</v>
      </c>
      <c r="P69" s="10" t="s">
        <v>30</v>
      </c>
      <c r="Q69" s="7">
        <f t="shared" si="121"/>
        <v>1</v>
      </c>
      <c r="R69" s="7">
        <f t="shared" ref="R69" si="129">SUM(M69*N69)</f>
        <v>40</v>
      </c>
      <c r="S69" s="33">
        <v>60</v>
      </c>
      <c r="T69" s="33">
        <v>40</v>
      </c>
      <c r="U69" s="33">
        <v>22</v>
      </c>
      <c r="V69" s="7">
        <v>1.6</v>
      </c>
      <c r="W69" s="34">
        <f t="shared" si="125"/>
        <v>7.7</v>
      </c>
      <c r="X69" s="35">
        <f t="shared" si="126"/>
        <v>6.4</v>
      </c>
      <c r="Y69" s="36">
        <v>45941</v>
      </c>
      <c r="Z69" s="2">
        <v>1.3</v>
      </c>
      <c r="AA69" s="37"/>
      <c r="AB69" s="37"/>
      <c r="AC69" s="37"/>
      <c r="AD69" s="37"/>
      <c r="AE69" s="37"/>
      <c r="AF69" s="37"/>
    </row>
    <row r="70" customHeight="1" spans="1:32">
      <c r="A70" s="7" t="s">
        <v>27</v>
      </c>
      <c r="B70" s="7">
        <v>1749932</v>
      </c>
      <c r="C70" s="7" t="s">
        <v>48</v>
      </c>
      <c r="D70" s="30" t="s">
        <v>32</v>
      </c>
      <c r="E70" s="31">
        <v>3</v>
      </c>
      <c r="F70" s="31">
        <v>1</v>
      </c>
      <c r="G70" s="31">
        <v>3</v>
      </c>
      <c r="H70" s="31">
        <v>3</v>
      </c>
      <c r="I70" s="31">
        <v>2</v>
      </c>
      <c r="J70" s="31">
        <v>1</v>
      </c>
      <c r="K70" s="32">
        <v>10</v>
      </c>
      <c r="L70" s="7">
        <v>3</v>
      </c>
      <c r="M70" s="7">
        <f t="shared" ref="M70" si="130">SUM(K70*L70)</f>
        <v>30</v>
      </c>
      <c r="N70" s="9">
        <v>1</v>
      </c>
      <c r="O70" s="7">
        <v>1</v>
      </c>
      <c r="P70" s="10" t="s">
        <v>30</v>
      </c>
      <c r="Q70" s="7">
        <f t="shared" si="121"/>
        <v>1</v>
      </c>
      <c r="R70" s="7">
        <f t="shared" ref="R70" si="131">SUM(M70*N70)</f>
        <v>30</v>
      </c>
      <c r="S70" s="38">
        <v>60</v>
      </c>
      <c r="T70" s="38">
        <v>40</v>
      </c>
      <c r="U70" s="38">
        <v>12</v>
      </c>
      <c r="V70" s="7">
        <v>1.6</v>
      </c>
      <c r="W70" s="34">
        <f t="shared" si="125"/>
        <v>6.1</v>
      </c>
      <c r="X70" s="35">
        <f t="shared" si="126"/>
        <v>4.8</v>
      </c>
      <c r="Y70" s="36">
        <v>45941</v>
      </c>
      <c r="Z70" s="2">
        <v>1.3</v>
      </c>
      <c r="AA70" s="12"/>
      <c r="AB70" s="12"/>
      <c r="AC70" s="12"/>
      <c r="AD70" s="12"/>
      <c r="AE70" s="12"/>
      <c r="AF70" s="12"/>
    </row>
    <row r="71" customHeight="1" spans="1:32">
      <c r="A71" s="7" t="s">
        <v>27</v>
      </c>
      <c r="B71" s="7">
        <v>1749930</v>
      </c>
      <c r="C71" s="7" t="s">
        <v>49</v>
      </c>
      <c r="D71" s="30" t="s">
        <v>29</v>
      </c>
      <c r="E71" s="31">
        <v>3</v>
      </c>
      <c r="F71" s="31">
        <v>1</v>
      </c>
      <c r="G71" s="31">
        <v>3</v>
      </c>
      <c r="H71" s="31">
        <v>3</v>
      </c>
      <c r="I71" s="31">
        <v>2</v>
      </c>
      <c r="J71" s="31">
        <v>1</v>
      </c>
      <c r="K71" s="32">
        <v>10</v>
      </c>
      <c r="L71" s="7">
        <v>3</v>
      </c>
      <c r="M71" s="7">
        <f t="shared" si="123"/>
        <v>30</v>
      </c>
      <c r="N71" s="9">
        <v>1</v>
      </c>
      <c r="O71" s="7">
        <v>1</v>
      </c>
      <c r="P71" s="10" t="s">
        <v>30</v>
      </c>
      <c r="Q71" s="7">
        <f t="shared" si="121"/>
        <v>1</v>
      </c>
      <c r="R71" s="7">
        <f t="shared" si="124"/>
        <v>30</v>
      </c>
      <c r="S71" s="38">
        <v>60</v>
      </c>
      <c r="T71" s="38">
        <v>40</v>
      </c>
      <c r="U71" s="38">
        <v>12</v>
      </c>
      <c r="V71" s="7">
        <v>1.6</v>
      </c>
      <c r="W71" s="34">
        <f t="shared" si="125"/>
        <v>6.1</v>
      </c>
      <c r="X71" s="35">
        <f t="shared" si="126"/>
        <v>4.8</v>
      </c>
      <c r="Y71" s="36">
        <v>45941</v>
      </c>
      <c r="Z71" s="2">
        <v>1.3</v>
      </c>
      <c r="AA71" s="12"/>
      <c r="AB71" s="12"/>
      <c r="AC71" s="12"/>
      <c r="AD71" s="12"/>
      <c r="AE71" s="12"/>
      <c r="AF71" s="12"/>
    </row>
    <row r="72" customHeight="1" spans="1:32">
      <c r="A72" s="7" t="s">
        <v>27</v>
      </c>
      <c r="B72" s="7">
        <v>1749930</v>
      </c>
      <c r="C72" s="7" t="s">
        <v>49</v>
      </c>
      <c r="D72" s="30" t="s">
        <v>31</v>
      </c>
      <c r="E72" s="31">
        <v>4</v>
      </c>
      <c r="F72" s="31">
        <v>1</v>
      </c>
      <c r="G72" s="31">
        <v>3</v>
      </c>
      <c r="H72" s="31">
        <v>3</v>
      </c>
      <c r="I72" s="31">
        <v>2</v>
      </c>
      <c r="J72" s="31">
        <v>1</v>
      </c>
      <c r="K72" s="32">
        <v>10</v>
      </c>
      <c r="L72" s="7">
        <v>4</v>
      </c>
      <c r="M72" s="7">
        <f t="shared" ref="M72" si="132">SUM(K72*L72)</f>
        <v>40</v>
      </c>
      <c r="N72" s="9">
        <v>1</v>
      </c>
      <c r="O72" s="7">
        <v>1</v>
      </c>
      <c r="P72" s="10" t="s">
        <v>30</v>
      </c>
      <c r="Q72" s="7">
        <f t="shared" si="121"/>
        <v>1</v>
      </c>
      <c r="R72" s="7">
        <f t="shared" ref="R72:R73" si="133">SUM(M72*N72)</f>
        <v>40</v>
      </c>
      <c r="S72" s="33">
        <v>60</v>
      </c>
      <c r="T72" s="33">
        <v>40</v>
      </c>
      <c r="U72" s="33">
        <v>22</v>
      </c>
      <c r="V72" s="7">
        <v>1.6</v>
      </c>
      <c r="W72" s="34">
        <f t="shared" si="125"/>
        <v>7.7</v>
      </c>
      <c r="X72" s="35">
        <f t="shared" si="126"/>
        <v>6.4</v>
      </c>
      <c r="Y72" s="36">
        <v>45941</v>
      </c>
      <c r="Z72" s="2">
        <v>1.3</v>
      </c>
      <c r="AA72" s="12"/>
      <c r="AB72" s="12"/>
      <c r="AC72" s="12"/>
      <c r="AD72" s="12"/>
      <c r="AE72" s="12"/>
      <c r="AF72" s="12"/>
    </row>
    <row r="73" customHeight="1" spans="1:32">
      <c r="A73" s="7" t="s">
        <v>27</v>
      </c>
      <c r="B73" s="7">
        <v>1749930</v>
      </c>
      <c r="C73" s="7" t="s">
        <v>49</v>
      </c>
      <c r="D73" s="30" t="s">
        <v>32</v>
      </c>
      <c r="E73" s="31">
        <v>3</v>
      </c>
      <c r="F73" s="31">
        <v>1</v>
      </c>
      <c r="G73" s="31">
        <v>3</v>
      </c>
      <c r="H73" s="31">
        <v>3</v>
      </c>
      <c r="I73" s="31">
        <v>2</v>
      </c>
      <c r="J73" s="31">
        <v>1</v>
      </c>
      <c r="K73" s="32">
        <v>10</v>
      </c>
      <c r="L73" s="7">
        <v>3</v>
      </c>
      <c r="M73" s="7">
        <f t="shared" ref="M73" si="134">SUM(K73*L73)</f>
        <v>30</v>
      </c>
      <c r="N73" s="9">
        <v>1</v>
      </c>
      <c r="O73" s="7">
        <v>1</v>
      </c>
      <c r="P73" s="10" t="s">
        <v>30</v>
      </c>
      <c r="Q73" s="7">
        <f t="shared" ref="Q73" si="135">SUM(O73+N73-1)</f>
        <v>1</v>
      </c>
      <c r="R73" s="7">
        <f t="shared" si="133"/>
        <v>30</v>
      </c>
      <c r="S73" s="38">
        <v>60</v>
      </c>
      <c r="T73" s="38">
        <v>40</v>
      </c>
      <c r="U73" s="38">
        <v>12</v>
      </c>
      <c r="V73" s="7">
        <v>1.6</v>
      </c>
      <c r="W73" s="34">
        <f t="shared" si="125"/>
        <v>6.1</v>
      </c>
      <c r="X73" s="35">
        <f t="shared" si="126"/>
        <v>4.8</v>
      </c>
      <c r="Y73" s="36">
        <v>45941</v>
      </c>
      <c r="Z73" s="2">
        <v>1.3</v>
      </c>
      <c r="AA73" s="12"/>
      <c r="AB73" s="12"/>
      <c r="AC73" s="12"/>
      <c r="AD73" s="12"/>
      <c r="AE73" s="12"/>
      <c r="AF73" s="12"/>
    </row>
    <row r="74" customHeight="1" spans="1:32">
      <c r="A74" s="7"/>
      <c r="B74" s="7"/>
      <c r="C74" s="7"/>
      <c r="D74" s="30"/>
      <c r="E74" s="7"/>
      <c r="F74" s="31"/>
      <c r="G74" s="31"/>
      <c r="H74" s="31"/>
      <c r="I74" s="31"/>
      <c r="J74" s="31"/>
      <c r="K74" s="7"/>
      <c r="L74" s="7"/>
      <c r="M74" s="7"/>
      <c r="N74" s="9"/>
      <c r="O74" s="7"/>
      <c r="P74" s="10"/>
      <c r="Q74" s="7"/>
      <c r="R74" s="7">
        <f>SUM(R4:R73)</f>
        <v>6980</v>
      </c>
      <c r="S74" s="7"/>
      <c r="T74" s="7"/>
      <c r="U74" s="7"/>
      <c r="V74" s="7"/>
      <c r="W74" s="35"/>
      <c r="X74" s="35"/>
      <c r="Y74" s="36"/>
      <c r="AA74" s="12"/>
      <c r="AB74" s="12"/>
      <c r="AC74" s="12"/>
      <c r="AD74" s="12"/>
      <c r="AE74" s="12"/>
      <c r="AF74" s="12"/>
    </row>
  </sheetData>
  <autoFilter xmlns:etc="http://www.wps.cn/officeDocument/2017/etCustomData" ref="A3:Y74" etc:filterBottomFollowUsedRange="0">
    <extLst/>
  </autoFilter>
  <mergeCells count="37">
    <mergeCell ref="A1:X1"/>
    <mergeCell ref="F2:J2"/>
    <mergeCell ref="AA3:AF3"/>
    <mergeCell ref="A2:A3"/>
    <mergeCell ref="B2:B3"/>
    <mergeCell ref="C2:C3"/>
    <mergeCell ref="D2:D3"/>
    <mergeCell ref="E2:E3"/>
    <mergeCell ref="E10:E11"/>
    <mergeCell ref="E12:E13"/>
    <mergeCell ref="E25:E26"/>
    <mergeCell ref="E30:E31"/>
    <mergeCell ref="E35:E36"/>
    <mergeCell ref="E38:E39"/>
    <mergeCell ref="E43:E44"/>
    <mergeCell ref="E45:E46"/>
    <mergeCell ref="E48:E49"/>
    <mergeCell ref="E50:E51"/>
    <mergeCell ref="E52:E53"/>
    <mergeCell ref="E54:E55"/>
    <mergeCell ref="E56:E57"/>
    <mergeCell ref="E58:E59"/>
    <mergeCell ref="E60:E61"/>
    <mergeCell ref="E62:E6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W2:W3"/>
    <mergeCell ref="X2:X3"/>
  </mergeCells>
  <pageMargins left="0.393055555555556" right="0.196527777777778" top="0.409027777777778" bottom="0.2125" header="0.5" footer="0.5"/>
  <pageSetup paperSize="9" scale="38" orientation="landscape"/>
  <headerFooter/>
  <colBreaks count="1" manualBreakCount="1">
    <brk id="26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2026-01-16T07:25:38Z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8791150BE2AF4568951590C6695BA6CF_13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