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包装物料" sheetId="2" r:id="rId2"/>
  </sheets>
  <definedNames>
    <definedName name="_xlnm._FilterDatabase" localSheetId="0" hidden="1">'1'!$A$3:$Y$45</definedName>
    <definedName name="_xlnm.Print_Area" localSheetId="0">'1'!$A$1:$Z$45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<sst xmlns="http://schemas.openxmlformats.org/spreadsheetml/2006/main" count="203" uniqueCount="58">
  <si>
    <t>G5737AX款装箱单（预装）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</si>
  <si>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</si>
  <si>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</si>
  <si>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</si>
  <si>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</si>
  <si>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</si>
  <si>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</si>
  <si>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</si>
  <si>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</si>
  <si>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</si>
  <si>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</si>
  <si>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</si>
  <si>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</si>
  <si>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</si>
  <si>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</si>
  <si>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</si>
  <si>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单件重量</t>
  </si>
  <si>
    <t>配比重量</t>
  </si>
  <si>
    <t>每箱毛重</t>
  </si>
  <si>
    <t>每箱净重</t>
  </si>
  <si>
    <t>XS</t>
  </si>
  <si>
    <t>S</t>
  </si>
  <si>
    <t>M</t>
  </si>
  <si>
    <t>L</t>
  </si>
  <si>
    <t>交期</t>
  </si>
  <si>
    <t>空箱重量</t>
  </si>
  <si>
    <t xml:space="preserve">  5737款单件胶袋(42+5)*32、立体袋43*33*25，6件/配比/1.8kg/高5cm，可以两排装，纸箱长60宽40</t>
  </si>
  <si>
    <t>G5737AX</t>
  </si>
  <si>
    <t>ALBANIA</t>
  </si>
  <si>
    <t xml:space="preserve">BN332 - BROWN 棕色 </t>
  </si>
  <si>
    <t>_</t>
  </si>
  <si>
    <t>WT32 - OFF WHITE 白色</t>
  </si>
  <si>
    <t>BOSNIA</t>
  </si>
  <si>
    <t>BN332 - BROWN 棕色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</si>
  <si>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</si>
  <si>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</si>
  <si>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</si>
  <si>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</si>
  <si>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</si>
  <si>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</si>
  <si>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</si>
  <si>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</si>
  <si>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</si>
  <si>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KAZAKHSTAN</t>
  </si>
  <si>
    <t>UZBEKISTAN</t>
  </si>
  <si>
    <t>TOPTAN-5</t>
  </si>
  <si>
    <t>TOPTAN-7</t>
  </si>
  <si>
    <t>description</t>
  </si>
  <si>
    <t>物料品名</t>
  </si>
  <si>
    <t>规格</t>
  </si>
  <si>
    <t>数量</t>
  </si>
  <si>
    <t>Long Sleeve Blouse</t>
  </si>
  <si>
    <t>胶袋</t>
  </si>
  <si>
    <r>
      <rPr>
        <sz val="11"/>
        <color theme="1"/>
        <rFont val="宋体"/>
        <charset val="134"/>
        <scheme val="minor"/>
      </rPr>
      <t>长（42</t>
    </r>
    <r>
      <rPr>
        <sz val="11"/>
        <color theme="1"/>
        <rFont val="宋体"/>
        <charset val="134"/>
        <scheme val="minor"/>
      </rPr>
      <t>+5）*宽</t>
    </r>
    <r>
      <rPr>
        <sz val="11"/>
        <color theme="1"/>
        <rFont val="宋体"/>
        <charset val="134"/>
        <scheme val="minor"/>
      </rPr>
      <t>32</t>
    </r>
  </si>
  <si>
    <t>配比袋</t>
  </si>
  <si>
    <t>BN332 - BROWN</t>
  </si>
  <si>
    <t>纸箱</t>
  </si>
  <si>
    <t>WT32 - OFF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</si>
</sst>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76" fontId="3" fillId="0" borderId="5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176" fontId="3" fillId="0" borderId="7" xfId="0" applyNumberFormat="1" applyFont="1" applyBorder="1" applyAlignment="1">
      <alignment horizontal="center" vertical="top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5"/>
  <sheetViews>
    <sheetView tabSelected="1" view="pageBreakPreview" zoomScaleNormal="90" workbookViewId="0">
      <pane ySplit="3" topLeftCell="A24" activePane="bottomLeft" state="frozen"/>
      <selection/>
      <selection pane="bottomLeft" activeCell="I44" sqref="I44"/>
    </sheetView>
  </sheetViews>
  <sheetFormatPr defaultColWidth="7.87272727272727" defaultRowHeight="18.95" customHeight="1"/>
  <cols>
    <col min="1" max="1" width="9.62727272727273" style="15" customWidth="1"/>
    <col min="2" max="2" width="8.5" style="15" customWidth="1"/>
    <col min="3" max="3" width="14.1272727272727" style="15" customWidth="1"/>
    <col min="4" max="4" width="22.3727272727273" style="16" customWidth="1"/>
    <col min="5" max="5" width="7.87272727272727" style="15" customWidth="1"/>
    <col min="6" max="9" width="5.75454545454545" style="15" customWidth="1"/>
    <col min="10" max="10" width="6" style="15" customWidth="1"/>
    <col min="11" max="12" width="4.37272727272727" style="15" customWidth="1"/>
    <col min="13" max="13" width="11.2727272727273" style="17" customWidth="1"/>
    <col min="14" max="14" width="4.37272727272727" style="15" customWidth="1"/>
    <col min="15" max="15" width="1.5" style="18" customWidth="1"/>
    <col min="16" max="16" width="4.37272727272727" style="15" customWidth="1"/>
    <col min="17" max="17" width="5.87272727272727" style="15" customWidth="1"/>
    <col min="18" max="20" width="3.5" style="15" customWidth="1"/>
    <col min="21" max="21" width="5.87272727272727" style="15" customWidth="1"/>
    <col min="22" max="22" width="7.87272727272727" style="15" customWidth="1"/>
    <col min="23" max="23" width="7.12727272727273" style="19" customWidth="1"/>
    <col min="24" max="24" width="6.62727272727273" style="19" customWidth="1"/>
    <col min="25" max="25" width="9" style="15"/>
    <col min="26" max="26" width="12.8727272727273" style="15"/>
    <col min="27" max="16384" width="7.87272727272727" style="15"/>
  </cols>
  <sheetData>
    <row r="1" customHeight="1" spans="1:3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2"/>
      <c r="N1" s="20"/>
      <c r="O1" s="23"/>
      <c r="P1" s="20"/>
      <c r="Q1" s="20"/>
      <c r="R1" s="20"/>
      <c r="S1" s="20"/>
      <c r="T1" s="20"/>
      <c r="U1" s="20"/>
      <c r="V1" s="20"/>
      <c r="W1" s="24"/>
      <c r="X1" s="24"/>
      <c r="Y1" s="20"/>
    </row>
    <row r="2" customHeight="1" spans="1:31">
      <c r="A2" s="25" t="s">
        <v>1</v>
      </c>
      <c r="B2" s="25" t="s">
        <v>2</v>
      </c>
      <c r="C2" s="25" t="s">
        <v>3</v>
      </c>
      <c r="D2" s="26" t="s">
        <v>4</v>
      </c>
      <c r="E2" s="27" t="s">
        <v>5</v>
      </c>
      <c r="F2" s="27" t="s">
        <v>6</v>
      </c>
      <c r="G2" s="27"/>
      <c r="H2" s="27"/>
      <c r="I2" s="27"/>
      <c r="J2" s="28" t="s">
        <v>7</v>
      </c>
      <c r="K2" s="28" t="s">
        <v>8</v>
      </c>
      <c r="L2" s="28" t="s">
        <v>9</v>
      </c>
      <c r="M2" s="29" t="s">
        <v>10</v>
      </c>
      <c r="N2" s="30" t="s">
        <v>11</v>
      </c>
      <c r="O2" s="31"/>
      <c r="P2" s="30" t="s">
        <v>11</v>
      </c>
      <c r="Q2" s="30" t="s">
        <v>12</v>
      </c>
      <c r="R2" s="30" t="s">
        <v>13</v>
      </c>
      <c r="S2" s="30" t="s">
        <v>14</v>
      </c>
      <c r="T2" s="30" t="s">
        <v>15</v>
      </c>
      <c r="U2" s="30" t="s">
        <v>16</v>
      </c>
      <c r="V2" s="32" t="s">
        <v>17</v>
      </c>
      <c r="W2" s="33" t="s">
        <v>18</v>
      </c>
      <c r="X2" s="33" t="s">
        <v>19</v>
      </c>
      <c r="Y2" s="20"/>
    </row>
    <row r="3" s="14" customFormat="1" ht="25.5" customHeight="1" spans="1:31">
      <c r="A3" s="34"/>
      <c r="B3" s="34"/>
      <c r="C3" s="34"/>
      <c r="D3" s="35"/>
      <c r="E3" s="36"/>
      <c r="F3" s="36" t="s">
        <v>20</v>
      </c>
      <c r="G3" s="36" t="s">
        <v>21</v>
      </c>
      <c r="H3" s="36" t="s">
        <v>22</v>
      </c>
      <c r="I3" s="36" t="s">
        <v>23</v>
      </c>
      <c r="J3" s="34"/>
      <c r="K3" s="34"/>
      <c r="L3" s="34"/>
      <c r="M3" s="37"/>
      <c r="N3" s="34"/>
      <c r="O3" s="38"/>
      <c r="P3" s="34"/>
      <c r="Q3" s="34"/>
      <c r="R3" s="34"/>
      <c r="S3" s="34"/>
      <c r="T3" s="34"/>
      <c r="U3" s="39"/>
      <c r="V3" s="38" t="s">
        <v>17</v>
      </c>
      <c r="W3" s="40"/>
      <c r="X3" s="40"/>
      <c r="Y3" s="36" t="s">
        <v>24</v>
      </c>
      <c r="Z3" s="41" t="s">
        <v>25</v>
      </c>
      <c r="AA3" s="42" t="s">
        <v>26</v>
      </c>
      <c r="AB3" s="42"/>
      <c r="AC3" s="42"/>
      <c r="AD3" s="42"/>
      <c r="AE3" s="42"/>
    </row>
    <row r="4" customHeight="1" spans="1:31">
      <c r="A4" s="20" t="s">
        <v>27</v>
      </c>
      <c r="B4" s="20">
        <v>1722943</v>
      </c>
      <c r="C4" s="20" t="s">
        <v>28</v>
      </c>
      <c r="D4" s="43" t="s">
        <v>29</v>
      </c>
      <c r="E4" s="12">
        <v>3</v>
      </c>
      <c r="F4" s="12">
        <v>1</v>
      </c>
      <c r="G4" s="12">
        <v>2</v>
      </c>
      <c r="H4" s="12">
        <v>2</v>
      </c>
      <c r="I4" s="12">
        <v>1</v>
      </c>
      <c r="J4" s="44">
        <v>6</v>
      </c>
      <c r="K4" s="20">
        <v>3</v>
      </c>
      <c r="L4" s="20">
        <f t="shared" ref="L4" si="0">SUM(J4*K4)</f>
        <v>18</v>
      </c>
      <c r="M4" s="22">
        <v>1</v>
      </c>
      <c r="N4" s="20">
        <v>1</v>
      </c>
      <c r="O4" s="23" t="s">
        <v>30</v>
      </c>
      <c r="P4" s="20">
        <f t="shared" ref="P4:P9" si="1">SUM(N4+M4-1)</f>
        <v>1</v>
      </c>
      <c r="Q4" s="20">
        <f t="shared" ref="Q4" si="2">SUM(L4*M4)</f>
        <v>18</v>
      </c>
      <c r="R4" s="20">
        <v>60</v>
      </c>
      <c r="S4" s="20">
        <v>40</v>
      </c>
      <c r="T4" s="45">
        <v>10</v>
      </c>
      <c r="U4" s="46">
        <v>0.3</v>
      </c>
      <c r="V4" s="20">
        <f>U4*J4</f>
        <v>1.8</v>
      </c>
      <c r="W4" s="47">
        <f>X4+Z4</f>
        <v>6.7</v>
      </c>
      <c r="X4" s="47">
        <f>V4*K4</f>
        <v>5.4</v>
      </c>
      <c r="Y4" s="48"/>
      <c r="Z4" s="15">
        <v>1.3</v>
      </c>
      <c r="AA4" s="42"/>
      <c r="AB4" s="42"/>
      <c r="AC4" s="42"/>
      <c r="AD4" s="42"/>
      <c r="AE4" s="42"/>
    </row>
    <row r="5" customHeight="1" spans="1:31">
      <c r="A5" s="20" t="s">
        <v>27</v>
      </c>
      <c r="B5" s="20">
        <v>1722943</v>
      </c>
      <c r="C5" s="20" t="s">
        <v>28</v>
      </c>
      <c r="D5" s="43" t="s">
        <v>31</v>
      </c>
      <c r="E5" s="12">
        <v>3</v>
      </c>
      <c r="F5" s="12">
        <v>1</v>
      </c>
      <c r="G5" s="12">
        <v>2</v>
      </c>
      <c r="H5" s="12">
        <v>2</v>
      </c>
      <c r="I5" s="12">
        <v>1</v>
      </c>
      <c r="J5" s="44">
        <v>6</v>
      </c>
      <c r="K5" s="20">
        <v>3</v>
      </c>
      <c r="L5" s="20">
        <f t="shared" ref="L5:L11" si="3">SUM(J5*K5)</f>
        <v>18</v>
      </c>
      <c r="M5" s="22">
        <v>1</v>
      </c>
      <c r="N5" s="20">
        <v>1</v>
      </c>
      <c r="O5" s="23" t="s">
        <v>30</v>
      </c>
      <c r="P5" s="20">
        <f t="shared" si="1"/>
        <v>1</v>
      </c>
      <c r="Q5" s="20">
        <f t="shared" ref="Q5:Q15" si="4">SUM(L5*M5)</f>
        <v>18</v>
      </c>
      <c r="R5" s="20">
        <v>60</v>
      </c>
      <c r="S5" s="20">
        <v>40</v>
      </c>
      <c r="T5" s="45">
        <v>10</v>
      </c>
      <c r="U5" s="46">
        <v>0.3</v>
      </c>
      <c r="V5" s="20">
        <f t="shared" ref="V5:V31" si="5">U5*J5</f>
        <v>1.8</v>
      </c>
      <c r="W5" s="47">
        <f t="shared" ref="W5:W31" si="6">X5+Z5</f>
        <v>6.7</v>
      </c>
      <c r="X5" s="47">
        <f t="shared" ref="X5:X31" si="7">V5*K5</f>
        <v>5.4</v>
      </c>
      <c r="Y5" s="48"/>
      <c r="Z5" s="15">
        <v>1.3</v>
      </c>
      <c r="AA5" s="42"/>
      <c r="AB5" s="42"/>
      <c r="AC5" s="42"/>
      <c r="AD5" s="42"/>
      <c r="AE5" s="42"/>
    </row>
    <row r="6" customHeight="1" spans="1:31">
      <c r="A6" s="20" t="s">
        <v>27</v>
      </c>
      <c r="B6" s="20">
        <v>1722941</v>
      </c>
      <c r="C6" s="20" t="s">
        <v>32</v>
      </c>
      <c r="D6" s="43" t="s">
        <v>33</v>
      </c>
      <c r="E6" s="12">
        <v>3</v>
      </c>
      <c r="F6" s="12">
        <v>1</v>
      </c>
      <c r="G6" s="12">
        <v>2</v>
      </c>
      <c r="H6" s="12">
        <v>2</v>
      </c>
      <c r="I6" s="12">
        <v>1</v>
      </c>
      <c r="J6" s="44">
        <v>6</v>
      </c>
      <c r="K6" s="20">
        <v>3</v>
      </c>
      <c r="L6" s="20">
        <f t="shared" si="3"/>
        <v>18</v>
      </c>
      <c r="M6" s="22">
        <v>1</v>
      </c>
      <c r="N6" s="20">
        <v>1</v>
      </c>
      <c r="O6" s="23" t="s">
        <v>30</v>
      </c>
      <c r="P6" s="20">
        <f t="shared" si="1"/>
        <v>1</v>
      </c>
      <c r="Q6" s="20">
        <f t="shared" si="4"/>
        <v>18</v>
      </c>
      <c r="R6" s="20">
        <v>60</v>
      </c>
      <c r="S6" s="20">
        <v>40</v>
      </c>
      <c r="T6" s="45">
        <v>10</v>
      </c>
      <c r="U6" s="46">
        <v>0.3</v>
      </c>
      <c r="V6" s="20">
        <f t="shared" si="5"/>
        <v>1.8</v>
      </c>
      <c r="W6" s="47">
        <f t="shared" si="6"/>
        <v>6.7</v>
      </c>
      <c r="X6" s="47">
        <f t="shared" si="7"/>
        <v>5.4</v>
      </c>
      <c r="Y6" s="48"/>
      <c r="Z6" s="15">
        <v>1.3</v>
      </c>
      <c r="AA6" s="42"/>
      <c r="AB6" s="42"/>
      <c r="AC6" s="42"/>
      <c r="AD6" s="42"/>
      <c r="AE6" s="42"/>
    </row>
    <row r="7" customHeight="1" spans="1:31">
      <c r="A7" s="20" t="s">
        <v>27</v>
      </c>
      <c r="B7" s="20">
        <v>1722941</v>
      </c>
      <c r="C7" s="20" t="s">
        <v>32</v>
      </c>
      <c r="D7" s="43" t="s">
        <v>31</v>
      </c>
      <c r="E7" s="12">
        <v>3</v>
      </c>
      <c r="F7" s="12">
        <v>1</v>
      </c>
      <c r="G7" s="12">
        <v>2</v>
      </c>
      <c r="H7" s="12">
        <v>2</v>
      </c>
      <c r="I7" s="12">
        <v>1</v>
      </c>
      <c r="J7" s="44">
        <v>6</v>
      </c>
      <c r="K7" s="20">
        <v>3</v>
      </c>
      <c r="L7" s="20">
        <f t="shared" si="3"/>
        <v>18</v>
      </c>
      <c r="M7" s="22">
        <v>1</v>
      </c>
      <c r="N7" s="20">
        <v>1</v>
      </c>
      <c r="O7" s="23" t="s">
        <v>30</v>
      </c>
      <c r="P7" s="20">
        <f t="shared" si="1"/>
        <v>1</v>
      </c>
      <c r="Q7" s="20">
        <f t="shared" si="4"/>
        <v>18</v>
      </c>
      <c r="R7" s="20">
        <v>60</v>
      </c>
      <c r="S7" s="20">
        <v>40</v>
      </c>
      <c r="T7" s="45">
        <v>10</v>
      </c>
      <c r="U7" s="46">
        <v>0.3</v>
      </c>
      <c r="V7" s="20">
        <f t="shared" si="5"/>
        <v>1.8</v>
      </c>
      <c r="W7" s="47">
        <f t="shared" si="6"/>
        <v>6.7</v>
      </c>
      <c r="X7" s="47">
        <f t="shared" si="7"/>
        <v>5.4</v>
      </c>
      <c r="Y7" s="48"/>
      <c r="Z7" s="15">
        <v>1.3</v>
      </c>
    </row>
    <row r="8" customHeight="1" spans="1:31">
      <c r="A8" s="20" t="s">
        <v>27</v>
      </c>
      <c r="B8" s="20">
        <v>1722939</v>
      </c>
      <c r="C8" s="20" t="s">
        <v>34</v>
      </c>
      <c r="D8" s="43" t="s">
        <v>33</v>
      </c>
      <c r="E8" s="49">
        <v>14</v>
      </c>
      <c r="F8" s="12">
        <v>1</v>
      </c>
      <c r="G8" s="12">
        <v>2</v>
      </c>
      <c r="H8" s="12">
        <v>2</v>
      </c>
      <c r="I8" s="12">
        <v>1</v>
      </c>
      <c r="J8" s="44">
        <v>6</v>
      </c>
      <c r="K8" s="20">
        <v>11</v>
      </c>
      <c r="L8" s="20">
        <f t="shared" ref="L8" si="8">SUM(J8*K8)</f>
        <v>66</v>
      </c>
      <c r="M8" s="22">
        <v>1</v>
      </c>
      <c r="N8" s="20">
        <v>1</v>
      </c>
      <c r="O8" s="23" t="s">
        <v>30</v>
      </c>
      <c r="P8" s="20">
        <f t="shared" ref="P8" si="9">SUM(N8+M8-1)</f>
        <v>1</v>
      </c>
      <c r="Q8" s="20">
        <f t="shared" ref="Q8" si="10">SUM(L8*M8)</f>
        <v>66</v>
      </c>
      <c r="R8" s="20">
        <v>60</v>
      </c>
      <c r="S8" s="20">
        <v>40</v>
      </c>
      <c r="T8" s="50">
        <v>30</v>
      </c>
      <c r="U8" s="46">
        <v>0.3</v>
      </c>
      <c r="V8" s="20">
        <f t="shared" ref="V8" si="11">U8*J8</f>
        <v>1.8</v>
      </c>
      <c r="W8" s="47">
        <f t="shared" ref="W8" si="12">X8+Z8</f>
        <v>21.1</v>
      </c>
      <c r="X8" s="47">
        <f t="shared" ref="X8" si="13">V8*K8</f>
        <v>19.8</v>
      </c>
      <c r="Y8" s="48"/>
      <c r="Z8" s="15">
        <v>1.3</v>
      </c>
    </row>
    <row r="9" customHeight="1" spans="1:31">
      <c r="A9" s="20" t="s">
        <v>27</v>
      </c>
      <c r="B9" s="20">
        <v>1722939</v>
      </c>
      <c r="C9" s="20" t="s">
        <v>34</v>
      </c>
      <c r="D9" s="43" t="s">
        <v>33</v>
      </c>
      <c r="E9" s="51"/>
      <c r="F9" s="12">
        <v>1</v>
      </c>
      <c r="G9" s="12">
        <v>2</v>
      </c>
      <c r="H9" s="12">
        <v>2</v>
      </c>
      <c r="I9" s="12">
        <v>1</v>
      </c>
      <c r="J9" s="44">
        <v>6</v>
      </c>
      <c r="K9" s="20">
        <v>3</v>
      </c>
      <c r="L9" s="20">
        <f t="shared" si="3"/>
        <v>18</v>
      </c>
      <c r="M9" s="22">
        <v>1</v>
      </c>
      <c r="N9" s="20">
        <v>1</v>
      </c>
      <c r="O9" s="23" t="s">
        <v>30</v>
      </c>
      <c r="P9" s="20">
        <f t="shared" si="1"/>
        <v>1</v>
      </c>
      <c r="Q9" s="20">
        <f t="shared" si="4"/>
        <v>18</v>
      </c>
      <c r="R9" s="20">
        <v>60</v>
      </c>
      <c r="S9" s="20">
        <v>40</v>
      </c>
      <c r="T9" s="45">
        <v>10</v>
      </c>
      <c r="U9" s="46">
        <v>0.3</v>
      </c>
      <c r="V9" s="20">
        <f t="shared" si="5"/>
        <v>1.8</v>
      </c>
      <c r="W9" s="47">
        <f t="shared" si="6"/>
        <v>6.7</v>
      </c>
      <c r="X9" s="47">
        <f t="shared" si="7"/>
        <v>5.4</v>
      </c>
      <c r="Y9" s="48"/>
      <c r="Z9" s="15">
        <v>1.3</v>
      </c>
    </row>
    <row r="10" customHeight="1" spans="1:31">
      <c r="A10" s="20" t="s">
        <v>27</v>
      </c>
      <c r="B10" s="20">
        <v>1722939</v>
      </c>
      <c r="C10" s="20" t="s">
        <v>34</v>
      </c>
      <c r="D10" s="43" t="s">
        <v>31</v>
      </c>
      <c r="E10" s="49">
        <v>14</v>
      </c>
      <c r="F10" s="12">
        <v>1</v>
      </c>
      <c r="G10" s="12">
        <v>2</v>
      </c>
      <c r="H10" s="12">
        <v>2</v>
      </c>
      <c r="I10" s="12">
        <v>1</v>
      </c>
      <c r="J10" s="44">
        <v>6</v>
      </c>
      <c r="K10" s="20">
        <v>11</v>
      </c>
      <c r="L10" s="20">
        <f t="shared" ref="L10" si="14">SUM(J10*K10)</f>
        <v>66</v>
      </c>
      <c r="M10" s="22">
        <v>1</v>
      </c>
      <c r="N10" s="20">
        <v>1</v>
      </c>
      <c r="O10" s="23" t="s">
        <v>30</v>
      </c>
      <c r="P10" s="20">
        <f t="shared" ref="P10" si="15">SUM(N10+M10-1)</f>
        <v>1</v>
      </c>
      <c r="Q10" s="20">
        <f t="shared" ref="Q10" si="16">SUM(L10*M10)</f>
        <v>66</v>
      </c>
      <c r="R10" s="20">
        <v>60</v>
      </c>
      <c r="S10" s="20">
        <v>40</v>
      </c>
      <c r="T10" s="50">
        <v>30</v>
      </c>
      <c r="U10" s="46">
        <v>0.3</v>
      </c>
      <c r="V10" s="20">
        <f t="shared" ref="V10" si="17">U10*J10</f>
        <v>1.8</v>
      </c>
      <c r="W10" s="47">
        <f t="shared" ref="W10" si="18">X10+Z10</f>
        <v>21.1</v>
      </c>
      <c r="X10" s="47">
        <f t="shared" ref="X10" si="19">V10*K10</f>
        <v>19.8</v>
      </c>
      <c r="Y10" s="48"/>
      <c r="Z10" s="15">
        <v>1.3</v>
      </c>
    </row>
    <row r="11" customHeight="1" spans="1:31">
      <c r="A11" s="20" t="s">
        <v>27</v>
      </c>
      <c r="B11" s="20">
        <v>1722939</v>
      </c>
      <c r="C11" s="20" t="s">
        <v>34</v>
      </c>
      <c r="D11" s="43" t="s">
        <v>31</v>
      </c>
      <c r="E11" s="51"/>
      <c r="F11" s="12">
        <v>1</v>
      </c>
      <c r="G11" s="12">
        <v>2</v>
      </c>
      <c r="H11" s="12">
        <v>2</v>
      </c>
      <c r="I11" s="12">
        <v>1</v>
      </c>
      <c r="J11" s="44">
        <v>6</v>
      </c>
      <c r="K11" s="20">
        <v>3</v>
      </c>
      <c r="L11" s="20">
        <f t="shared" si="3"/>
        <v>18</v>
      </c>
      <c r="M11" s="22">
        <v>1</v>
      </c>
      <c r="N11" s="20">
        <v>1</v>
      </c>
      <c r="O11" s="23" t="s">
        <v>30</v>
      </c>
      <c r="P11" s="20">
        <f t="shared" ref="P11:P12" si="20">SUM(N11+M11-1)</f>
        <v>1</v>
      </c>
      <c r="Q11" s="20">
        <f t="shared" si="4"/>
        <v>18</v>
      </c>
      <c r="R11" s="20">
        <v>60</v>
      </c>
      <c r="S11" s="20">
        <v>40</v>
      </c>
      <c r="T11" s="45">
        <v>10</v>
      </c>
      <c r="U11" s="46">
        <v>0.3</v>
      </c>
      <c r="V11" s="20">
        <f t="shared" si="5"/>
        <v>1.8</v>
      </c>
      <c r="W11" s="47">
        <f t="shared" si="6"/>
        <v>6.7</v>
      </c>
      <c r="X11" s="47">
        <f t="shared" si="7"/>
        <v>5.4</v>
      </c>
      <c r="Y11" s="48"/>
      <c r="Z11" s="15">
        <v>1.3</v>
      </c>
    </row>
    <row r="12" customHeight="1" spans="1:31">
      <c r="A12" s="20" t="s">
        <v>27</v>
      </c>
      <c r="B12" s="20">
        <v>1722937</v>
      </c>
      <c r="C12" s="20" t="s">
        <v>35</v>
      </c>
      <c r="D12" s="43" t="s">
        <v>33</v>
      </c>
      <c r="E12" s="12">
        <v>3</v>
      </c>
      <c r="F12" s="12">
        <v>1</v>
      </c>
      <c r="G12" s="12">
        <v>2</v>
      </c>
      <c r="H12" s="12">
        <v>2</v>
      </c>
      <c r="I12" s="12">
        <v>1</v>
      </c>
      <c r="J12" s="44">
        <v>6</v>
      </c>
      <c r="K12" s="20">
        <v>3</v>
      </c>
      <c r="L12" s="20">
        <f t="shared" ref="L12:L13" si="21">SUM(J12*K12)</f>
        <v>18</v>
      </c>
      <c r="M12" s="22">
        <v>1</v>
      </c>
      <c r="N12" s="20">
        <v>1</v>
      </c>
      <c r="O12" s="23" t="s">
        <v>30</v>
      </c>
      <c r="P12" s="20">
        <f t="shared" si="20"/>
        <v>1</v>
      </c>
      <c r="Q12" s="20">
        <f t="shared" si="4"/>
        <v>18</v>
      </c>
      <c r="R12" s="20">
        <v>60</v>
      </c>
      <c r="S12" s="20">
        <v>40</v>
      </c>
      <c r="T12" s="45">
        <v>10</v>
      </c>
      <c r="U12" s="46">
        <v>0.3</v>
      </c>
      <c r="V12" s="20">
        <f t="shared" si="5"/>
        <v>1.8</v>
      </c>
      <c r="W12" s="47">
        <f t="shared" si="6"/>
        <v>6.7</v>
      </c>
      <c r="X12" s="47">
        <f t="shared" si="7"/>
        <v>5.4</v>
      </c>
      <c r="Y12" s="48"/>
      <c r="Z12" s="15">
        <v>1.3</v>
      </c>
    </row>
    <row r="13" customHeight="1" spans="1:31">
      <c r="A13" s="20" t="s">
        <v>27</v>
      </c>
      <c r="B13" s="20">
        <v>1722937</v>
      </c>
      <c r="C13" s="20" t="s">
        <v>35</v>
      </c>
      <c r="D13" s="43" t="s">
        <v>31</v>
      </c>
      <c r="E13" s="12">
        <v>3</v>
      </c>
      <c r="F13" s="12">
        <v>1</v>
      </c>
      <c r="G13" s="12">
        <v>2</v>
      </c>
      <c r="H13" s="12">
        <v>2</v>
      </c>
      <c r="I13" s="12">
        <v>1</v>
      </c>
      <c r="J13" s="44">
        <v>6</v>
      </c>
      <c r="K13" s="20">
        <v>3</v>
      </c>
      <c r="L13" s="20">
        <f t="shared" si="21"/>
        <v>18</v>
      </c>
      <c r="M13" s="22">
        <v>1</v>
      </c>
      <c r="N13" s="20">
        <v>1</v>
      </c>
      <c r="O13" s="23" t="s">
        <v>30</v>
      </c>
      <c r="P13" s="20">
        <f t="shared" ref="P13:P15" si="22">SUM(N13+M13-1)</f>
        <v>1</v>
      </c>
      <c r="Q13" s="20">
        <f t="shared" si="4"/>
        <v>18</v>
      </c>
      <c r="R13" s="20">
        <v>60</v>
      </c>
      <c r="S13" s="20">
        <v>40</v>
      </c>
      <c r="T13" s="45">
        <v>10</v>
      </c>
      <c r="U13" s="46">
        <v>0.3</v>
      </c>
      <c r="V13" s="20">
        <f t="shared" si="5"/>
        <v>1.8</v>
      </c>
      <c r="W13" s="47">
        <f t="shared" si="6"/>
        <v>6.7</v>
      </c>
      <c r="X13" s="47">
        <f t="shared" si="7"/>
        <v>5.4</v>
      </c>
      <c r="Y13" s="48"/>
      <c r="Z13" s="15">
        <v>1.3</v>
      </c>
    </row>
    <row r="14" customHeight="1" spans="1:31">
      <c r="A14" s="20" t="s">
        <v>27</v>
      </c>
      <c r="B14" s="20">
        <v>1722935</v>
      </c>
      <c r="C14" s="20" t="s">
        <v>36</v>
      </c>
      <c r="D14" s="43" t="s">
        <v>33</v>
      </c>
      <c r="E14" s="12">
        <v>6</v>
      </c>
      <c r="F14" s="12">
        <v>1</v>
      </c>
      <c r="G14" s="12">
        <v>2</v>
      </c>
      <c r="H14" s="12">
        <v>2</v>
      </c>
      <c r="I14" s="12">
        <v>1</v>
      </c>
      <c r="J14" s="44">
        <v>6</v>
      </c>
      <c r="K14" s="20">
        <v>6</v>
      </c>
      <c r="L14" s="20">
        <f t="shared" ref="L14:L21" si="23">SUM(J14*K14)</f>
        <v>36</v>
      </c>
      <c r="M14" s="22">
        <v>1</v>
      </c>
      <c r="N14" s="20">
        <v>1</v>
      </c>
      <c r="O14" s="23" t="s">
        <v>30</v>
      </c>
      <c r="P14" s="20">
        <f t="shared" si="22"/>
        <v>1</v>
      </c>
      <c r="Q14" s="20">
        <f t="shared" si="4"/>
        <v>36</v>
      </c>
      <c r="R14" s="20">
        <v>60</v>
      </c>
      <c r="S14" s="20">
        <v>40</v>
      </c>
      <c r="T14" s="52">
        <v>20</v>
      </c>
      <c r="U14" s="46">
        <v>0.3</v>
      </c>
      <c r="V14" s="20">
        <f t="shared" si="5"/>
        <v>1.8</v>
      </c>
      <c r="W14" s="47">
        <f t="shared" si="6"/>
        <v>12.1</v>
      </c>
      <c r="X14" s="47">
        <f t="shared" si="7"/>
        <v>10.8</v>
      </c>
      <c r="Y14" s="48"/>
      <c r="Z14" s="15">
        <v>1.3</v>
      </c>
    </row>
    <row r="15" customHeight="1" spans="1:31">
      <c r="A15" s="20" t="s">
        <v>27</v>
      </c>
      <c r="B15" s="20">
        <v>1722935</v>
      </c>
      <c r="C15" s="20" t="s">
        <v>36</v>
      </c>
      <c r="D15" s="43" t="s">
        <v>31</v>
      </c>
      <c r="E15" s="12">
        <v>6</v>
      </c>
      <c r="F15" s="12">
        <v>1</v>
      </c>
      <c r="G15" s="12">
        <v>2</v>
      </c>
      <c r="H15" s="12">
        <v>2</v>
      </c>
      <c r="I15" s="12">
        <v>1</v>
      </c>
      <c r="J15" s="44">
        <v>6</v>
      </c>
      <c r="K15" s="20">
        <v>6</v>
      </c>
      <c r="L15" s="20">
        <f t="shared" si="23"/>
        <v>36</v>
      </c>
      <c r="M15" s="22">
        <v>1</v>
      </c>
      <c r="N15" s="20">
        <v>1</v>
      </c>
      <c r="O15" s="23" t="s">
        <v>30</v>
      </c>
      <c r="P15" s="20">
        <f t="shared" si="22"/>
        <v>1</v>
      </c>
      <c r="Q15" s="20">
        <f t="shared" si="4"/>
        <v>36</v>
      </c>
      <c r="R15" s="20">
        <v>60</v>
      </c>
      <c r="S15" s="20">
        <v>40</v>
      </c>
      <c r="T15" s="52">
        <v>20</v>
      </c>
      <c r="U15" s="46">
        <v>0.3</v>
      </c>
      <c r="V15" s="20">
        <f t="shared" si="5"/>
        <v>1.8</v>
      </c>
      <c r="W15" s="47">
        <f t="shared" si="6"/>
        <v>12.1</v>
      </c>
      <c r="X15" s="47">
        <f t="shared" si="7"/>
        <v>10.8</v>
      </c>
      <c r="Y15" s="48"/>
      <c r="Z15" s="15">
        <v>1.3</v>
      </c>
    </row>
    <row r="16" customHeight="1" spans="1:31">
      <c r="A16" s="20" t="s">
        <v>27</v>
      </c>
      <c r="B16" s="20">
        <v>1722933</v>
      </c>
      <c r="C16" s="20" t="s">
        <v>37</v>
      </c>
      <c r="D16" s="43" t="s">
        <v>33</v>
      </c>
      <c r="E16" s="12">
        <v>3</v>
      </c>
      <c r="F16" s="12">
        <v>1</v>
      </c>
      <c r="G16" s="12">
        <v>2</v>
      </c>
      <c r="H16" s="12">
        <v>2</v>
      </c>
      <c r="I16" s="12">
        <v>1</v>
      </c>
      <c r="J16" s="44">
        <v>6</v>
      </c>
      <c r="K16" s="20">
        <v>3</v>
      </c>
      <c r="L16" s="20">
        <f t="shared" ref="L16" si="24">SUM(J16*K16)</f>
        <v>18</v>
      </c>
      <c r="M16" s="22">
        <v>1</v>
      </c>
      <c r="N16" s="20">
        <v>1</v>
      </c>
      <c r="O16" s="23" t="s">
        <v>30</v>
      </c>
      <c r="P16" s="20">
        <f t="shared" ref="P16" si="25">SUM(N16+M16-1)</f>
        <v>1</v>
      </c>
      <c r="Q16" s="20">
        <f t="shared" ref="Q16" si="26">SUM(L16*M16)</f>
        <v>18</v>
      </c>
      <c r="R16" s="20">
        <v>60</v>
      </c>
      <c r="S16" s="20">
        <v>40</v>
      </c>
      <c r="T16" s="45">
        <v>10</v>
      </c>
      <c r="U16" s="46">
        <v>0.3</v>
      </c>
      <c r="V16" s="20">
        <f t="shared" ref="V16" si="27">U16*J16</f>
        <v>1.8</v>
      </c>
      <c r="W16" s="47">
        <f t="shared" ref="W16" si="28">X16+Z16</f>
        <v>6.7</v>
      </c>
      <c r="X16" s="47">
        <f t="shared" ref="X16" si="29">V16*K16</f>
        <v>5.4</v>
      </c>
      <c r="Y16" s="48"/>
      <c r="Z16" s="15">
        <v>1.3</v>
      </c>
    </row>
    <row r="17" customHeight="1" spans="1:26">
      <c r="A17" s="20" t="s">
        <v>27</v>
      </c>
      <c r="B17" s="20">
        <v>1722933</v>
      </c>
      <c r="C17" s="20" t="s">
        <v>37</v>
      </c>
      <c r="D17" s="43" t="s">
        <v>31</v>
      </c>
      <c r="E17" s="12">
        <v>3</v>
      </c>
      <c r="F17" s="12">
        <v>1</v>
      </c>
      <c r="G17" s="12">
        <v>2</v>
      </c>
      <c r="H17" s="12">
        <v>2</v>
      </c>
      <c r="I17" s="12">
        <v>1</v>
      </c>
      <c r="J17" s="44">
        <v>6</v>
      </c>
      <c r="K17" s="20">
        <v>3</v>
      </c>
      <c r="L17" s="20">
        <f t="shared" si="23"/>
        <v>18</v>
      </c>
      <c r="M17" s="22">
        <v>1</v>
      </c>
      <c r="N17" s="20">
        <v>1</v>
      </c>
      <c r="O17" s="23" t="s">
        <v>30</v>
      </c>
      <c r="P17" s="20">
        <f t="shared" ref="P17:P22" si="30">SUM(N17+M17-1)</f>
        <v>1</v>
      </c>
      <c r="Q17" s="20">
        <f t="shared" ref="Q17:Q18" si="31">SUM(L17*M17)</f>
        <v>18</v>
      </c>
      <c r="R17" s="20">
        <v>60</v>
      </c>
      <c r="S17" s="20">
        <v>40</v>
      </c>
      <c r="T17" s="45">
        <v>10</v>
      </c>
      <c r="U17" s="46">
        <v>0.3</v>
      </c>
      <c r="V17" s="20">
        <f t="shared" si="5"/>
        <v>1.8</v>
      </c>
      <c r="W17" s="47">
        <f t="shared" si="6"/>
        <v>6.7</v>
      </c>
      <c r="X17" s="47">
        <f t="shared" si="7"/>
        <v>5.4</v>
      </c>
      <c r="Y17" s="48"/>
      <c r="Z17" s="15">
        <v>1.3</v>
      </c>
    </row>
    <row r="18" customHeight="1" spans="1:26">
      <c r="A18" s="20" t="s">
        <v>27</v>
      </c>
      <c r="B18" s="20">
        <v>1722930</v>
      </c>
      <c r="C18" s="20" t="s">
        <v>38</v>
      </c>
      <c r="D18" s="43" t="s">
        <v>33</v>
      </c>
      <c r="E18" s="49">
        <v>21</v>
      </c>
      <c r="F18" s="12">
        <v>1</v>
      </c>
      <c r="G18" s="12">
        <v>2</v>
      </c>
      <c r="H18" s="12">
        <v>2</v>
      </c>
      <c r="I18" s="12">
        <v>1</v>
      </c>
      <c r="J18" s="44">
        <v>6</v>
      </c>
      <c r="K18" s="20">
        <v>11</v>
      </c>
      <c r="L18" s="20">
        <f t="shared" ref="L18" si="32">SUM(J18*K18)</f>
        <v>66</v>
      </c>
      <c r="M18" s="22">
        <v>1</v>
      </c>
      <c r="N18" s="20">
        <v>1</v>
      </c>
      <c r="O18" s="23" t="s">
        <v>30</v>
      </c>
      <c r="P18" s="20">
        <f t="shared" si="30"/>
        <v>1</v>
      </c>
      <c r="Q18" s="20">
        <f t="shared" si="31"/>
        <v>66</v>
      </c>
      <c r="R18" s="20">
        <v>60</v>
      </c>
      <c r="S18" s="20">
        <v>40</v>
      </c>
      <c r="T18" s="50">
        <v>30</v>
      </c>
      <c r="U18" s="46">
        <v>0.3</v>
      </c>
      <c r="V18" s="20">
        <f t="shared" si="5"/>
        <v>1.8</v>
      </c>
      <c r="W18" s="47">
        <f t="shared" si="6"/>
        <v>21.1</v>
      </c>
      <c r="X18" s="47">
        <f t="shared" si="7"/>
        <v>19.8</v>
      </c>
      <c r="Y18" s="48"/>
      <c r="Z18" s="15">
        <v>1.3</v>
      </c>
    </row>
    <row r="19" customHeight="1" spans="1:26">
      <c r="A19" s="20" t="s">
        <v>27</v>
      </c>
      <c r="B19" s="20">
        <v>1722930</v>
      </c>
      <c r="C19" s="20" t="s">
        <v>38</v>
      </c>
      <c r="D19" s="43" t="s">
        <v>33</v>
      </c>
      <c r="E19" s="51"/>
      <c r="F19" s="12">
        <v>1</v>
      </c>
      <c r="G19" s="12">
        <v>2</v>
      </c>
      <c r="H19" s="12">
        <v>2</v>
      </c>
      <c r="I19" s="12">
        <v>1</v>
      </c>
      <c r="J19" s="44">
        <v>6</v>
      </c>
      <c r="K19" s="20">
        <v>10</v>
      </c>
      <c r="L19" s="20">
        <f t="shared" ref="L19" si="33">SUM(J19*K19)</f>
        <v>60</v>
      </c>
      <c r="M19" s="22">
        <v>1</v>
      </c>
      <c r="N19" s="20">
        <v>1</v>
      </c>
      <c r="O19" s="23" t="s">
        <v>30</v>
      </c>
      <c r="P19" s="20">
        <f t="shared" ref="P19:P20" si="34">SUM(N19+M19-1)</f>
        <v>1</v>
      </c>
      <c r="Q19" s="20">
        <f t="shared" ref="Q19" si="35">SUM(L19*M19)</f>
        <v>60</v>
      </c>
      <c r="R19" s="20">
        <v>60</v>
      </c>
      <c r="S19" s="20">
        <v>40</v>
      </c>
      <c r="T19" s="50">
        <v>30</v>
      </c>
      <c r="U19" s="46">
        <v>0.3</v>
      </c>
      <c r="V19" s="20">
        <f t="shared" ref="V19:V20" si="36">U19*J19</f>
        <v>1.8</v>
      </c>
      <c r="W19" s="47">
        <f t="shared" ref="W19:W20" si="37">X19+Z19</f>
        <v>19.3</v>
      </c>
      <c r="X19" s="47">
        <f t="shared" ref="X19:X20" si="38">V19*K19</f>
        <v>18</v>
      </c>
      <c r="Y19" s="48"/>
      <c r="Z19" s="15">
        <v>1.3</v>
      </c>
    </row>
    <row r="20" customHeight="1" spans="1:26">
      <c r="A20" s="20" t="s">
        <v>27</v>
      </c>
      <c r="B20" s="20">
        <v>1722930</v>
      </c>
      <c r="C20" s="20" t="s">
        <v>38</v>
      </c>
      <c r="D20" s="43" t="s">
        <v>31</v>
      </c>
      <c r="E20" s="49">
        <v>21</v>
      </c>
      <c r="F20" s="12">
        <v>1</v>
      </c>
      <c r="G20" s="12">
        <v>2</v>
      </c>
      <c r="H20" s="12">
        <v>2</v>
      </c>
      <c r="I20" s="12">
        <v>1</v>
      </c>
      <c r="J20" s="44">
        <v>6</v>
      </c>
      <c r="K20" s="20">
        <v>11</v>
      </c>
      <c r="L20" s="20">
        <f t="shared" ref="L20" si="39">SUM(J20*K20)</f>
        <v>66</v>
      </c>
      <c r="M20" s="22">
        <v>1</v>
      </c>
      <c r="N20" s="20">
        <v>1</v>
      </c>
      <c r="O20" s="23" t="s">
        <v>30</v>
      </c>
      <c r="P20" s="20">
        <f t="shared" si="34"/>
        <v>1</v>
      </c>
      <c r="Q20" s="20">
        <f t="shared" ref="Q20" si="40">SUM(L20*M20)</f>
        <v>66</v>
      </c>
      <c r="R20" s="20">
        <v>60</v>
      </c>
      <c r="S20" s="20">
        <v>40</v>
      </c>
      <c r="T20" s="50">
        <v>30</v>
      </c>
      <c r="U20" s="46">
        <v>0.3</v>
      </c>
      <c r="V20" s="20">
        <f t="shared" si="36"/>
        <v>1.8</v>
      </c>
      <c r="W20" s="47">
        <f t="shared" si="37"/>
        <v>21.1</v>
      </c>
      <c r="X20" s="47">
        <f t="shared" si="38"/>
        <v>19.8</v>
      </c>
      <c r="Y20" s="48"/>
      <c r="Z20" s="15">
        <v>1.3</v>
      </c>
    </row>
    <row r="21" customHeight="1" spans="1:26">
      <c r="A21" s="20" t="s">
        <v>27</v>
      </c>
      <c r="B21" s="20">
        <v>1722930</v>
      </c>
      <c r="C21" s="20" t="s">
        <v>38</v>
      </c>
      <c r="D21" s="43" t="s">
        <v>31</v>
      </c>
      <c r="E21" s="51"/>
      <c r="F21" s="12">
        <v>1</v>
      </c>
      <c r="G21" s="12">
        <v>2</v>
      </c>
      <c r="H21" s="12">
        <v>2</v>
      </c>
      <c r="I21" s="12">
        <v>1</v>
      </c>
      <c r="J21" s="44">
        <v>6</v>
      </c>
      <c r="K21" s="20">
        <v>10</v>
      </c>
      <c r="L21" s="20">
        <f t="shared" si="23"/>
        <v>60</v>
      </c>
      <c r="M21" s="22">
        <v>1</v>
      </c>
      <c r="N21" s="20">
        <v>1</v>
      </c>
      <c r="O21" s="23" t="s">
        <v>30</v>
      </c>
      <c r="P21" s="20">
        <f t="shared" si="30"/>
        <v>1</v>
      </c>
      <c r="Q21" s="20">
        <f t="shared" ref="Q21:Q29" si="41">SUM(L21*M21)</f>
        <v>60</v>
      </c>
      <c r="R21" s="20">
        <v>60</v>
      </c>
      <c r="S21" s="20">
        <v>40</v>
      </c>
      <c r="T21" s="50">
        <v>30</v>
      </c>
      <c r="U21" s="46">
        <v>0.3</v>
      </c>
      <c r="V21" s="20">
        <f t="shared" si="5"/>
        <v>1.8</v>
      </c>
      <c r="W21" s="47">
        <f t="shared" si="6"/>
        <v>19.3</v>
      </c>
      <c r="X21" s="47">
        <f t="shared" si="7"/>
        <v>18</v>
      </c>
      <c r="Y21" s="48"/>
      <c r="Z21" s="15">
        <v>1.3</v>
      </c>
    </row>
    <row r="22" customHeight="1" spans="1:26">
      <c r="A22" s="20" t="s">
        <v>27</v>
      </c>
      <c r="B22" s="20">
        <v>1722928</v>
      </c>
      <c r="C22" s="20" t="s">
        <v>39</v>
      </c>
      <c r="D22" s="43" t="s">
        <v>33</v>
      </c>
      <c r="E22" s="49">
        <v>16</v>
      </c>
      <c r="F22" s="12">
        <v>1</v>
      </c>
      <c r="G22" s="12">
        <v>2</v>
      </c>
      <c r="H22" s="12">
        <v>2</v>
      </c>
      <c r="I22" s="12">
        <v>1</v>
      </c>
      <c r="J22" s="44">
        <v>6</v>
      </c>
      <c r="K22" s="20">
        <v>10</v>
      </c>
      <c r="L22" s="20">
        <f t="shared" ref="L22" si="42">SUM(J22*K22)</f>
        <v>60</v>
      </c>
      <c r="M22" s="22">
        <v>1</v>
      </c>
      <c r="N22" s="20">
        <v>1</v>
      </c>
      <c r="O22" s="23" t="s">
        <v>30</v>
      </c>
      <c r="P22" s="20">
        <f t="shared" si="30"/>
        <v>1</v>
      </c>
      <c r="Q22" s="20">
        <f t="shared" ref="Q22" si="43">SUM(L22*M22)</f>
        <v>60</v>
      </c>
      <c r="R22" s="20">
        <v>60</v>
      </c>
      <c r="S22" s="20">
        <v>40</v>
      </c>
      <c r="T22" s="50">
        <v>30</v>
      </c>
      <c r="U22" s="46">
        <v>0.3</v>
      </c>
      <c r="V22" s="20">
        <f t="shared" ref="V22" si="44">U22*J22</f>
        <v>1.8</v>
      </c>
      <c r="W22" s="47">
        <f t="shared" ref="W22" si="45">X22+Z22</f>
        <v>19.3</v>
      </c>
      <c r="X22" s="47">
        <f t="shared" ref="X22" si="46">V22*K22</f>
        <v>18</v>
      </c>
      <c r="Y22" s="48"/>
      <c r="Z22" s="15">
        <v>1.3</v>
      </c>
    </row>
    <row r="23" customHeight="1" spans="1:26">
      <c r="A23" s="20" t="s">
        <v>27</v>
      </c>
      <c r="B23" s="20">
        <v>1722928</v>
      </c>
      <c r="C23" s="20" t="s">
        <v>39</v>
      </c>
      <c r="D23" s="43" t="s">
        <v>33</v>
      </c>
      <c r="E23" s="51"/>
      <c r="F23" s="12">
        <v>1</v>
      </c>
      <c r="G23" s="12">
        <v>2</v>
      </c>
      <c r="H23" s="12">
        <v>2</v>
      </c>
      <c r="I23" s="12">
        <v>1</v>
      </c>
      <c r="J23" s="44">
        <v>6</v>
      </c>
      <c r="K23" s="20">
        <v>6</v>
      </c>
      <c r="L23" s="20">
        <f t="shared" ref="L23:L26" si="47">SUM(J23*K23)</f>
        <v>36</v>
      </c>
      <c r="M23" s="22">
        <v>1</v>
      </c>
      <c r="N23" s="20">
        <v>1</v>
      </c>
      <c r="O23" s="23" t="s">
        <v>30</v>
      </c>
      <c r="P23" s="20">
        <f t="shared" ref="P23:P24" si="48">SUM(N23+M23-1)</f>
        <v>1</v>
      </c>
      <c r="Q23" s="20">
        <f t="shared" si="41"/>
        <v>36</v>
      </c>
      <c r="R23" s="20">
        <v>60</v>
      </c>
      <c r="S23" s="20">
        <v>40</v>
      </c>
      <c r="T23" s="52">
        <v>20</v>
      </c>
      <c r="U23" s="46">
        <v>0.3</v>
      </c>
      <c r="V23" s="20">
        <f t="shared" si="5"/>
        <v>1.8</v>
      </c>
      <c r="W23" s="47">
        <f t="shared" si="6"/>
        <v>12.1</v>
      </c>
      <c r="X23" s="47">
        <f t="shared" si="7"/>
        <v>10.8</v>
      </c>
      <c r="Y23" s="48"/>
      <c r="Z23" s="15">
        <v>1.3</v>
      </c>
    </row>
    <row r="24" customHeight="1" spans="1:26">
      <c r="A24" s="20" t="s">
        <v>27</v>
      </c>
      <c r="B24" s="20">
        <v>1722928</v>
      </c>
      <c r="C24" s="20" t="s">
        <v>39</v>
      </c>
      <c r="D24" s="43" t="s">
        <v>31</v>
      </c>
      <c r="E24" s="49">
        <v>16</v>
      </c>
      <c r="F24" s="12">
        <v>1</v>
      </c>
      <c r="G24" s="12">
        <v>2</v>
      </c>
      <c r="H24" s="12">
        <v>2</v>
      </c>
      <c r="I24" s="12">
        <v>1</v>
      </c>
      <c r="J24" s="44">
        <v>6</v>
      </c>
      <c r="K24" s="20">
        <v>10</v>
      </c>
      <c r="L24" s="20">
        <f t="shared" ref="L24" si="49">SUM(J24*K24)</f>
        <v>60</v>
      </c>
      <c r="M24" s="22">
        <v>1</v>
      </c>
      <c r="N24" s="20">
        <v>1</v>
      </c>
      <c r="O24" s="23" t="s">
        <v>30</v>
      </c>
      <c r="P24" s="20">
        <f t="shared" si="48"/>
        <v>1</v>
      </c>
      <c r="Q24" s="20">
        <f t="shared" ref="Q24" si="50">SUM(L24*M24)</f>
        <v>60</v>
      </c>
      <c r="R24" s="20">
        <v>60</v>
      </c>
      <c r="S24" s="20">
        <v>40</v>
      </c>
      <c r="T24" s="50">
        <v>30</v>
      </c>
      <c r="U24" s="46">
        <v>0.3</v>
      </c>
      <c r="V24" s="20">
        <f t="shared" ref="V24" si="51">U24*J24</f>
        <v>1.8</v>
      </c>
      <c r="W24" s="47">
        <f t="shared" ref="W24" si="52">X24+Z24</f>
        <v>19.3</v>
      </c>
      <c r="X24" s="47">
        <f t="shared" ref="X24" si="53">V24*K24</f>
        <v>18</v>
      </c>
      <c r="Y24" s="48"/>
      <c r="Z24" s="15">
        <v>1.3</v>
      </c>
    </row>
    <row r="25" customHeight="1" spans="1:26">
      <c r="A25" s="20" t="s">
        <v>27</v>
      </c>
      <c r="B25" s="20">
        <v>1722928</v>
      </c>
      <c r="C25" s="20" t="s">
        <v>39</v>
      </c>
      <c r="D25" s="43" t="s">
        <v>31</v>
      </c>
      <c r="E25" s="51"/>
      <c r="F25" s="12">
        <v>1</v>
      </c>
      <c r="G25" s="12">
        <v>2</v>
      </c>
      <c r="H25" s="12">
        <v>2</v>
      </c>
      <c r="I25" s="12">
        <v>1</v>
      </c>
      <c r="J25" s="44">
        <v>6</v>
      </c>
      <c r="K25" s="20">
        <v>6</v>
      </c>
      <c r="L25" s="20">
        <f t="shared" si="47"/>
        <v>36</v>
      </c>
      <c r="M25" s="22">
        <v>1</v>
      </c>
      <c r="N25" s="20">
        <v>1</v>
      </c>
      <c r="O25" s="23" t="s">
        <v>30</v>
      </c>
      <c r="P25" s="20">
        <f t="shared" ref="P25:P26" si="54">SUM(N25+M25-1)</f>
        <v>1</v>
      </c>
      <c r="Q25" s="20">
        <f t="shared" si="41"/>
        <v>36</v>
      </c>
      <c r="R25" s="20">
        <v>60</v>
      </c>
      <c r="S25" s="20">
        <v>40</v>
      </c>
      <c r="T25" s="52">
        <v>20</v>
      </c>
      <c r="U25" s="46">
        <v>0.3</v>
      </c>
      <c r="V25" s="20">
        <f t="shared" si="5"/>
        <v>1.8</v>
      </c>
      <c r="W25" s="47">
        <f t="shared" si="6"/>
        <v>12.1</v>
      </c>
      <c r="X25" s="47">
        <f t="shared" si="7"/>
        <v>10.8</v>
      </c>
      <c r="Y25" s="48"/>
      <c r="Z25" s="15">
        <v>1.3</v>
      </c>
    </row>
    <row r="26" customHeight="1" spans="1:26">
      <c r="A26" s="20" t="s">
        <v>27</v>
      </c>
      <c r="B26" s="20">
        <v>1722926</v>
      </c>
      <c r="C26" s="20" t="s">
        <v>40</v>
      </c>
      <c r="D26" s="43" t="s">
        <v>33</v>
      </c>
      <c r="E26" s="12">
        <v>5</v>
      </c>
      <c r="F26" s="12">
        <v>1</v>
      </c>
      <c r="G26" s="12">
        <v>2</v>
      </c>
      <c r="H26" s="12">
        <v>2</v>
      </c>
      <c r="I26" s="12">
        <v>1</v>
      </c>
      <c r="J26" s="44">
        <v>6</v>
      </c>
      <c r="K26" s="20">
        <v>5</v>
      </c>
      <c r="L26" s="20">
        <f t="shared" si="47"/>
        <v>30</v>
      </c>
      <c r="M26" s="22">
        <v>1</v>
      </c>
      <c r="N26" s="20">
        <v>1</v>
      </c>
      <c r="O26" s="23" t="s">
        <v>30</v>
      </c>
      <c r="P26" s="20">
        <f t="shared" si="54"/>
        <v>1</v>
      </c>
      <c r="Q26" s="20">
        <f t="shared" si="41"/>
        <v>30</v>
      </c>
      <c r="R26" s="20">
        <v>60</v>
      </c>
      <c r="S26" s="20">
        <v>40</v>
      </c>
      <c r="T26" s="52">
        <v>20</v>
      </c>
      <c r="U26" s="46">
        <v>0.3</v>
      </c>
      <c r="V26" s="20">
        <f t="shared" si="5"/>
        <v>1.8</v>
      </c>
      <c r="W26" s="47">
        <f t="shared" si="6"/>
        <v>10.3</v>
      </c>
      <c r="X26" s="47">
        <f t="shared" si="7"/>
        <v>9</v>
      </c>
      <c r="Y26" s="48"/>
      <c r="Z26" s="15">
        <v>1.3</v>
      </c>
    </row>
    <row r="27" customHeight="1" spans="1:26">
      <c r="A27" s="20" t="s">
        <v>27</v>
      </c>
      <c r="B27" s="20">
        <v>1722926</v>
      </c>
      <c r="C27" s="20" t="s">
        <v>40</v>
      </c>
      <c r="D27" s="43" t="s">
        <v>31</v>
      </c>
      <c r="E27" s="12">
        <v>5</v>
      </c>
      <c r="F27" s="12">
        <v>1</v>
      </c>
      <c r="G27" s="12">
        <v>2</v>
      </c>
      <c r="H27" s="12">
        <v>2</v>
      </c>
      <c r="I27" s="12">
        <v>1</v>
      </c>
      <c r="J27" s="44">
        <v>6</v>
      </c>
      <c r="K27" s="20">
        <v>5</v>
      </c>
      <c r="L27" s="20">
        <f t="shared" ref="L27:L30" si="55">SUM(J27*K27)</f>
        <v>30</v>
      </c>
      <c r="M27" s="22">
        <v>1</v>
      </c>
      <c r="N27" s="20">
        <v>4</v>
      </c>
      <c r="O27" s="23" t="s">
        <v>30</v>
      </c>
      <c r="P27" s="20">
        <f t="shared" ref="P27:P30" si="56">SUM(N27+M27-1)</f>
        <v>4</v>
      </c>
      <c r="Q27" s="20">
        <f t="shared" si="41"/>
        <v>30</v>
      </c>
      <c r="R27" s="20">
        <v>60</v>
      </c>
      <c r="S27" s="20">
        <v>40</v>
      </c>
      <c r="T27" s="52">
        <v>20</v>
      </c>
      <c r="U27" s="46">
        <v>0.3</v>
      </c>
      <c r="V27" s="20">
        <f t="shared" si="5"/>
        <v>1.8</v>
      </c>
      <c r="W27" s="47">
        <f t="shared" si="6"/>
        <v>10.3</v>
      </c>
      <c r="X27" s="47">
        <f t="shared" si="7"/>
        <v>9</v>
      </c>
      <c r="Y27" s="48"/>
      <c r="Z27" s="15">
        <v>1.3</v>
      </c>
    </row>
    <row r="28" customHeight="1" spans="1:26">
      <c r="A28" s="20" t="s">
        <v>27</v>
      </c>
      <c r="B28" s="20">
        <v>1722925</v>
      </c>
      <c r="C28" s="20" t="s">
        <v>41</v>
      </c>
      <c r="D28" s="43" t="s">
        <v>33</v>
      </c>
      <c r="E28" s="49">
        <v>19</v>
      </c>
      <c r="F28" s="12">
        <v>1</v>
      </c>
      <c r="G28" s="12">
        <v>2</v>
      </c>
      <c r="H28" s="12">
        <v>2</v>
      </c>
      <c r="I28" s="12">
        <v>1</v>
      </c>
      <c r="J28" s="44">
        <v>6</v>
      </c>
      <c r="K28" s="20">
        <v>12</v>
      </c>
      <c r="L28" s="20">
        <f t="shared" ref="L28" si="57">SUM(J28*K28)</f>
        <v>72</v>
      </c>
      <c r="M28" s="22">
        <v>1</v>
      </c>
      <c r="N28" s="20">
        <v>1</v>
      </c>
      <c r="O28" s="23" t="s">
        <v>30</v>
      </c>
      <c r="P28" s="20">
        <f t="shared" ref="P28" si="58">SUM(N28+M28-1)</f>
        <v>1</v>
      </c>
      <c r="Q28" s="20">
        <f t="shared" ref="Q28" si="59">SUM(L28*M28)</f>
        <v>72</v>
      </c>
      <c r="R28" s="20">
        <v>60</v>
      </c>
      <c r="S28" s="20">
        <v>40</v>
      </c>
      <c r="T28" s="50">
        <v>30</v>
      </c>
      <c r="U28" s="46">
        <v>0.3</v>
      </c>
      <c r="V28" s="20">
        <f t="shared" ref="V28" si="60">U28*J28</f>
        <v>1.8</v>
      </c>
      <c r="W28" s="47">
        <f t="shared" ref="W28" si="61">X28+Z28</f>
        <v>22.9</v>
      </c>
      <c r="X28" s="47">
        <f t="shared" ref="X28" si="62">V28*K28</f>
        <v>21.6</v>
      </c>
      <c r="Y28" s="48"/>
      <c r="Z28" s="15">
        <v>1.3</v>
      </c>
    </row>
    <row r="29" customHeight="1" spans="1:26">
      <c r="A29" s="20" t="s">
        <v>27</v>
      </c>
      <c r="B29" s="20">
        <v>1722925</v>
      </c>
      <c r="C29" s="20" t="s">
        <v>41</v>
      </c>
      <c r="D29" s="43" t="s">
        <v>33</v>
      </c>
      <c r="E29" s="51"/>
      <c r="F29" s="12">
        <v>1</v>
      </c>
      <c r="G29" s="12">
        <v>2</v>
      </c>
      <c r="H29" s="12">
        <v>2</v>
      </c>
      <c r="I29" s="12">
        <v>1</v>
      </c>
      <c r="J29" s="44">
        <v>6</v>
      </c>
      <c r="K29" s="20">
        <v>7</v>
      </c>
      <c r="L29" s="20">
        <f t="shared" si="55"/>
        <v>42</v>
      </c>
      <c r="M29" s="22">
        <v>1</v>
      </c>
      <c r="N29" s="20">
        <v>1</v>
      </c>
      <c r="O29" s="23" t="s">
        <v>30</v>
      </c>
      <c r="P29" s="20">
        <f t="shared" si="56"/>
        <v>1</v>
      </c>
      <c r="Q29" s="20">
        <f t="shared" si="41"/>
        <v>42</v>
      </c>
      <c r="R29" s="20">
        <v>60</v>
      </c>
      <c r="S29" s="20">
        <v>40</v>
      </c>
      <c r="T29" s="52">
        <v>20</v>
      </c>
      <c r="U29" s="46">
        <v>0.3</v>
      </c>
      <c r="V29" s="20">
        <f t="shared" si="5"/>
        <v>1.8</v>
      </c>
      <c r="W29" s="47">
        <f t="shared" si="6"/>
        <v>13.9</v>
      </c>
      <c r="X29" s="47">
        <f t="shared" si="7"/>
        <v>12.6</v>
      </c>
      <c r="Y29" s="48"/>
      <c r="Z29" s="15">
        <v>1.3</v>
      </c>
    </row>
    <row r="30" customHeight="1" spans="1:26">
      <c r="A30" s="20" t="s">
        <v>27</v>
      </c>
      <c r="B30" s="20">
        <v>1722925</v>
      </c>
      <c r="C30" s="20" t="s">
        <v>41</v>
      </c>
      <c r="D30" s="43" t="s">
        <v>31</v>
      </c>
      <c r="E30" s="49">
        <v>19</v>
      </c>
      <c r="F30" s="12">
        <v>1</v>
      </c>
      <c r="G30" s="12">
        <v>2</v>
      </c>
      <c r="H30" s="12">
        <v>2</v>
      </c>
      <c r="I30" s="12">
        <v>1</v>
      </c>
      <c r="J30" s="44">
        <v>6</v>
      </c>
      <c r="K30" s="20">
        <v>12</v>
      </c>
      <c r="L30" s="20">
        <f t="shared" si="55"/>
        <v>72</v>
      </c>
      <c r="M30" s="22">
        <v>1</v>
      </c>
      <c r="N30" s="20">
        <v>1</v>
      </c>
      <c r="O30" s="23" t="s">
        <v>30</v>
      </c>
      <c r="P30" s="20">
        <f t="shared" si="56"/>
        <v>1</v>
      </c>
      <c r="Q30" s="20">
        <f t="shared" ref="Q30" si="63">SUM(L30*M30)</f>
        <v>72</v>
      </c>
      <c r="R30" s="20">
        <v>60</v>
      </c>
      <c r="S30" s="20">
        <v>40</v>
      </c>
      <c r="T30" s="50">
        <v>30</v>
      </c>
      <c r="U30" s="46">
        <v>0.3</v>
      </c>
      <c r="V30" s="20">
        <f t="shared" si="5"/>
        <v>1.8</v>
      </c>
      <c r="W30" s="47">
        <f t="shared" si="6"/>
        <v>22.9</v>
      </c>
      <c r="X30" s="47">
        <f t="shared" si="7"/>
        <v>21.6</v>
      </c>
      <c r="Y30" s="48"/>
      <c r="Z30" s="15">
        <v>1.3</v>
      </c>
    </row>
    <row r="31" customHeight="1" spans="1:26">
      <c r="A31" s="20" t="s">
        <v>27</v>
      </c>
      <c r="B31" s="20">
        <v>1722925</v>
      </c>
      <c r="C31" s="20" t="s">
        <v>41</v>
      </c>
      <c r="D31" s="43" t="s">
        <v>31</v>
      </c>
      <c r="E31" s="51"/>
      <c r="F31" s="12">
        <v>1</v>
      </c>
      <c r="G31" s="12">
        <v>2</v>
      </c>
      <c r="H31" s="12">
        <v>2</v>
      </c>
      <c r="I31" s="12">
        <v>1</v>
      </c>
      <c r="J31" s="44">
        <v>6</v>
      </c>
      <c r="K31" s="20">
        <v>7</v>
      </c>
      <c r="L31" s="20">
        <f t="shared" ref="L31" si="64">SUM(J31*K31)</f>
        <v>42</v>
      </c>
      <c r="M31" s="22">
        <v>1</v>
      </c>
      <c r="N31" s="20">
        <v>1</v>
      </c>
      <c r="O31" s="23" t="s">
        <v>30</v>
      </c>
      <c r="P31" s="20">
        <f t="shared" ref="P31:P43" si="65">SUM(N31+M31-1)</f>
        <v>1</v>
      </c>
      <c r="Q31" s="20">
        <f t="shared" ref="Q31" si="66">SUM(L31*M31)</f>
        <v>42</v>
      </c>
      <c r="R31" s="20">
        <v>60</v>
      </c>
      <c r="S31" s="20">
        <v>40</v>
      </c>
      <c r="T31" s="52">
        <v>20</v>
      </c>
      <c r="U31" s="46">
        <v>0.3</v>
      </c>
      <c r="V31" s="20">
        <f t="shared" si="5"/>
        <v>1.8</v>
      </c>
      <c r="W31" s="47">
        <f t="shared" si="6"/>
        <v>13.9</v>
      </c>
      <c r="X31" s="47">
        <f t="shared" si="7"/>
        <v>12.6</v>
      </c>
      <c r="Y31" s="48"/>
      <c r="Z31" s="15">
        <v>1.3</v>
      </c>
    </row>
    <row r="32" customHeight="1" spans="1:26">
      <c r="A32" s="20" t="s">
        <v>27</v>
      </c>
      <c r="B32" s="20">
        <v>1722923</v>
      </c>
      <c r="C32" s="20" t="s">
        <v>42</v>
      </c>
      <c r="D32" s="43" t="s">
        <v>33</v>
      </c>
      <c r="E32" s="12">
        <v>10</v>
      </c>
      <c r="F32" s="12">
        <v>1</v>
      </c>
      <c r="G32" s="12">
        <v>2</v>
      </c>
      <c r="H32" s="12">
        <v>2</v>
      </c>
      <c r="I32" s="12">
        <v>1</v>
      </c>
      <c r="J32" s="44">
        <v>6</v>
      </c>
      <c r="K32" s="20">
        <v>10</v>
      </c>
      <c r="L32" s="20">
        <f t="shared" ref="L32" si="67">SUM(J32*K32)</f>
        <v>60</v>
      </c>
      <c r="M32" s="22">
        <v>1</v>
      </c>
      <c r="N32" s="20">
        <v>1</v>
      </c>
      <c r="O32" s="23" t="s">
        <v>30</v>
      </c>
      <c r="P32" s="20">
        <f t="shared" ref="P32" si="68">SUM(N32+M32-1)</f>
        <v>1</v>
      </c>
      <c r="Q32" s="20">
        <f t="shared" ref="Q32" si="69">SUM(L32*M32)</f>
        <v>60</v>
      </c>
      <c r="R32" s="20">
        <v>60</v>
      </c>
      <c r="S32" s="20">
        <v>40</v>
      </c>
      <c r="T32" s="50">
        <v>30</v>
      </c>
      <c r="U32" s="46">
        <v>0.3</v>
      </c>
      <c r="V32" s="20">
        <f t="shared" ref="V32" si="70">U32*J32</f>
        <v>1.8</v>
      </c>
      <c r="W32" s="47">
        <f t="shared" ref="W32" si="71">X32+Z32</f>
        <v>19.3</v>
      </c>
      <c r="X32" s="47">
        <f t="shared" ref="X32" si="72">V32*K32</f>
        <v>18</v>
      </c>
      <c r="Y32" s="48"/>
      <c r="Z32" s="15">
        <v>1.3</v>
      </c>
    </row>
    <row r="33" customHeight="1" spans="1:26">
      <c r="A33" s="20" t="s">
        <v>27</v>
      </c>
      <c r="B33" s="20">
        <v>1722923</v>
      </c>
      <c r="C33" s="20" t="s">
        <v>42</v>
      </c>
      <c r="D33" s="43" t="s">
        <v>31</v>
      </c>
      <c r="E33" s="12">
        <v>10</v>
      </c>
      <c r="F33" s="12">
        <v>1</v>
      </c>
      <c r="G33" s="12">
        <v>2</v>
      </c>
      <c r="H33" s="12">
        <v>2</v>
      </c>
      <c r="I33" s="12">
        <v>1</v>
      </c>
      <c r="J33" s="44">
        <v>6</v>
      </c>
      <c r="K33" s="20">
        <v>10</v>
      </c>
      <c r="L33" s="20">
        <f t="shared" ref="L33:L35" si="73">SUM(J33*K33)</f>
        <v>60</v>
      </c>
      <c r="M33" s="22">
        <v>1</v>
      </c>
      <c r="N33" s="20">
        <v>1</v>
      </c>
      <c r="O33" s="23" t="s">
        <v>30</v>
      </c>
      <c r="P33" s="20">
        <f t="shared" si="65"/>
        <v>1</v>
      </c>
      <c r="Q33" s="20">
        <f t="shared" ref="Q33:Q36" si="74">SUM(L33*M33)</f>
        <v>60</v>
      </c>
      <c r="R33" s="20">
        <v>60</v>
      </c>
      <c r="S33" s="20">
        <v>40</v>
      </c>
      <c r="T33" s="50">
        <v>30</v>
      </c>
      <c r="U33" s="46">
        <v>0.3</v>
      </c>
      <c r="V33" s="20">
        <f t="shared" ref="V33:V43" si="75">U33*J33</f>
        <v>1.8</v>
      </c>
      <c r="W33" s="47">
        <f t="shared" ref="W33:W43" si="76">X33+Z33</f>
        <v>19.3</v>
      </c>
      <c r="X33" s="47">
        <f t="shared" ref="X33:X43" si="77">V33*K33</f>
        <v>18</v>
      </c>
      <c r="Y33" s="48"/>
      <c r="Z33" s="15">
        <v>1.3</v>
      </c>
    </row>
    <row r="34" customHeight="1" spans="1:26">
      <c r="A34" s="20" t="s">
        <v>27</v>
      </c>
      <c r="B34" s="20">
        <v>1722922</v>
      </c>
      <c r="C34" s="20" t="s">
        <v>43</v>
      </c>
      <c r="D34" s="43" t="s">
        <v>33</v>
      </c>
      <c r="E34" s="49">
        <v>38</v>
      </c>
      <c r="F34" s="12">
        <v>1</v>
      </c>
      <c r="G34" s="12">
        <v>2</v>
      </c>
      <c r="H34" s="12">
        <v>2</v>
      </c>
      <c r="I34" s="12">
        <v>1</v>
      </c>
      <c r="J34" s="44">
        <v>6</v>
      </c>
      <c r="K34" s="20">
        <v>11</v>
      </c>
      <c r="L34" s="20">
        <f t="shared" ref="L34" si="78">SUM(J34*K34)</f>
        <v>66</v>
      </c>
      <c r="M34" s="22">
        <v>3</v>
      </c>
      <c r="N34" s="20">
        <v>1</v>
      </c>
      <c r="O34" s="23" t="s">
        <v>30</v>
      </c>
      <c r="P34" s="20">
        <f t="shared" si="65"/>
        <v>3</v>
      </c>
      <c r="Q34" s="20">
        <f t="shared" ref="Q34" si="79">SUM(L34*M34)</f>
        <v>198</v>
      </c>
      <c r="R34" s="20">
        <v>60</v>
      </c>
      <c r="S34" s="20">
        <v>40</v>
      </c>
      <c r="T34" s="50">
        <v>30</v>
      </c>
      <c r="U34" s="46">
        <v>0.3</v>
      </c>
      <c r="V34" s="20">
        <f t="shared" si="75"/>
        <v>1.8</v>
      </c>
      <c r="W34" s="47">
        <f t="shared" si="76"/>
        <v>21.1</v>
      </c>
      <c r="X34" s="47">
        <f t="shared" si="77"/>
        <v>19.8</v>
      </c>
      <c r="Y34" s="48"/>
      <c r="Z34" s="15">
        <v>1.3</v>
      </c>
    </row>
    <row r="35" customHeight="1" spans="1:26">
      <c r="A35" s="20" t="s">
        <v>27</v>
      </c>
      <c r="B35" s="20">
        <v>1722922</v>
      </c>
      <c r="C35" s="20" t="s">
        <v>43</v>
      </c>
      <c r="D35" s="43" t="s">
        <v>33</v>
      </c>
      <c r="E35" s="51"/>
      <c r="F35" s="12">
        <v>1</v>
      </c>
      <c r="G35" s="12">
        <v>2</v>
      </c>
      <c r="H35" s="12">
        <v>2</v>
      </c>
      <c r="I35" s="12">
        <v>1</v>
      </c>
      <c r="J35" s="44">
        <v>6</v>
      </c>
      <c r="K35" s="20">
        <v>5</v>
      </c>
      <c r="L35" s="20">
        <f t="shared" si="73"/>
        <v>30</v>
      </c>
      <c r="M35" s="22">
        <v>1</v>
      </c>
      <c r="N35" s="20">
        <v>1</v>
      </c>
      <c r="O35" s="23" t="s">
        <v>30</v>
      </c>
      <c r="P35" s="20">
        <f t="shared" ref="P35:P36" si="80">SUM(N35+M35-1)</f>
        <v>1</v>
      </c>
      <c r="Q35" s="20">
        <f t="shared" si="74"/>
        <v>30</v>
      </c>
      <c r="R35" s="20">
        <v>60</v>
      </c>
      <c r="S35" s="20">
        <v>40</v>
      </c>
      <c r="T35" s="52">
        <v>20</v>
      </c>
      <c r="U35" s="46">
        <v>0.3</v>
      </c>
      <c r="V35" s="20">
        <f t="shared" ref="V35:V36" si="81">U35*J35</f>
        <v>1.8</v>
      </c>
      <c r="W35" s="47">
        <f t="shared" ref="W35:W36" si="82">X35+Z35</f>
        <v>10.3</v>
      </c>
      <c r="X35" s="47">
        <f t="shared" ref="X35:X36" si="83">V35*K35</f>
        <v>9</v>
      </c>
      <c r="Y35" s="48"/>
      <c r="Z35" s="15">
        <v>1.3</v>
      </c>
    </row>
    <row r="36" customHeight="1" spans="1:26">
      <c r="A36" s="20" t="s">
        <v>27</v>
      </c>
      <c r="B36" s="20">
        <v>1722922</v>
      </c>
      <c r="C36" s="20" t="s">
        <v>43</v>
      </c>
      <c r="D36" s="43" t="s">
        <v>31</v>
      </c>
      <c r="E36" s="49">
        <v>38</v>
      </c>
      <c r="F36" s="12">
        <v>1</v>
      </c>
      <c r="G36" s="12">
        <v>2</v>
      </c>
      <c r="H36" s="12">
        <v>2</v>
      </c>
      <c r="I36" s="12">
        <v>1</v>
      </c>
      <c r="J36" s="44">
        <v>6</v>
      </c>
      <c r="K36" s="20">
        <v>11</v>
      </c>
      <c r="L36" s="20">
        <f t="shared" ref="L36" si="84">SUM(J36*K36)</f>
        <v>66</v>
      </c>
      <c r="M36" s="22">
        <v>3</v>
      </c>
      <c r="N36" s="20">
        <v>1</v>
      </c>
      <c r="O36" s="23" t="s">
        <v>30</v>
      </c>
      <c r="P36" s="20">
        <f t="shared" si="80"/>
        <v>3</v>
      </c>
      <c r="Q36" s="20">
        <f t="shared" si="74"/>
        <v>198</v>
      </c>
      <c r="R36" s="20">
        <v>60</v>
      </c>
      <c r="S36" s="20">
        <v>40</v>
      </c>
      <c r="T36" s="50">
        <v>30</v>
      </c>
      <c r="U36" s="46">
        <v>0.3</v>
      </c>
      <c r="V36" s="20">
        <f t="shared" si="81"/>
        <v>1.8</v>
      </c>
      <c r="W36" s="47">
        <f t="shared" si="82"/>
        <v>21.1</v>
      </c>
      <c r="X36" s="47">
        <f t="shared" si="83"/>
        <v>19.8</v>
      </c>
      <c r="Y36" s="48"/>
      <c r="Z36" s="15">
        <v>1.3</v>
      </c>
    </row>
    <row r="37" customHeight="1" spans="1:26">
      <c r="A37" s="20" t="s">
        <v>27</v>
      </c>
      <c r="B37" s="20">
        <v>1722922</v>
      </c>
      <c r="C37" s="20" t="s">
        <v>43</v>
      </c>
      <c r="D37" s="43" t="s">
        <v>31</v>
      </c>
      <c r="E37" s="51"/>
      <c r="F37" s="12">
        <v>1</v>
      </c>
      <c r="G37" s="12">
        <v>2</v>
      </c>
      <c r="H37" s="12">
        <v>2</v>
      </c>
      <c r="I37" s="12">
        <v>1</v>
      </c>
      <c r="J37" s="44">
        <v>6</v>
      </c>
      <c r="K37" s="20">
        <v>5</v>
      </c>
      <c r="L37" s="20">
        <f t="shared" ref="L37:L43" si="85">SUM(J37*K37)</f>
        <v>30</v>
      </c>
      <c r="M37" s="22">
        <v>1</v>
      </c>
      <c r="N37" s="20">
        <v>1</v>
      </c>
      <c r="O37" s="23" t="s">
        <v>30</v>
      </c>
      <c r="P37" s="20">
        <f t="shared" si="65"/>
        <v>1</v>
      </c>
      <c r="Q37" s="20">
        <f t="shared" ref="Q37:Q43" si="86">SUM(L37*M37)</f>
        <v>30</v>
      </c>
      <c r="R37" s="20">
        <v>60</v>
      </c>
      <c r="S37" s="20">
        <v>40</v>
      </c>
      <c r="T37" s="52">
        <v>20</v>
      </c>
      <c r="U37" s="46">
        <v>0.3</v>
      </c>
      <c r="V37" s="20">
        <f t="shared" si="75"/>
        <v>1.8</v>
      </c>
      <c r="W37" s="47">
        <f t="shared" si="76"/>
        <v>10.3</v>
      </c>
      <c r="X37" s="47">
        <f t="shared" si="77"/>
        <v>9</v>
      </c>
      <c r="Y37" s="48"/>
      <c r="Z37" s="15">
        <v>1.3</v>
      </c>
    </row>
    <row r="38" customHeight="1" spans="1:26">
      <c r="A38" s="20" t="s">
        <v>27</v>
      </c>
      <c r="B38" s="20">
        <v>1720729</v>
      </c>
      <c r="C38" s="20" t="s">
        <v>44</v>
      </c>
      <c r="D38" s="43" t="s">
        <v>33</v>
      </c>
      <c r="E38" s="12">
        <v>8</v>
      </c>
      <c r="F38" s="12">
        <v>1</v>
      </c>
      <c r="G38" s="12">
        <v>2</v>
      </c>
      <c r="H38" s="12">
        <v>2</v>
      </c>
      <c r="I38" s="12">
        <v>1</v>
      </c>
      <c r="J38" s="44">
        <v>6</v>
      </c>
      <c r="K38" s="20">
        <v>8</v>
      </c>
      <c r="L38" s="20">
        <f t="shared" si="85"/>
        <v>48</v>
      </c>
      <c r="M38" s="22">
        <v>1</v>
      </c>
      <c r="N38" s="20">
        <v>1</v>
      </c>
      <c r="O38" s="23" t="s">
        <v>30</v>
      </c>
      <c r="P38" s="20">
        <f t="shared" si="65"/>
        <v>1</v>
      </c>
      <c r="Q38" s="20">
        <f t="shared" si="86"/>
        <v>48</v>
      </c>
      <c r="R38" s="20">
        <v>60</v>
      </c>
      <c r="S38" s="20">
        <v>40</v>
      </c>
      <c r="T38" s="52">
        <v>20</v>
      </c>
      <c r="U38" s="46">
        <v>0.3</v>
      </c>
      <c r="V38" s="20">
        <f t="shared" si="75"/>
        <v>1.8</v>
      </c>
      <c r="W38" s="47">
        <f t="shared" si="76"/>
        <v>15.7</v>
      </c>
      <c r="X38" s="47">
        <f t="shared" si="77"/>
        <v>14.4</v>
      </c>
      <c r="Y38" s="48"/>
      <c r="Z38" s="15">
        <v>1.3</v>
      </c>
    </row>
    <row r="39" customHeight="1" spans="1:26">
      <c r="A39" s="20" t="s">
        <v>27</v>
      </c>
      <c r="B39" s="20">
        <v>1720729</v>
      </c>
      <c r="C39" s="20" t="s">
        <v>44</v>
      </c>
      <c r="D39" s="43" t="s">
        <v>31</v>
      </c>
      <c r="E39" s="12">
        <v>8</v>
      </c>
      <c r="F39" s="12">
        <v>1</v>
      </c>
      <c r="G39" s="12">
        <v>2</v>
      </c>
      <c r="H39" s="12">
        <v>2</v>
      </c>
      <c r="I39" s="12">
        <v>1</v>
      </c>
      <c r="J39" s="44">
        <v>6</v>
      </c>
      <c r="K39" s="20">
        <v>8</v>
      </c>
      <c r="L39" s="20">
        <f t="shared" ref="L39:L40" si="87">SUM(J39*K39)</f>
        <v>48</v>
      </c>
      <c r="M39" s="22">
        <v>1</v>
      </c>
      <c r="N39" s="20">
        <v>1</v>
      </c>
      <c r="O39" s="23" t="s">
        <v>30</v>
      </c>
      <c r="P39" s="20">
        <f t="shared" si="65"/>
        <v>1</v>
      </c>
      <c r="Q39" s="20">
        <f t="shared" ref="Q39:Q41" si="88">SUM(L39*M39)</f>
        <v>48</v>
      </c>
      <c r="R39" s="20">
        <v>60</v>
      </c>
      <c r="S39" s="20">
        <v>40</v>
      </c>
      <c r="T39" s="52">
        <v>20</v>
      </c>
      <c r="U39" s="46">
        <v>0.3</v>
      </c>
      <c r="V39" s="20">
        <f t="shared" si="75"/>
        <v>1.8</v>
      </c>
      <c r="W39" s="47">
        <f t="shared" si="76"/>
        <v>15.7</v>
      </c>
      <c r="X39" s="47">
        <f t="shared" si="77"/>
        <v>14.4</v>
      </c>
      <c r="Y39" s="48"/>
      <c r="Z39" s="15">
        <v>1.3</v>
      </c>
    </row>
    <row r="40" customHeight="1" spans="1:26">
      <c r="A40" s="20" t="s">
        <v>27</v>
      </c>
      <c r="B40" s="20">
        <v>1720726</v>
      </c>
      <c r="C40" s="20" t="s">
        <v>45</v>
      </c>
      <c r="D40" s="43" t="s">
        <v>33</v>
      </c>
      <c r="E40" s="12">
        <v>8</v>
      </c>
      <c r="F40" s="12">
        <v>1</v>
      </c>
      <c r="G40" s="12">
        <v>2</v>
      </c>
      <c r="H40" s="12">
        <v>2</v>
      </c>
      <c r="I40" s="12">
        <v>1</v>
      </c>
      <c r="J40" s="44">
        <v>6</v>
      </c>
      <c r="K40" s="20">
        <v>8</v>
      </c>
      <c r="L40" s="20">
        <f t="shared" si="87"/>
        <v>48</v>
      </c>
      <c r="M40" s="22">
        <v>1</v>
      </c>
      <c r="N40" s="20">
        <v>1</v>
      </c>
      <c r="O40" s="23" t="s">
        <v>30</v>
      </c>
      <c r="P40" s="20">
        <f t="shared" ref="P40" si="89">SUM(N40+M40-1)</f>
        <v>1</v>
      </c>
      <c r="Q40" s="20">
        <f t="shared" si="88"/>
        <v>48</v>
      </c>
      <c r="R40" s="20">
        <v>60</v>
      </c>
      <c r="S40" s="20">
        <v>40</v>
      </c>
      <c r="T40" s="52">
        <v>20</v>
      </c>
      <c r="U40" s="46">
        <v>0.3</v>
      </c>
      <c r="V40" s="20">
        <f t="shared" si="75"/>
        <v>1.8</v>
      </c>
      <c r="W40" s="47">
        <f t="shared" si="76"/>
        <v>15.7</v>
      </c>
      <c r="X40" s="47">
        <f t="shared" si="77"/>
        <v>14.4</v>
      </c>
      <c r="Y40" s="48"/>
      <c r="Z40" s="15">
        <v>1.3</v>
      </c>
    </row>
    <row r="41" customHeight="1" spans="1:26">
      <c r="A41" s="20" t="s">
        <v>27</v>
      </c>
      <c r="B41" s="20">
        <v>1720726</v>
      </c>
      <c r="C41" s="20" t="s">
        <v>45</v>
      </c>
      <c r="D41" s="43" t="s">
        <v>31</v>
      </c>
      <c r="E41" s="12">
        <v>8</v>
      </c>
      <c r="F41" s="12">
        <v>1</v>
      </c>
      <c r="G41" s="12">
        <v>2</v>
      </c>
      <c r="H41" s="12">
        <v>2</v>
      </c>
      <c r="I41" s="12">
        <v>1</v>
      </c>
      <c r="J41" s="44">
        <v>6</v>
      </c>
      <c r="K41" s="20">
        <v>8</v>
      </c>
      <c r="L41" s="20">
        <f t="shared" ref="L41" si="90">SUM(J41*K41)</f>
        <v>48</v>
      </c>
      <c r="M41" s="22">
        <v>1</v>
      </c>
      <c r="N41" s="20">
        <v>1</v>
      </c>
      <c r="O41" s="23" t="s">
        <v>30</v>
      </c>
      <c r="P41" s="20">
        <f t="shared" ref="P41" si="91">SUM(N41+M41-1)</f>
        <v>1</v>
      </c>
      <c r="Q41" s="20">
        <f t="shared" si="88"/>
        <v>48</v>
      </c>
      <c r="R41" s="20">
        <v>60</v>
      </c>
      <c r="S41" s="20">
        <v>40</v>
      </c>
      <c r="T41" s="52">
        <v>20</v>
      </c>
      <c r="U41" s="46">
        <v>0.3</v>
      </c>
      <c r="V41" s="20">
        <f t="shared" ref="V41" si="92">U41*J41</f>
        <v>1.8</v>
      </c>
      <c r="W41" s="47">
        <f t="shared" ref="W41" si="93">X41+Z41</f>
        <v>15.7</v>
      </c>
      <c r="X41" s="47">
        <f t="shared" ref="X41" si="94">V41*K41</f>
        <v>14.4</v>
      </c>
      <c r="Y41" s="48"/>
      <c r="Z41" s="15">
        <v>1.3</v>
      </c>
    </row>
    <row r="42" customHeight="1" spans="1:26">
      <c r="A42" s="20" t="s">
        <v>27</v>
      </c>
      <c r="B42" s="20">
        <v>1720723</v>
      </c>
      <c r="C42" s="20" t="s">
        <v>46</v>
      </c>
      <c r="D42" s="43" t="s">
        <v>33</v>
      </c>
      <c r="E42" s="12">
        <v>10</v>
      </c>
      <c r="F42" s="12">
        <v>1</v>
      </c>
      <c r="G42" s="12">
        <v>2</v>
      </c>
      <c r="H42" s="12">
        <v>2</v>
      </c>
      <c r="I42" s="12">
        <v>1</v>
      </c>
      <c r="J42" s="44">
        <v>6</v>
      </c>
      <c r="K42" s="20">
        <v>10</v>
      </c>
      <c r="L42" s="20">
        <f t="shared" ref="L42" si="95">SUM(J42*K42)</f>
        <v>60</v>
      </c>
      <c r="M42" s="22">
        <v>1</v>
      </c>
      <c r="N42" s="20">
        <v>1</v>
      </c>
      <c r="O42" s="23" t="s">
        <v>30</v>
      </c>
      <c r="P42" s="20">
        <f t="shared" si="65"/>
        <v>1</v>
      </c>
      <c r="Q42" s="20">
        <f t="shared" ref="Q42" si="96">SUM(L42*M42)</f>
        <v>60</v>
      </c>
      <c r="R42" s="20">
        <v>60</v>
      </c>
      <c r="S42" s="20">
        <v>40</v>
      </c>
      <c r="T42" s="50">
        <v>30</v>
      </c>
      <c r="U42" s="46">
        <v>0.3</v>
      </c>
      <c r="V42" s="20">
        <f t="shared" si="75"/>
        <v>1.8</v>
      </c>
      <c r="W42" s="47">
        <f t="shared" si="76"/>
        <v>19.3</v>
      </c>
      <c r="X42" s="47">
        <f t="shared" si="77"/>
        <v>18</v>
      </c>
      <c r="Y42" s="48"/>
      <c r="Z42" s="15">
        <v>1.3</v>
      </c>
    </row>
    <row r="43" customHeight="1" spans="1:26">
      <c r="A43" s="20" t="s">
        <v>27</v>
      </c>
      <c r="B43" s="20">
        <v>1720723</v>
      </c>
      <c r="C43" s="20" t="s">
        <v>46</v>
      </c>
      <c r="D43" s="43" t="s">
        <v>31</v>
      </c>
      <c r="E43" s="12">
        <v>10</v>
      </c>
      <c r="F43" s="12">
        <v>1</v>
      </c>
      <c r="G43" s="12">
        <v>2</v>
      </c>
      <c r="H43" s="12">
        <v>2</v>
      </c>
      <c r="I43" s="12">
        <v>1</v>
      </c>
      <c r="J43" s="44">
        <v>6</v>
      </c>
      <c r="K43" s="20">
        <v>10</v>
      </c>
      <c r="L43" s="20">
        <f t="shared" si="85"/>
        <v>60</v>
      </c>
      <c r="M43" s="22">
        <v>1</v>
      </c>
      <c r="N43" s="20">
        <v>1</v>
      </c>
      <c r="O43" s="23" t="s">
        <v>30</v>
      </c>
      <c r="P43" s="20">
        <f t="shared" si="65"/>
        <v>1</v>
      </c>
      <c r="Q43" s="20">
        <f t="shared" si="86"/>
        <v>60</v>
      </c>
      <c r="R43" s="20">
        <v>60</v>
      </c>
      <c r="S43" s="20">
        <v>40</v>
      </c>
      <c r="T43" s="50">
        <v>30</v>
      </c>
      <c r="U43" s="46">
        <v>0.3</v>
      </c>
      <c r="V43" s="20">
        <f t="shared" si="75"/>
        <v>1.8</v>
      </c>
      <c r="W43" s="47">
        <f t="shared" si="76"/>
        <v>19.3</v>
      </c>
      <c r="X43" s="47">
        <f t="shared" si="77"/>
        <v>18</v>
      </c>
      <c r="Y43" s="48"/>
      <c r="Z43" s="15">
        <v>1.3</v>
      </c>
    </row>
    <row r="44" customHeight="1" spans="1:26">
      <c r="A44" s="20"/>
      <c r="B44" s="20"/>
      <c r="C44" s="20"/>
      <c r="D44" s="43"/>
      <c r="E44" s="12"/>
      <c r="F44" s="12"/>
      <c r="G44" s="12"/>
      <c r="H44" s="12"/>
      <c r="I44" s="12"/>
      <c r="J44" s="20"/>
      <c r="K44" s="20"/>
      <c r="L44" s="20"/>
      <c r="M44" s="22"/>
      <c r="N44" s="20"/>
      <c r="O44" s="23"/>
      <c r="P44" s="20"/>
      <c r="Q44" s="20">
        <f>SUM(Q4:Q43)</f>
        <v>2004</v>
      </c>
      <c r="R44" s="20"/>
      <c r="S44" s="20"/>
      <c r="T44" s="20"/>
      <c r="U44" s="20"/>
      <c r="V44" s="20"/>
      <c r="W44" s="47"/>
      <c r="X44" s="47"/>
      <c r="Y44" s="48"/>
    </row>
    <row r="45" customHeight="1" spans="1:26">
      <c r="A45" s="20"/>
      <c r="B45" s="20"/>
      <c r="C45" s="20"/>
      <c r="D45" s="43"/>
      <c r="E45" s="12"/>
      <c r="F45" s="12"/>
      <c r="G45" s="12"/>
      <c r="H45" s="12"/>
      <c r="I45" s="12"/>
      <c r="J45" s="20"/>
      <c r="K45" s="20"/>
      <c r="L45" s="20"/>
      <c r="M45" s="22"/>
      <c r="N45" s="20"/>
      <c r="O45" s="23"/>
      <c r="P45" s="20"/>
      <c r="Q45" s="20"/>
      <c r="R45" s="20"/>
      <c r="S45" s="20"/>
      <c r="T45" s="20"/>
      <c r="U45" s="20"/>
      <c r="V45" s="20"/>
      <c r="W45" s="47"/>
      <c r="X45" s="47"/>
      <c r="Y45" s="48"/>
    </row>
  </sheetData>
  <autoFilter xmlns:etc="http://www.wps.cn/officeDocument/2017/etCustomData" ref="A3:Y45" etc:filterBottomFollowUsedRange="0">
    <extLst/>
  </autoFilter>
  <mergeCells count="32">
    <mergeCell ref="A1:X1"/>
    <mergeCell ref="F2:I2"/>
    <mergeCell ref="A2:A3"/>
    <mergeCell ref="B2:B3"/>
    <mergeCell ref="C2:C3"/>
    <mergeCell ref="D2:D3"/>
    <mergeCell ref="E2:E3"/>
    <mergeCell ref="E8:E9"/>
    <mergeCell ref="E10:E11"/>
    <mergeCell ref="E18:E19"/>
    <mergeCell ref="E20:E21"/>
    <mergeCell ref="E22:E23"/>
    <mergeCell ref="E24:E25"/>
    <mergeCell ref="E28:E29"/>
    <mergeCell ref="E30:E31"/>
    <mergeCell ref="E34:E35"/>
    <mergeCell ref="E36:E37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  <mergeCell ref="AA3:AE6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37" sqref="B37"/>
    </sheetView>
  </sheetViews>
  <sheetFormatPr defaultColWidth="9" defaultRowHeight="14" outlineLevelCol="6"/>
  <cols>
    <col min="2" max="2" width="20.5" customWidth="1"/>
    <col min="4" max="6" width="5.62727272727273" customWidth="1"/>
    <col min="7" max="7" width="9.37272727272727" customWidth="1"/>
  </cols>
  <sheetData>
    <row r="1" spans="1:7">
      <c r="A1" s="1" t="s">
        <v>1</v>
      </c>
      <c r="B1" s="1" t="s">
        <v>47</v>
      </c>
      <c r="C1" s="1" t="s">
        <v>48</v>
      </c>
      <c r="D1" s="2" t="s">
        <v>49</v>
      </c>
      <c r="E1" s="3"/>
      <c r="F1" s="4"/>
      <c r="G1" s="1" t="s">
        <v>50</v>
      </c>
    </row>
    <row r="2" spans="1:7">
      <c r="A2" s="5" t="s">
        <v>27</v>
      </c>
      <c r="B2" s="6" t="s">
        <v>51</v>
      </c>
      <c r="C2" s="1" t="s">
        <v>52</v>
      </c>
      <c r="D2" s="7" t="s">
        <v>53</v>
      </c>
      <c r="E2" s="8"/>
      <c r="F2" s="9"/>
      <c r="G2" s="1">
        <v>2050</v>
      </c>
    </row>
    <row r="3" spans="1:7">
      <c r="A3" s="10"/>
      <c r="B3" s="1"/>
      <c r="C3" s="1" t="s">
        <v>54</v>
      </c>
      <c r="D3" s="1">
        <v>43</v>
      </c>
      <c r="E3" s="1">
        <v>33</v>
      </c>
      <c r="F3" s="11">
        <v>25</v>
      </c>
      <c r="G3" s="1">
        <v>334</v>
      </c>
    </row>
    <row r="4" spans="1:7">
      <c r="A4" s="10"/>
      <c r="B4" s="12" t="s">
        <v>55</v>
      </c>
      <c r="C4" s="1" t="s">
        <v>56</v>
      </c>
      <c r="D4" s="1">
        <v>60</v>
      </c>
      <c r="E4" s="1">
        <v>40</v>
      </c>
      <c r="F4" s="1">
        <v>10</v>
      </c>
      <c r="G4" s="1">
        <v>5</v>
      </c>
    </row>
    <row r="5" spans="1:7">
      <c r="A5" s="10"/>
      <c r="B5" s="12"/>
      <c r="C5" s="1"/>
      <c r="D5" s="1">
        <v>60</v>
      </c>
      <c r="E5" s="1">
        <v>40</v>
      </c>
      <c r="F5" s="1">
        <v>20</v>
      </c>
      <c r="G5" s="1">
        <v>7</v>
      </c>
    </row>
    <row r="6" spans="1:7">
      <c r="A6" s="10"/>
      <c r="B6" s="12"/>
      <c r="C6" s="1"/>
      <c r="D6" s="1">
        <v>60</v>
      </c>
      <c r="E6" s="1">
        <v>40</v>
      </c>
      <c r="F6" s="1">
        <v>30</v>
      </c>
      <c r="G6" s="1">
        <v>10</v>
      </c>
    </row>
    <row r="7" spans="1:7">
      <c r="A7" s="10"/>
      <c r="B7" s="12" t="s">
        <v>57</v>
      </c>
      <c r="C7" s="1" t="s">
        <v>56</v>
      </c>
      <c r="D7" s="1">
        <v>60</v>
      </c>
      <c r="E7" s="1">
        <v>40</v>
      </c>
      <c r="F7" s="1">
        <v>10</v>
      </c>
      <c r="G7" s="1">
        <v>5</v>
      </c>
    </row>
    <row r="8" spans="1:7">
      <c r="A8" s="10"/>
      <c r="B8" s="12"/>
      <c r="C8" s="1"/>
      <c r="D8" s="1">
        <v>60</v>
      </c>
      <c r="E8" s="1">
        <v>40</v>
      </c>
      <c r="F8" s="1">
        <v>20</v>
      </c>
      <c r="G8" s="1">
        <v>7</v>
      </c>
    </row>
    <row r="9" spans="1:7">
      <c r="A9" s="13"/>
      <c r="B9" s="12"/>
      <c r="C9" s="1"/>
      <c r="D9" s="1">
        <v>60</v>
      </c>
      <c r="E9" s="1">
        <v>40</v>
      </c>
      <c r="F9" s="1">
        <v>30</v>
      </c>
      <c r="G9" s="1">
        <v>10</v>
      </c>
    </row>
  </sheetData>
  <mergeCells count="7">
    <mergeCell ref="D1:F1"/>
    <mergeCell ref="D2:F2"/>
    <mergeCell ref="A2:A9"/>
    <mergeCell ref="B4:B6"/>
    <mergeCell ref="B7:B9"/>
    <mergeCell ref="C4:C6"/>
    <mergeCell ref="C7:C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包装物料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2026-01-16T07:27:14Z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