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'1'!$A$3:$Y$23</definedName>
    <definedName name="_xlnm.Print_Area" localSheetId="0">'1'!$A$1:$Z$46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<sst xmlns="http://schemas.openxmlformats.org/spreadsheetml/2006/main" count="247" uniqueCount="50">
  <si>
    <t>G0311AX款装箱单（预装）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</si>
  <si>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</si>
  <si>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</si>
  <si>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</si>
  <si>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</si>
  <si>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</si>
  <si>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</si>
  <si>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</si>
  <si>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</si>
  <si>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</si>
  <si>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</si>
  <si>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</si>
  <si>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</si>
  <si>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</si>
  <si>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</si>
  <si>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</si>
  <si>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</si>
  <si>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</si>
  <si>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</si>
  <si>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</si>
  <si>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</si>
  <si>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G0311AX</t>
  </si>
  <si>
    <t>ALBANIA</t>
  </si>
  <si>
    <t>BK81 - BLACK</t>
  </si>
  <si>
    <t>_</t>
  </si>
  <si>
    <t>22.01.2026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</si>
  <si>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</si>
  <si>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</si>
  <si>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</si>
  <si>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</si>
  <si>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</si>
  <si>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</si>
  <si>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</si>
  <si>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</si>
  <si>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</si>
  <si>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</si>
  <si>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</si>
  <si>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</si>
  <si>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</si>
  <si>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TOPTAN-5</t>
  </si>
  <si>
    <t>TOPTAN-7</t>
  </si>
  <si>
    <t>箱数</t>
  </si>
  <si>
    <t>ER225 - ECRU</t>
  </si>
  <si>
    <t>description</t>
  </si>
  <si>
    <t>物料品名</t>
  </si>
  <si>
    <t>规格</t>
  </si>
  <si>
    <t>数量</t>
  </si>
  <si>
    <t>Trousers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</si>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</sst>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vertical="top"/>
    </xf>
    <xf numFmtId="0" fontId="3" fillId="4" borderId="5" xfId="0" applyFont="1" applyFill="1" applyBorder="1" applyAlignment="1">
      <alignment vertical="top" wrapText="1"/>
    </xf>
    <xf numFmtId="176" fontId="3" fillId="4" borderId="5" xfId="0" applyNumberFormat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176" fontId="3" fillId="4" borderId="7" xfId="0" applyNumberFormat="1" applyFont="1" applyFill="1" applyBorder="1" applyAlignment="1">
      <alignment horizontal="center" vertical="top" wrapText="1"/>
    </xf>
    <xf numFmtId="176" fontId="3" fillId="4" borderId="0" xfId="0" applyNumberFormat="1" applyFont="1" applyFill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58" fontId="2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76199</xdr:colOff>
      <xdr:row>0</xdr:row>
      <xdr:rowOff>0</xdr:rowOff>
    </xdr:from>
    <xdr:to>
      <xdr:col>33</xdr:col>
      <xdr:colOff>265663</xdr:colOff>
      <xdr:row>2</xdr:row>
      <xdr:rowOff>887728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86920" y="0"/>
          <a:ext cx="4039235" cy="136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10</xdr:row>
      <xdr:rowOff>104775</xdr:rowOff>
    </xdr:from>
    <xdr:to>
      <xdr:col>8</xdr:col>
      <xdr:colOff>510811</xdr:colOff>
      <xdr:row>21</xdr:row>
      <xdr:rowOff>37779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882775"/>
          <a:ext cx="5386070" cy="188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tabSelected="1" view="pageBreakPreview" zoomScaleNormal="90" workbookViewId="0">
      <pane ySplit="3" topLeftCell="A32" activePane="bottomLeft" state="frozen"/>
      <selection/>
      <selection pane="bottomLeft" activeCell="N56" sqref="N56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1.8727272727273" style="18" customWidth="1"/>
    <col min="5" max="5" width="5.62727272727273" style="17" customWidth="1"/>
    <col min="6" max="10" width="5.75454545454545" style="17" customWidth="1"/>
    <col min="11" max="11" width="6" style="17" customWidth="1"/>
    <col min="12" max="13" width="4.37272727272727" style="17" customWidth="1"/>
    <col min="14" max="14" width="10" style="19" customWidth="1"/>
    <col min="15" max="15" width="4.37272727272727" style="17" customWidth="1"/>
    <col min="16" max="16" width="1.5" style="20" customWidth="1"/>
    <col min="17" max="17" width="4.37272727272727" style="17" customWidth="1"/>
    <col min="18" max="18" width="5.87272727272727" style="17" customWidth="1"/>
    <col min="19" max="21" width="3.5" style="17" customWidth="1"/>
    <col min="22" max="22" width="7.87272727272727" style="17" customWidth="1"/>
    <col min="23" max="23" width="7.12727272727273" style="21" customWidth="1"/>
    <col min="24" max="24" width="6.62727272727273" style="21" customWidth="1"/>
    <col min="25" max="25" width="9" style="17"/>
    <col min="26" max="26" width="12.8727272727273" style="17"/>
    <col min="27" max="16384" width="7.87272727272727" style="17"/>
  </cols>
  <sheetData>
    <row r="1" customHeight="1" spans="1:26">
      <c r="A1" s="22" t="s">
        <v>0</v>
      </c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4"/>
      <c r="O1" s="22"/>
      <c r="P1" s="25"/>
      <c r="Q1" s="22"/>
      <c r="R1" s="22"/>
      <c r="S1" s="22"/>
      <c r="T1" s="22"/>
      <c r="U1" s="22"/>
      <c r="V1" s="22"/>
      <c r="W1" s="26"/>
      <c r="X1" s="26"/>
      <c r="Y1" s="22"/>
      <c r="Z1" s="27"/>
    </row>
    <row r="2" customHeight="1" spans="1:26">
      <c r="A2" s="28" t="s">
        <v>1</v>
      </c>
      <c r="B2" s="28" t="s">
        <v>2</v>
      </c>
      <c r="C2" s="28" t="s">
        <v>3</v>
      </c>
      <c r="D2" s="29" t="s">
        <v>4</v>
      </c>
      <c r="E2" s="30" t="s">
        <v>5</v>
      </c>
      <c r="F2" s="30" t="s">
        <v>6</v>
      </c>
      <c r="G2" s="30"/>
      <c r="H2" s="30"/>
      <c r="I2" s="30"/>
      <c r="J2" s="30"/>
      <c r="K2" s="31" t="s">
        <v>7</v>
      </c>
      <c r="L2" s="31" t="s">
        <v>8</v>
      </c>
      <c r="M2" s="31" t="s">
        <v>9</v>
      </c>
      <c r="N2" s="32" t="s">
        <v>10</v>
      </c>
      <c r="O2" s="33" t="s">
        <v>11</v>
      </c>
      <c r="P2" s="34"/>
      <c r="Q2" s="33" t="s">
        <v>11</v>
      </c>
      <c r="R2" s="33" t="s">
        <v>12</v>
      </c>
      <c r="S2" s="33" t="s">
        <v>13</v>
      </c>
      <c r="T2" s="33" t="s">
        <v>14</v>
      </c>
      <c r="U2" s="33" t="s">
        <v>15</v>
      </c>
      <c r="V2" s="35" t="s">
        <v>16</v>
      </c>
      <c r="W2" s="36" t="s">
        <v>17</v>
      </c>
      <c r="X2" s="36" t="s">
        <v>18</v>
      </c>
      <c r="Y2" s="22"/>
      <c r="Z2" s="27"/>
    </row>
    <row r="3" s="15" customFormat="1" ht="70.5" customHeight="1" spans="1:26">
      <c r="A3" s="37"/>
      <c r="B3" s="37"/>
      <c r="C3" s="37"/>
      <c r="D3" s="38"/>
      <c r="E3" s="39"/>
      <c r="F3" s="39">
        <v>34</v>
      </c>
      <c r="G3" s="39">
        <v>36</v>
      </c>
      <c r="H3" s="39">
        <v>38</v>
      </c>
      <c r="I3" s="39">
        <v>40</v>
      </c>
      <c r="J3" s="39">
        <v>42</v>
      </c>
      <c r="K3" s="37"/>
      <c r="L3" s="37"/>
      <c r="M3" s="37"/>
      <c r="N3" s="40"/>
      <c r="O3" s="37"/>
      <c r="P3" s="41"/>
      <c r="Q3" s="37"/>
      <c r="R3" s="37"/>
      <c r="S3" s="37"/>
      <c r="T3" s="37"/>
      <c r="U3" s="37"/>
      <c r="V3" s="41" t="s">
        <v>16</v>
      </c>
      <c r="W3" s="42"/>
      <c r="X3" s="42"/>
      <c r="Y3" s="39" t="s">
        <v>19</v>
      </c>
      <c r="Z3" s="43" t="s">
        <v>20</v>
      </c>
    </row>
    <row r="4" s="16" customFormat="1" customHeight="1" spans="1:26">
      <c r="A4" s="22" t="s">
        <v>21</v>
      </c>
      <c r="B4" s="22">
        <v>1724782</v>
      </c>
      <c r="C4" s="22" t="s">
        <v>22</v>
      </c>
      <c r="D4" s="44" t="s">
        <v>23</v>
      </c>
      <c r="E4" s="45">
        <v>4</v>
      </c>
      <c r="F4" s="46">
        <v>2</v>
      </c>
      <c r="G4" s="46">
        <v>3</v>
      </c>
      <c r="H4" s="46">
        <v>2</v>
      </c>
      <c r="I4" s="46">
        <v>2</v>
      </c>
      <c r="J4" s="46">
        <v>1</v>
      </c>
      <c r="K4" s="46">
        <v>10</v>
      </c>
      <c r="L4" s="22">
        <v>4</v>
      </c>
      <c r="M4" s="22">
        <f t="shared" ref="M4" si="0">SUM(K4*L4)</f>
        <v>40</v>
      </c>
      <c r="N4" s="24">
        <v>1</v>
      </c>
      <c r="O4" s="22">
        <v>1</v>
      </c>
      <c r="P4" s="25" t="s">
        <v>24</v>
      </c>
      <c r="Q4" s="22">
        <f t="shared" ref="Q4" si="1">SUM(O4+N4-1)</f>
        <v>1</v>
      </c>
      <c r="R4" s="22">
        <f t="shared" ref="R4:R7" si="2">SUM(M4*N4)</f>
        <v>40</v>
      </c>
      <c r="S4" s="22">
        <v>60</v>
      </c>
      <c r="T4" s="22">
        <v>40</v>
      </c>
      <c r="U4" s="22">
        <v>24</v>
      </c>
      <c r="V4" s="22">
        <v>3.5</v>
      </c>
      <c r="W4" s="47">
        <f>X4+Z4</f>
        <v>15.3</v>
      </c>
      <c r="X4" s="47">
        <f>L4*V4</f>
        <v>14</v>
      </c>
      <c r="Y4" s="48" t="s">
        <v>25</v>
      </c>
      <c r="Z4" s="27">
        <v>1.3</v>
      </c>
    </row>
    <row r="5" s="16" customFormat="1" customHeight="1" spans="1:26">
      <c r="A5" s="22" t="s">
        <v>21</v>
      </c>
      <c r="B5" s="22">
        <v>1724781</v>
      </c>
      <c r="C5" s="22" t="s">
        <v>26</v>
      </c>
      <c r="D5" s="44" t="s">
        <v>23</v>
      </c>
      <c r="E5" s="45">
        <v>4</v>
      </c>
      <c r="F5" s="46">
        <v>2</v>
      </c>
      <c r="G5" s="46">
        <v>3</v>
      </c>
      <c r="H5" s="46">
        <v>2</v>
      </c>
      <c r="I5" s="46">
        <v>2</v>
      </c>
      <c r="J5" s="46">
        <v>1</v>
      </c>
      <c r="K5" s="46">
        <v>10</v>
      </c>
      <c r="L5" s="22">
        <v>4</v>
      </c>
      <c r="M5" s="22">
        <f t="shared" ref="M5:M9" si="3">SUM(K5*L5)</f>
        <v>40</v>
      </c>
      <c r="N5" s="24">
        <v>1</v>
      </c>
      <c r="O5" s="22">
        <v>1</v>
      </c>
      <c r="P5" s="25" t="s">
        <v>24</v>
      </c>
      <c r="Q5" s="22">
        <f t="shared" ref="Q5:Q9" si="4">SUM(O5+N5-1)</f>
        <v>1</v>
      </c>
      <c r="R5" s="22">
        <f t="shared" si="2"/>
        <v>40</v>
      </c>
      <c r="S5" s="22">
        <v>60</v>
      </c>
      <c r="T5" s="22">
        <v>40</v>
      </c>
      <c r="U5" s="22">
        <v>24</v>
      </c>
      <c r="V5" s="22">
        <v>3.5</v>
      </c>
      <c r="W5" s="47">
        <f t="shared" ref="W5:W22" si="5">X5+Z5</f>
        <v>15.3</v>
      </c>
      <c r="X5" s="47">
        <f t="shared" ref="X5:X22" si="6">L5*V5</f>
        <v>14</v>
      </c>
      <c r="Y5" s="48" t="s">
        <v>25</v>
      </c>
      <c r="Z5" s="27">
        <v>1.3</v>
      </c>
    </row>
    <row r="6" s="16" customFormat="1" customHeight="1" spans="1:26">
      <c r="A6" s="22" t="s">
        <v>21</v>
      </c>
      <c r="B6" s="22">
        <v>1724780</v>
      </c>
      <c r="C6" s="22" t="s">
        <v>27</v>
      </c>
      <c r="D6" s="44" t="s">
        <v>23</v>
      </c>
      <c r="E6" s="45">
        <v>16</v>
      </c>
      <c r="F6" s="46">
        <v>2</v>
      </c>
      <c r="G6" s="46">
        <v>3</v>
      </c>
      <c r="H6" s="46">
        <v>2</v>
      </c>
      <c r="I6" s="46">
        <v>2</v>
      </c>
      <c r="J6" s="46">
        <v>1</v>
      </c>
      <c r="K6" s="46">
        <v>10</v>
      </c>
      <c r="L6" s="22">
        <v>4</v>
      </c>
      <c r="M6" s="22">
        <f t="shared" si="3"/>
        <v>40</v>
      </c>
      <c r="N6" s="24">
        <v>4</v>
      </c>
      <c r="O6" s="22">
        <v>1</v>
      </c>
      <c r="P6" s="25" t="s">
        <v>24</v>
      </c>
      <c r="Q6" s="22">
        <f t="shared" si="4"/>
        <v>4</v>
      </c>
      <c r="R6" s="22">
        <f t="shared" si="2"/>
        <v>160</v>
      </c>
      <c r="S6" s="22">
        <v>60</v>
      </c>
      <c r="T6" s="22">
        <v>40</v>
      </c>
      <c r="U6" s="22">
        <v>24</v>
      </c>
      <c r="V6" s="22">
        <v>3.5</v>
      </c>
      <c r="W6" s="47">
        <f t="shared" si="5"/>
        <v>15.3</v>
      </c>
      <c r="X6" s="47">
        <f t="shared" si="6"/>
        <v>14</v>
      </c>
      <c r="Y6" s="48" t="s">
        <v>25</v>
      </c>
      <c r="Z6" s="27">
        <v>1.3</v>
      </c>
    </row>
    <row r="7" s="16" customFormat="1" customHeight="1" spans="1:26">
      <c r="A7" s="22" t="s">
        <v>21</v>
      </c>
      <c r="B7" s="22">
        <v>1724779</v>
      </c>
      <c r="C7" s="22" t="s">
        <v>28</v>
      </c>
      <c r="D7" s="44" t="s">
        <v>23</v>
      </c>
      <c r="E7" s="45">
        <v>4</v>
      </c>
      <c r="F7" s="46">
        <v>2</v>
      </c>
      <c r="G7" s="46">
        <v>3</v>
      </c>
      <c r="H7" s="46">
        <v>2</v>
      </c>
      <c r="I7" s="46">
        <v>2</v>
      </c>
      <c r="J7" s="46">
        <v>1</v>
      </c>
      <c r="K7" s="46">
        <v>10</v>
      </c>
      <c r="L7" s="22">
        <v>4</v>
      </c>
      <c r="M7" s="22">
        <f t="shared" si="3"/>
        <v>40</v>
      </c>
      <c r="N7" s="24">
        <v>1</v>
      </c>
      <c r="O7" s="22">
        <v>2</v>
      </c>
      <c r="P7" s="25" t="s">
        <v>24</v>
      </c>
      <c r="Q7" s="22">
        <f t="shared" si="4"/>
        <v>2</v>
      </c>
      <c r="R7" s="22">
        <f t="shared" si="2"/>
        <v>40</v>
      </c>
      <c r="S7" s="22">
        <v>60</v>
      </c>
      <c r="T7" s="22">
        <v>40</v>
      </c>
      <c r="U7" s="22">
        <v>24</v>
      </c>
      <c r="V7" s="22">
        <v>3.5</v>
      </c>
      <c r="W7" s="47">
        <f t="shared" si="5"/>
        <v>15.3</v>
      </c>
      <c r="X7" s="47">
        <f t="shared" si="6"/>
        <v>14</v>
      </c>
      <c r="Y7" s="48" t="s">
        <v>25</v>
      </c>
      <c r="Z7" s="27">
        <v>1.3</v>
      </c>
    </row>
    <row r="8" s="16" customFormat="1" customHeight="1" spans="1:26">
      <c r="A8" s="22" t="s">
        <v>21</v>
      </c>
      <c r="B8" s="22">
        <v>1724778</v>
      </c>
      <c r="C8" s="22" t="s">
        <v>29</v>
      </c>
      <c r="D8" s="44" t="s">
        <v>23</v>
      </c>
      <c r="E8" s="45">
        <v>8</v>
      </c>
      <c r="F8" s="46">
        <v>2</v>
      </c>
      <c r="G8" s="46">
        <v>3</v>
      </c>
      <c r="H8" s="46">
        <v>2</v>
      </c>
      <c r="I8" s="46">
        <v>2</v>
      </c>
      <c r="J8" s="46">
        <v>1</v>
      </c>
      <c r="K8" s="46">
        <v>10</v>
      </c>
      <c r="L8" s="22">
        <v>4</v>
      </c>
      <c r="M8" s="22">
        <f t="shared" si="3"/>
        <v>40</v>
      </c>
      <c r="N8" s="24">
        <v>2</v>
      </c>
      <c r="O8" s="22">
        <v>1</v>
      </c>
      <c r="P8" s="25" t="s">
        <v>24</v>
      </c>
      <c r="Q8" s="22">
        <f t="shared" si="4"/>
        <v>2</v>
      </c>
      <c r="R8" s="22">
        <f t="shared" ref="R8" si="7">SUM(M8*N8)</f>
        <v>80</v>
      </c>
      <c r="S8" s="22">
        <v>60</v>
      </c>
      <c r="T8" s="22">
        <v>40</v>
      </c>
      <c r="U8" s="22">
        <v>24</v>
      </c>
      <c r="V8" s="22">
        <v>3.5</v>
      </c>
      <c r="W8" s="47">
        <f t="shared" si="5"/>
        <v>15.3</v>
      </c>
      <c r="X8" s="47">
        <f t="shared" si="6"/>
        <v>14</v>
      </c>
      <c r="Y8" s="48" t="s">
        <v>25</v>
      </c>
      <c r="Z8" s="27">
        <v>1.3</v>
      </c>
    </row>
    <row r="9" s="16" customFormat="1" customHeight="1" spans="1:26">
      <c r="A9" s="22" t="s">
        <v>21</v>
      </c>
      <c r="B9" s="22">
        <v>1724396</v>
      </c>
      <c r="C9" s="22" t="s">
        <v>30</v>
      </c>
      <c r="D9" s="44" t="s">
        <v>23</v>
      </c>
      <c r="E9" s="45">
        <v>4</v>
      </c>
      <c r="F9" s="46">
        <v>2</v>
      </c>
      <c r="G9" s="46">
        <v>3</v>
      </c>
      <c r="H9" s="46">
        <v>2</v>
      </c>
      <c r="I9" s="46">
        <v>2</v>
      </c>
      <c r="J9" s="46">
        <v>1</v>
      </c>
      <c r="K9" s="46">
        <v>10</v>
      </c>
      <c r="L9" s="22">
        <v>4</v>
      </c>
      <c r="M9" s="22">
        <f t="shared" si="3"/>
        <v>40</v>
      </c>
      <c r="N9" s="24">
        <v>1</v>
      </c>
      <c r="O9" s="22">
        <v>1</v>
      </c>
      <c r="P9" s="25" t="s">
        <v>24</v>
      </c>
      <c r="Q9" s="22">
        <f t="shared" si="4"/>
        <v>1</v>
      </c>
      <c r="R9" s="22">
        <f t="shared" ref="R9:R15" si="8">SUM(M9*N9)</f>
        <v>40</v>
      </c>
      <c r="S9" s="22">
        <v>60</v>
      </c>
      <c r="T9" s="22">
        <v>40</v>
      </c>
      <c r="U9" s="22">
        <v>24</v>
      </c>
      <c r="V9" s="22">
        <v>3.5</v>
      </c>
      <c r="W9" s="47">
        <f t="shared" si="5"/>
        <v>15.3</v>
      </c>
      <c r="X9" s="47">
        <f t="shared" si="6"/>
        <v>14</v>
      </c>
      <c r="Y9" s="48" t="s">
        <v>25</v>
      </c>
      <c r="Z9" s="27">
        <v>1.3</v>
      </c>
    </row>
    <row r="10" s="16" customFormat="1" customHeight="1" spans="1:26">
      <c r="A10" s="22" t="s">
        <v>21</v>
      </c>
      <c r="B10" s="22">
        <v>1724777</v>
      </c>
      <c r="C10" s="22" t="s">
        <v>31</v>
      </c>
      <c r="D10" s="44" t="s">
        <v>23</v>
      </c>
      <c r="E10" s="45">
        <v>26</v>
      </c>
      <c r="F10" s="46">
        <v>2</v>
      </c>
      <c r="G10" s="46">
        <v>3</v>
      </c>
      <c r="H10" s="46">
        <v>2</v>
      </c>
      <c r="I10" s="46">
        <v>2</v>
      </c>
      <c r="J10" s="46">
        <v>1</v>
      </c>
      <c r="K10" s="46">
        <v>10</v>
      </c>
      <c r="L10" s="22">
        <v>4</v>
      </c>
      <c r="M10" s="22">
        <f t="shared" ref="M10" si="9">SUM(K10*L10)</f>
        <v>40</v>
      </c>
      <c r="N10" s="24">
        <v>6</v>
      </c>
      <c r="O10" s="22">
        <v>1</v>
      </c>
      <c r="P10" s="25" t="s">
        <v>24</v>
      </c>
      <c r="Q10" s="22">
        <f t="shared" ref="Q10" si="10">SUM(O10+N10-1)</f>
        <v>6</v>
      </c>
      <c r="R10" s="22">
        <f t="shared" ref="R10" si="11">SUM(M10*N10)</f>
        <v>240</v>
      </c>
      <c r="S10" s="22">
        <v>60</v>
      </c>
      <c r="T10" s="22">
        <v>40</v>
      </c>
      <c r="U10" s="22">
        <v>24</v>
      </c>
      <c r="V10" s="22">
        <v>3.5</v>
      </c>
      <c r="W10" s="47">
        <f t="shared" si="5"/>
        <v>15.3</v>
      </c>
      <c r="X10" s="47">
        <f t="shared" ref="X10" si="12">L10*V10</f>
        <v>14</v>
      </c>
      <c r="Y10" s="48" t="s">
        <v>25</v>
      </c>
      <c r="Z10" s="27">
        <v>1.3</v>
      </c>
    </row>
    <row r="11" s="16" customFormat="1" customHeight="1" spans="1:26">
      <c r="A11" s="22" t="s">
        <v>21</v>
      </c>
      <c r="B11" s="22">
        <v>1724777</v>
      </c>
      <c r="C11" s="22" t="s">
        <v>31</v>
      </c>
      <c r="D11" s="44" t="s">
        <v>23</v>
      </c>
      <c r="E11" s="49"/>
      <c r="F11" s="46">
        <v>2</v>
      </c>
      <c r="G11" s="46">
        <v>3</v>
      </c>
      <c r="H11" s="46">
        <v>2</v>
      </c>
      <c r="I11" s="46">
        <v>2</v>
      </c>
      <c r="J11" s="46">
        <v>1</v>
      </c>
      <c r="K11" s="46">
        <v>10</v>
      </c>
      <c r="L11" s="22">
        <v>2</v>
      </c>
      <c r="M11" s="22">
        <f t="shared" ref="M11" si="13">SUM(K11*L11)</f>
        <v>20</v>
      </c>
      <c r="N11" s="24">
        <v>1</v>
      </c>
      <c r="O11" s="22">
        <v>7</v>
      </c>
      <c r="P11" s="25" t="s">
        <v>24</v>
      </c>
      <c r="Q11" s="22">
        <f t="shared" ref="Q11" si="14">SUM(O11+N11-1)</f>
        <v>7</v>
      </c>
      <c r="R11" s="22">
        <f t="shared" si="8"/>
        <v>20</v>
      </c>
      <c r="S11" s="22">
        <v>60</v>
      </c>
      <c r="T11" s="22">
        <v>40</v>
      </c>
      <c r="U11" s="22">
        <v>12</v>
      </c>
      <c r="V11" s="22">
        <v>3.5</v>
      </c>
      <c r="W11" s="47">
        <f t="shared" si="5"/>
        <v>8.3</v>
      </c>
      <c r="X11" s="47">
        <f t="shared" si="6"/>
        <v>7</v>
      </c>
      <c r="Y11" s="48" t="s">
        <v>25</v>
      </c>
      <c r="Z11" s="27">
        <v>1.3</v>
      </c>
    </row>
    <row r="12" s="16" customFormat="1" customHeight="1" spans="1:26">
      <c r="A12" s="22" t="s">
        <v>21</v>
      </c>
      <c r="B12" s="22">
        <v>1724776</v>
      </c>
      <c r="C12" s="22" t="s">
        <v>32</v>
      </c>
      <c r="D12" s="44" t="s">
        <v>23</v>
      </c>
      <c r="E12" s="45">
        <v>20</v>
      </c>
      <c r="F12" s="46">
        <v>2</v>
      </c>
      <c r="G12" s="46">
        <v>3</v>
      </c>
      <c r="H12" s="46">
        <v>2</v>
      </c>
      <c r="I12" s="46">
        <v>2</v>
      </c>
      <c r="J12" s="46">
        <v>1</v>
      </c>
      <c r="K12" s="46">
        <v>10</v>
      </c>
      <c r="L12" s="22">
        <v>4</v>
      </c>
      <c r="M12" s="22">
        <f t="shared" ref="M12:M17" si="15">SUM(K12*L12)</f>
        <v>40</v>
      </c>
      <c r="N12" s="24">
        <v>5</v>
      </c>
      <c r="O12" s="22">
        <v>2</v>
      </c>
      <c r="P12" s="25" t="s">
        <v>24</v>
      </c>
      <c r="Q12" s="22">
        <f t="shared" ref="Q12:Q17" si="16">SUM(O12+N12-1)</f>
        <v>6</v>
      </c>
      <c r="R12" s="22">
        <f t="shared" si="8"/>
        <v>200</v>
      </c>
      <c r="S12" s="22">
        <v>60</v>
      </c>
      <c r="T12" s="22">
        <v>40</v>
      </c>
      <c r="U12" s="22">
        <v>24</v>
      </c>
      <c r="V12" s="22">
        <v>3.5</v>
      </c>
      <c r="W12" s="47">
        <f t="shared" si="5"/>
        <v>15.3</v>
      </c>
      <c r="X12" s="47">
        <f t="shared" si="6"/>
        <v>14</v>
      </c>
      <c r="Y12" s="48" t="s">
        <v>25</v>
      </c>
      <c r="Z12" s="27">
        <v>1.3</v>
      </c>
    </row>
    <row r="13" s="16" customFormat="1" customHeight="1" spans="1:26">
      <c r="A13" s="22" t="s">
        <v>21</v>
      </c>
      <c r="B13" s="22">
        <v>1724390</v>
      </c>
      <c r="C13" s="22" t="s">
        <v>33</v>
      </c>
      <c r="D13" s="44" t="s">
        <v>23</v>
      </c>
      <c r="E13" s="45">
        <v>6</v>
      </c>
      <c r="F13" s="46">
        <v>2</v>
      </c>
      <c r="G13" s="46">
        <v>3</v>
      </c>
      <c r="H13" s="46">
        <v>2</v>
      </c>
      <c r="I13" s="46">
        <v>2</v>
      </c>
      <c r="J13" s="46">
        <v>1</v>
      </c>
      <c r="K13" s="46">
        <v>10</v>
      </c>
      <c r="L13" s="22">
        <v>4</v>
      </c>
      <c r="M13" s="22">
        <f t="shared" ref="M13" si="17">SUM(K13*L13)</f>
        <v>40</v>
      </c>
      <c r="N13" s="24">
        <v>1</v>
      </c>
      <c r="O13" s="22">
        <v>1</v>
      </c>
      <c r="P13" s="25" t="s">
        <v>24</v>
      </c>
      <c r="Q13" s="22">
        <f t="shared" ref="Q13" si="18">SUM(O13+N13-1)</f>
        <v>1</v>
      </c>
      <c r="R13" s="22">
        <f t="shared" ref="R13" si="19">SUM(M13*N13)</f>
        <v>40</v>
      </c>
      <c r="S13" s="22">
        <v>60</v>
      </c>
      <c r="T13" s="22">
        <v>40</v>
      </c>
      <c r="U13" s="22">
        <v>24</v>
      </c>
      <c r="V13" s="22">
        <v>3.5</v>
      </c>
      <c r="W13" s="47">
        <f t="shared" si="5"/>
        <v>15.3</v>
      </c>
      <c r="X13" s="47">
        <f t="shared" ref="X13" si="20">L13*V13</f>
        <v>14</v>
      </c>
      <c r="Y13" s="48" t="s">
        <v>25</v>
      </c>
      <c r="Z13" s="27">
        <v>1.3</v>
      </c>
    </row>
    <row r="14" s="16" customFormat="1" customHeight="1" spans="1:26">
      <c r="A14" s="22" t="s">
        <v>21</v>
      </c>
      <c r="B14" s="22">
        <v>1724390</v>
      </c>
      <c r="C14" s="22" t="s">
        <v>33</v>
      </c>
      <c r="D14" s="44" t="s">
        <v>23</v>
      </c>
      <c r="E14" s="49"/>
      <c r="F14" s="46">
        <v>2</v>
      </c>
      <c r="G14" s="46">
        <v>3</v>
      </c>
      <c r="H14" s="46">
        <v>2</v>
      </c>
      <c r="I14" s="46">
        <v>2</v>
      </c>
      <c r="J14" s="46">
        <v>1</v>
      </c>
      <c r="K14" s="46">
        <v>10</v>
      </c>
      <c r="L14" s="22">
        <v>2</v>
      </c>
      <c r="M14" s="22">
        <f t="shared" si="15"/>
        <v>20</v>
      </c>
      <c r="N14" s="24">
        <v>1</v>
      </c>
      <c r="O14" s="22">
        <v>2</v>
      </c>
      <c r="P14" s="25" t="s">
        <v>24</v>
      </c>
      <c r="Q14" s="22">
        <f t="shared" si="16"/>
        <v>2</v>
      </c>
      <c r="R14" s="22">
        <f t="shared" si="8"/>
        <v>20</v>
      </c>
      <c r="S14" s="22">
        <v>60</v>
      </c>
      <c r="T14" s="22">
        <v>40</v>
      </c>
      <c r="U14" s="22">
        <v>12</v>
      </c>
      <c r="V14" s="22">
        <v>3.5</v>
      </c>
      <c r="W14" s="47">
        <f t="shared" si="5"/>
        <v>8.3</v>
      </c>
      <c r="X14" s="47">
        <f t="shared" si="6"/>
        <v>7</v>
      </c>
      <c r="Y14" s="48" t="s">
        <v>25</v>
      </c>
      <c r="Z14" s="27">
        <v>1.3</v>
      </c>
    </row>
    <row r="15" s="16" customFormat="1" customHeight="1" spans="1:26">
      <c r="A15" s="22" t="s">
        <v>21</v>
      </c>
      <c r="B15" s="22">
        <v>1724386</v>
      </c>
      <c r="C15" s="22" t="s">
        <v>34</v>
      </c>
      <c r="D15" s="44" t="s">
        <v>23</v>
      </c>
      <c r="E15" s="45">
        <v>24</v>
      </c>
      <c r="F15" s="46">
        <v>2</v>
      </c>
      <c r="G15" s="46">
        <v>3</v>
      </c>
      <c r="H15" s="46">
        <v>2</v>
      </c>
      <c r="I15" s="46">
        <v>2</v>
      </c>
      <c r="J15" s="46">
        <v>1</v>
      </c>
      <c r="K15" s="46">
        <v>10</v>
      </c>
      <c r="L15" s="22">
        <v>4</v>
      </c>
      <c r="M15" s="22">
        <f t="shared" si="15"/>
        <v>40</v>
      </c>
      <c r="N15" s="24">
        <v>6</v>
      </c>
      <c r="O15" s="22">
        <v>2</v>
      </c>
      <c r="P15" s="25" t="s">
        <v>24</v>
      </c>
      <c r="Q15" s="22">
        <f t="shared" si="16"/>
        <v>7</v>
      </c>
      <c r="R15" s="22">
        <f t="shared" si="8"/>
        <v>240</v>
      </c>
      <c r="S15" s="22">
        <v>60</v>
      </c>
      <c r="T15" s="22">
        <v>40</v>
      </c>
      <c r="U15" s="22">
        <v>24</v>
      </c>
      <c r="V15" s="22">
        <v>3.5</v>
      </c>
      <c r="W15" s="47">
        <f t="shared" si="5"/>
        <v>15.3</v>
      </c>
      <c r="X15" s="47">
        <f t="shared" si="6"/>
        <v>14</v>
      </c>
      <c r="Y15" s="48" t="s">
        <v>25</v>
      </c>
      <c r="Z15" s="27">
        <v>1.3</v>
      </c>
    </row>
    <row r="16" s="16" customFormat="1" customHeight="1" spans="1:26">
      <c r="A16" s="22" t="s">
        <v>21</v>
      </c>
      <c r="B16" s="22">
        <v>1724383</v>
      </c>
      <c r="C16" s="22" t="s">
        <v>35</v>
      </c>
      <c r="D16" s="44" t="s">
        <v>23</v>
      </c>
      <c r="E16" s="45">
        <v>12</v>
      </c>
      <c r="F16" s="46">
        <v>2</v>
      </c>
      <c r="G16" s="46">
        <v>3</v>
      </c>
      <c r="H16" s="46">
        <v>2</v>
      </c>
      <c r="I16" s="46">
        <v>2</v>
      </c>
      <c r="J16" s="46">
        <v>1</v>
      </c>
      <c r="K16" s="46">
        <v>10</v>
      </c>
      <c r="L16" s="22">
        <v>4</v>
      </c>
      <c r="M16" s="22">
        <f t="shared" si="15"/>
        <v>40</v>
      </c>
      <c r="N16" s="24">
        <v>3</v>
      </c>
      <c r="O16" s="22">
        <v>1</v>
      </c>
      <c r="P16" s="25" t="s">
        <v>24</v>
      </c>
      <c r="Q16" s="22">
        <f t="shared" si="16"/>
        <v>3</v>
      </c>
      <c r="R16" s="22">
        <f t="shared" ref="R16" si="21">SUM(M16*N16)</f>
        <v>120</v>
      </c>
      <c r="S16" s="22">
        <v>60</v>
      </c>
      <c r="T16" s="22">
        <v>40</v>
      </c>
      <c r="U16" s="22">
        <v>24</v>
      </c>
      <c r="V16" s="22">
        <v>3.5</v>
      </c>
      <c r="W16" s="47">
        <f t="shared" si="5"/>
        <v>15.3</v>
      </c>
      <c r="X16" s="47">
        <f t="shared" si="6"/>
        <v>14</v>
      </c>
      <c r="Y16" s="48" t="s">
        <v>25</v>
      </c>
      <c r="Z16" s="27">
        <v>1.3</v>
      </c>
    </row>
    <row r="17" s="16" customFormat="1" customHeight="1" spans="1:26">
      <c r="A17" s="22" t="s">
        <v>21</v>
      </c>
      <c r="B17" s="22">
        <v>1724380</v>
      </c>
      <c r="C17" s="22" t="s">
        <v>36</v>
      </c>
      <c r="D17" s="44" t="s">
        <v>23</v>
      </c>
      <c r="E17" s="45">
        <v>8</v>
      </c>
      <c r="F17" s="46">
        <v>2</v>
      </c>
      <c r="G17" s="46">
        <v>3</v>
      </c>
      <c r="H17" s="46">
        <v>2</v>
      </c>
      <c r="I17" s="46">
        <v>2</v>
      </c>
      <c r="J17" s="46">
        <v>1</v>
      </c>
      <c r="K17" s="46">
        <v>10</v>
      </c>
      <c r="L17" s="22">
        <v>4</v>
      </c>
      <c r="M17" s="22">
        <f t="shared" si="15"/>
        <v>40</v>
      </c>
      <c r="N17" s="24">
        <v>2</v>
      </c>
      <c r="O17" s="22">
        <v>1</v>
      </c>
      <c r="P17" s="25" t="s">
        <v>24</v>
      </c>
      <c r="Q17" s="22">
        <f t="shared" si="16"/>
        <v>2</v>
      </c>
      <c r="R17" s="22">
        <f t="shared" ref="R17:R18" si="22">SUM(M17*N17)</f>
        <v>80</v>
      </c>
      <c r="S17" s="22">
        <v>60</v>
      </c>
      <c r="T17" s="22">
        <v>40</v>
      </c>
      <c r="U17" s="22">
        <v>24</v>
      </c>
      <c r="V17" s="22">
        <v>3.5</v>
      </c>
      <c r="W17" s="47">
        <f t="shared" si="5"/>
        <v>15.3</v>
      </c>
      <c r="X17" s="47">
        <f t="shared" si="6"/>
        <v>14</v>
      </c>
      <c r="Y17" s="48" t="s">
        <v>25</v>
      </c>
      <c r="Z17" s="27">
        <v>1.3</v>
      </c>
    </row>
    <row r="18" s="16" customFormat="1" customHeight="1" spans="1:26">
      <c r="A18" s="22" t="s">
        <v>21</v>
      </c>
      <c r="B18" s="22">
        <v>1724378</v>
      </c>
      <c r="C18" s="22" t="s">
        <v>37</v>
      </c>
      <c r="D18" s="44" t="s">
        <v>23</v>
      </c>
      <c r="E18" s="45">
        <v>42</v>
      </c>
      <c r="F18" s="46">
        <v>2</v>
      </c>
      <c r="G18" s="46">
        <v>3</v>
      </c>
      <c r="H18" s="46">
        <v>2</v>
      </c>
      <c r="I18" s="46">
        <v>2</v>
      </c>
      <c r="J18" s="46">
        <v>1</v>
      </c>
      <c r="K18" s="46">
        <v>10</v>
      </c>
      <c r="L18" s="22">
        <v>4</v>
      </c>
      <c r="M18" s="22">
        <f t="shared" ref="M18" si="23">SUM(K18*L18)</f>
        <v>40</v>
      </c>
      <c r="N18" s="24">
        <v>10</v>
      </c>
      <c r="O18" s="22">
        <v>1</v>
      </c>
      <c r="P18" s="25" t="s">
        <v>24</v>
      </c>
      <c r="Q18" s="22">
        <f t="shared" ref="Q18" si="24">SUM(O18+N18-1)</f>
        <v>10</v>
      </c>
      <c r="R18" s="22">
        <f t="shared" si="22"/>
        <v>400</v>
      </c>
      <c r="S18" s="22">
        <v>60</v>
      </c>
      <c r="T18" s="22">
        <v>40</v>
      </c>
      <c r="U18" s="22">
        <v>24</v>
      </c>
      <c r="V18" s="22">
        <v>3.5</v>
      </c>
      <c r="W18" s="47">
        <f t="shared" si="5"/>
        <v>15.3</v>
      </c>
      <c r="X18" s="47">
        <f t="shared" ref="X18" si="25">L18*V18</f>
        <v>14</v>
      </c>
      <c r="Y18" s="48" t="s">
        <v>38</v>
      </c>
      <c r="Z18" s="27">
        <v>1.3</v>
      </c>
    </row>
    <row r="19" s="16" customFormat="1" customHeight="1" spans="1:26">
      <c r="A19" s="22" t="s">
        <v>21</v>
      </c>
      <c r="B19" s="22">
        <v>1724378</v>
      </c>
      <c r="C19" s="22" t="s">
        <v>37</v>
      </c>
      <c r="D19" s="44" t="s">
        <v>23</v>
      </c>
      <c r="E19" s="49"/>
      <c r="F19" s="46">
        <v>2</v>
      </c>
      <c r="G19" s="46">
        <v>3</v>
      </c>
      <c r="H19" s="46">
        <v>2</v>
      </c>
      <c r="I19" s="46">
        <v>2</v>
      </c>
      <c r="J19" s="46">
        <v>1</v>
      </c>
      <c r="K19" s="46">
        <v>10</v>
      </c>
      <c r="L19" s="22">
        <v>2</v>
      </c>
      <c r="M19" s="22">
        <f t="shared" ref="M19" si="26">SUM(K19*L19)</f>
        <v>20</v>
      </c>
      <c r="N19" s="24">
        <v>1</v>
      </c>
      <c r="O19" s="22">
        <v>11</v>
      </c>
      <c r="P19" s="25" t="s">
        <v>24</v>
      </c>
      <c r="Q19" s="22">
        <f t="shared" ref="Q19" si="27">SUM(O19+N19-1)</f>
        <v>11</v>
      </c>
      <c r="R19" s="22">
        <f t="shared" ref="R19:R22" si="28">SUM(M19*N19)</f>
        <v>20</v>
      </c>
      <c r="S19" s="22">
        <v>60</v>
      </c>
      <c r="T19" s="22">
        <v>40</v>
      </c>
      <c r="U19" s="22">
        <v>12</v>
      </c>
      <c r="V19" s="22">
        <v>3.5</v>
      </c>
      <c r="W19" s="47">
        <f t="shared" si="5"/>
        <v>8.3</v>
      </c>
      <c r="X19" s="47">
        <f t="shared" si="6"/>
        <v>7</v>
      </c>
      <c r="Y19" s="48" t="s">
        <v>38</v>
      </c>
      <c r="Z19" s="27">
        <v>1.3</v>
      </c>
    </row>
    <row r="20" s="16" customFormat="1" customHeight="1" spans="1:26">
      <c r="A20" s="22" t="s">
        <v>21</v>
      </c>
      <c r="B20" s="22">
        <v>1724376</v>
      </c>
      <c r="C20" s="22" t="s">
        <v>39</v>
      </c>
      <c r="D20" s="44" t="s">
        <v>23</v>
      </c>
      <c r="E20" s="45">
        <v>10</v>
      </c>
      <c r="F20" s="46">
        <v>2</v>
      </c>
      <c r="G20" s="46">
        <v>3</v>
      </c>
      <c r="H20" s="46">
        <v>2</v>
      </c>
      <c r="I20" s="46">
        <v>2</v>
      </c>
      <c r="J20" s="46">
        <v>1</v>
      </c>
      <c r="K20" s="46">
        <v>10</v>
      </c>
      <c r="L20" s="22">
        <v>4</v>
      </c>
      <c r="M20" s="22">
        <f t="shared" ref="M20" si="29">SUM(K20*L20)</f>
        <v>40</v>
      </c>
      <c r="N20" s="24">
        <v>2</v>
      </c>
      <c r="O20" s="22">
        <v>1</v>
      </c>
      <c r="P20" s="25" t="s">
        <v>24</v>
      </c>
      <c r="Q20" s="22">
        <f t="shared" ref="Q20" si="30">SUM(O20+N20-1)</f>
        <v>2</v>
      </c>
      <c r="R20" s="22">
        <f t="shared" ref="R20" si="31">SUM(M20*N20)</f>
        <v>80</v>
      </c>
      <c r="S20" s="22">
        <v>60</v>
      </c>
      <c r="T20" s="22">
        <v>40</v>
      </c>
      <c r="U20" s="22">
        <v>24</v>
      </c>
      <c r="V20" s="22">
        <v>3.5</v>
      </c>
      <c r="W20" s="47">
        <f t="shared" si="5"/>
        <v>15.3</v>
      </c>
      <c r="X20" s="47">
        <f t="shared" ref="X20" si="32">L20*V20</f>
        <v>14</v>
      </c>
      <c r="Y20" s="48" t="s">
        <v>38</v>
      </c>
      <c r="Z20" s="27">
        <v>1.3</v>
      </c>
    </row>
    <row r="21" s="16" customFormat="1" customHeight="1" spans="1:26">
      <c r="A21" s="22" t="s">
        <v>21</v>
      </c>
      <c r="B21" s="22">
        <v>1724376</v>
      </c>
      <c r="C21" s="22" t="s">
        <v>39</v>
      </c>
      <c r="D21" s="44" t="s">
        <v>23</v>
      </c>
      <c r="E21" s="49"/>
      <c r="F21" s="46">
        <v>2</v>
      </c>
      <c r="G21" s="46">
        <v>3</v>
      </c>
      <c r="H21" s="46">
        <v>2</v>
      </c>
      <c r="I21" s="46">
        <v>2</v>
      </c>
      <c r="J21" s="46">
        <v>1</v>
      </c>
      <c r="K21" s="46">
        <v>10</v>
      </c>
      <c r="L21" s="22">
        <v>2</v>
      </c>
      <c r="M21" s="22">
        <f t="shared" ref="M21:M22" si="33">SUM(K21*L21)</f>
        <v>20</v>
      </c>
      <c r="N21" s="24">
        <v>1</v>
      </c>
      <c r="O21" s="22">
        <v>2</v>
      </c>
      <c r="P21" s="25" t="s">
        <v>24</v>
      </c>
      <c r="Q21" s="22">
        <f t="shared" ref="Q21:Q22" si="34">SUM(O21+N21-1)</f>
        <v>2</v>
      </c>
      <c r="R21" s="22">
        <f t="shared" si="28"/>
        <v>20</v>
      </c>
      <c r="S21" s="22">
        <v>60</v>
      </c>
      <c r="T21" s="22">
        <v>40</v>
      </c>
      <c r="U21" s="22">
        <v>12</v>
      </c>
      <c r="V21" s="22">
        <v>3.5</v>
      </c>
      <c r="W21" s="47">
        <f t="shared" si="5"/>
        <v>8.3</v>
      </c>
      <c r="X21" s="47">
        <f t="shared" si="6"/>
        <v>7</v>
      </c>
      <c r="Y21" s="48" t="s">
        <v>38</v>
      </c>
      <c r="Z21" s="27">
        <v>1.3</v>
      </c>
    </row>
    <row r="22" s="16" customFormat="1" customHeight="1" spans="1:26">
      <c r="A22" s="22" t="s">
        <v>21</v>
      </c>
      <c r="B22" s="22">
        <v>1724371</v>
      </c>
      <c r="C22" s="22" t="s">
        <v>40</v>
      </c>
      <c r="D22" s="44" t="s">
        <v>23</v>
      </c>
      <c r="E22" s="22">
        <v>12</v>
      </c>
      <c r="F22" s="46">
        <v>2</v>
      </c>
      <c r="G22" s="46">
        <v>3</v>
      </c>
      <c r="H22" s="46">
        <v>2</v>
      </c>
      <c r="I22" s="46">
        <v>2</v>
      </c>
      <c r="J22" s="46">
        <v>1</v>
      </c>
      <c r="K22" s="46">
        <v>10</v>
      </c>
      <c r="L22" s="22">
        <v>4</v>
      </c>
      <c r="M22" s="22">
        <f t="shared" si="33"/>
        <v>40</v>
      </c>
      <c r="N22" s="24">
        <v>3</v>
      </c>
      <c r="O22" s="22">
        <v>1</v>
      </c>
      <c r="P22" s="25" t="s">
        <v>24</v>
      </c>
      <c r="Q22" s="22">
        <f t="shared" si="34"/>
        <v>3</v>
      </c>
      <c r="R22" s="22">
        <f t="shared" si="28"/>
        <v>120</v>
      </c>
      <c r="S22" s="22">
        <v>60</v>
      </c>
      <c r="T22" s="22">
        <v>40</v>
      </c>
      <c r="U22" s="22">
        <v>24</v>
      </c>
      <c r="V22" s="22">
        <v>3.5</v>
      </c>
      <c r="W22" s="47">
        <f t="shared" si="5"/>
        <v>15.3</v>
      </c>
      <c r="X22" s="47">
        <f t="shared" si="6"/>
        <v>14</v>
      </c>
      <c r="Y22" s="48" t="s">
        <v>38</v>
      </c>
      <c r="Z22" s="27">
        <v>1.3</v>
      </c>
    </row>
    <row r="23" customHeight="1" spans="1:26">
      <c r="R23" s="17">
        <f>SUM(R4:R22)</f>
        <v>2000</v>
      </c>
    </row>
    <row r="25" customHeight="1" spans="1:26">
      <c r="A25" s="28" t="s">
        <v>1</v>
      </c>
      <c r="B25" s="28" t="s">
        <v>2</v>
      </c>
      <c r="C25" s="28" t="s">
        <v>3</v>
      </c>
      <c r="D25" s="29" t="s">
        <v>4</v>
      </c>
      <c r="E25" s="30" t="s">
        <v>5</v>
      </c>
      <c r="F25" s="30" t="s">
        <v>6</v>
      </c>
      <c r="G25" s="30"/>
      <c r="H25" s="30"/>
      <c r="I25" s="30"/>
      <c r="J25" s="30"/>
      <c r="K25" s="31" t="s">
        <v>7</v>
      </c>
      <c r="L25" s="31" t="s">
        <v>8</v>
      </c>
      <c r="M25" s="31" t="s">
        <v>9</v>
      </c>
      <c r="N25" s="32" t="s">
        <v>41</v>
      </c>
      <c r="O25" s="33" t="s">
        <v>11</v>
      </c>
      <c r="P25" s="34"/>
      <c r="Q25" s="33" t="s">
        <v>11</v>
      </c>
      <c r="R25" s="33" t="s">
        <v>12</v>
      </c>
      <c r="S25" s="33" t="s">
        <v>13</v>
      </c>
      <c r="T25" s="33" t="s">
        <v>14</v>
      </c>
      <c r="U25" s="33" t="s">
        <v>15</v>
      </c>
      <c r="V25" s="35" t="s">
        <v>16</v>
      </c>
      <c r="W25" s="36" t="s">
        <v>17</v>
      </c>
      <c r="X25" s="36" t="s">
        <v>18</v>
      </c>
      <c r="Y25" s="22"/>
      <c r="Z25" s="27"/>
    </row>
    <row r="26" s="15" customFormat="1" ht="25.5" customHeight="1" spans="1:26">
      <c r="A26" s="37"/>
      <c r="B26" s="37"/>
      <c r="C26" s="37"/>
      <c r="D26" s="38"/>
      <c r="E26" s="39"/>
      <c r="F26" s="39">
        <v>34</v>
      </c>
      <c r="G26" s="39">
        <v>36</v>
      </c>
      <c r="H26" s="39">
        <v>38</v>
      </c>
      <c r="I26" s="39">
        <v>40</v>
      </c>
      <c r="J26" s="39">
        <v>42</v>
      </c>
      <c r="K26" s="37"/>
      <c r="L26" s="37"/>
      <c r="M26" s="37"/>
      <c r="N26" s="40"/>
      <c r="O26" s="37"/>
      <c r="P26" s="41"/>
      <c r="Q26" s="37"/>
      <c r="R26" s="37"/>
      <c r="S26" s="37"/>
      <c r="T26" s="37"/>
      <c r="U26" s="37"/>
      <c r="V26" s="41" t="s">
        <v>16</v>
      </c>
      <c r="W26" s="42"/>
      <c r="X26" s="42"/>
      <c r="Y26" s="39" t="s">
        <v>19</v>
      </c>
      <c r="Z26" s="43" t="s">
        <v>20</v>
      </c>
    </row>
    <row r="27" s="16" customFormat="1" customHeight="1" spans="1:26">
      <c r="A27" s="22" t="s">
        <v>21</v>
      </c>
      <c r="B27" s="22">
        <v>1724782</v>
      </c>
      <c r="C27" s="22" t="s">
        <v>22</v>
      </c>
      <c r="D27" s="44" t="s">
        <v>42</v>
      </c>
      <c r="E27" s="45">
        <v>4</v>
      </c>
      <c r="F27" s="46">
        <v>2</v>
      </c>
      <c r="G27" s="46">
        <v>3</v>
      </c>
      <c r="H27" s="46">
        <v>2</v>
      </c>
      <c r="I27" s="46">
        <v>2</v>
      </c>
      <c r="J27" s="46">
        <v>1</v>
      </c>
      <c r="K27" s="46">
        <v>10</v>
      </c>
      <c r="L27" s="22">
        <v>4</v>
      </c>
      <c r="M27" s="22">
        <f t="shared" ref="M27" si="35">SUM(K27*L27)</f>
        <v>40</v>
      </c>
      <c r="N27" s="24">
        <v>1</v>
      </c>
      <c r="O27" s="22">
        <v>1</v>
      </c>
      <c r="P27" s="25" t="s">
        <v>24</v>
      </c>
      <c r="Q27" s="22">
        <f t="shared" ref="Q27" si="36">SUM(O27+N27-1)</f>
        <v>1</v>
      </c>
      <c r="R27" s="22">
        <f t="shared" ref="R27:R30" si="37">SUM(M27*N27)</f>
        <v>40</v>
      </c>
      <c r="S27" s="22">
        <v>60</v>
      </c>
      <c r="T27" s="22">
        <v>40</v>
      </c>
      <c r="U27" s="22">
        <v>24</v>
      </c>
      <c r="V27" s="22">
        <v>3.5</v>
      </c>
      <c r="W27" s="47">
        <f>X27+Z27</f>
        <v>15.3</v>
      </c>
      <c r="X27" s="47">
        <f>L27*V27</f>
        <v>14</v>
      </c>
      <c r="Y27" s="48" t="s">
        <v>25</v>
      </c>
      <c r="Z27" s="27">
        <v>1.3</v>
      </c>
    </row>
    <row r="28" s="16" customFormat="1" customHeight="1" spans="1:26">
      <c r="A28" s="22" t="s">
        <v>21</v>
      </c>
      <c r="B28" s="22">
        <v>1724781</v>
      </c>
      <c r="C28" s="22" t="s">
        <v>26</v>
      </c>
      <c r="D28" s="44" t="s">
        <v>42</v>
      </c>
      <c r="E28" s="45">
        <v>4</v>
      </c>
      <c r="F28" s="46">
        <v>2</v>
      </c>
      <c r="G28" s="46">
        <v>3</v>
      </c>
      <c r="H28" s="46">
        <v>2</v>
      </c>
      <c r="I28" s="46">
        <v>2</v>
      </c>
      <c r="J28" s="46">
        <v>1</v>
      </c>
      <c r="K28" s="46">
        <v>10</v>
      </c>
      <c r="L28" s="22">
        <v>4</v>
      </c>
      <c r="M28" s="22">
        <f t="shared" ref="M28:M32" si="38">SUM(K28*L28)</f>
        <v>40</v>
      </c>
      <c r="N28" s="24">
        <v>1</v>
      </c>
      <c r="O28" s="22">
        <v>1</v>
      </c>
      <c r="P28" s="25" t="s">
        <v>24</v>
      </c>
      <c r="Q28" s="22">
        <f t="shared" ref="Q28:Q32" si="39">SUM(O28+N28-1)</f>
        <v>1</v>
      </c>
      <c r="R28" s="22">
        <f t="shared" si="37"/>
        <v>40</v>
      </c>
      <c r="S28" s="22">
        <v>60</v>
      </c>
      <c r="T28" s="22">
        <v>40</v>
      </c>
      <c r="U28" s="22">
        <v>24</v>
      </c>
      <c r="V28" s="22">
        <v>3.5</v>
      </c>
      <c r="W28" s="47">
        <f t="shared" ref="W28:W45" si="40">X28+Z28</f>
        <v>15.3</v>
      </c>
      <c r="X28" s="47">
        <f t="shared" ref="X28:X45" si="41">L28*V28</f>
        <v>14</v>
      </c>
      <c r="Y28" s="48" t="s">
        <v>25</v>
      </c>
      <c r="Z28" s="27">
        <v>1.3</v>
      </c>
    </row>
    <row r="29" s="16" customFormat="1" customHeight="1" spans="1:26">
      <c r="A29" s="22" t="s">
        <v>21</v>
      </c>
      <c r="B29" s="22">
        <v>1724780</v>
      </c>
      <c r="C29" s="22" t="s">
        <v>27</v>
      </c>
      <c r="D29" s="44" t="s">
        <v>42</v>
      </c>
      <c r="E29" s="45">
        <v>16</v>
      </c>
      <c r="F29" s="46">
        <v>2</v>
      </c>
      <c r="G29" s="46">
        <v>3</v>
      </c>
      <c r="H29" s="46">
        <v>2</v>
      </c>
      <c r="I29" s="46">
        <v>2</v>
      </c>
      <c r="J29" s="46">
        <v>1</v>
      </c>
      <c r="K29" s="46">
        <v>10</v>
      </c>
      <c r="L29" s="22">
        <v>4</v>
      </c>
      <c r="M29" s="22">
        <f t="shared" si="38"/>
        <v>40</v>
      </c>
      <c r="N29" s="24">
        <v>4</v>
      </c>
      <c r="O29" s="22">
        <v>1</v>
      </c>
      <c r="P29" s="25" t="s">
        <v>24</v>
      </c>
      <c r="Q29" s="22">
        <f t="shared" si="39"/>
        <v>4</v>
      </c>
      <c r="R29" s="22">
        <f t="shared" si="37"/>
        <v>160</v>
      </c>
      <c r="S29" s="22">
        <v>60</v>
      </c>
      <c r="T29" s="22">
        <v>40</v>
      </c>
      <c r="U29" s="22">
        <v>24</v>
      </c>
      <c r="V29" s="22">
        <v>3.5</v>
      </c>
      <c r="W29" s="47">
        <f t="shared" si="40"/>
        <v>15.3</v>
      </c>
      <c r="X29" s="47">
        <f t="shared" si="41"/>
        <v>14</v>
      </c>
      <c r="Y29" s="48" t="s">
        <v>25</v>
      </c>
      <c r="Z29" s="27">
        <v>1.3</v>
      </c>
    </row>
    <row r="30" s="16" customFormat="1" customHeight="1" spans="1:26">
      <c r="A30" s="22" t="s">
        <v>21</v>
      </c>
      <c r="B30" s="22">
        <v>1724779</v>
      </c>
      <c r="C30" s="22" t="s">
        <v>28</v>
      </c>
      <c r="D30" s="44" t="s">
        <v>42</v>
      </c>
      <c r="E30" s="45">
        <v>4</v>
      </c>
      <c r="F30" s="46">
        <v>2</v>
      </c>
      <c r="G30" s="46">
        <v>3</v>
      </c>
      <c r="H30" s="46">
        <v>2</v>
      </c>
      <c r="I30" s="46">
        <v>2</v>
      </c>
      <c r="J30" s="46">
        <v>1</v>
      </c>
      <c r="K30" s="46">
        <v>10</v>
      </c>
      <c r="L30" s="22">
        <v>4</v>
      </c>
      <c r="M30" s="22">
        <f t="shared" si="38"/>
        <v>40</v>
      </c>
      <c r="N30" s="24">
        <v>1</v>
      </c>
      <c r="O30" s="22">
        <v>2</v>
      </c>
      <c r="P30" s="25" t="s">
        <v>24</v>
      </c>
      <c r="Q30" s="22">
        <f t="shared" si="39"/>
        <v>2</v>
      </c>
      <c r="R30" s="22">
        <f t="shared" si="37"/>
        <v>40</v>
      </c>
      <c r="S30" s="22">
        <v>60</v>
      </c>
      <c r="T30" s="22">
        <v>40</v>
      </c>
      <c r="U30" s="22">
        <v>24</v>
      </c>
      <c r="V30" s="22">
        <v>3.5</v>
      </c>
      <c r="W30" s="47">
        <f t="shared" si="40"/>
        <v>15.3</v>
      </c>
      <c r="X30" s="47">
        <f t="shared" si="41"/>
        <v>14</v>
      </c>
      <c r="Y30" s="48" t="s">
        <v>25</v>
      </c>
      <c r="Z30" s="27">
        <v>1.3</v>
      </c>
    </row>
    <row r="31" s="16" customFormat="1" customHeight="1" spans="1:26">
      <c r="A31" s="22" t="s">
        <v>21</v>
      </c>
      <c r="B31" s="22">
        <v>1724778</v>
      </c>
      <c r="C31" s="22" t="s">
        <v>29</v>
      </c>
      <c r="D31" s="44" t="s">
        <v>42</v>
      </c>
      <c r="E31" s="45">
        <v>8</v>
      </c>
      <c r="F31" s="46">
        <v>2</v>
      </c>
      <c r="G31" s="46">
        <v>3</v>
      </c>
      <c r="H31" s="46">
        <v>2</v>
      </c>
      <c r="I31" s="46">
        <v>2</v>
      </c>
      <c r="J31" s="46">
        <v>1</v>
      </c>
      <c r="K31" s="46">
        <v>10</v>
      </c>
      <c r="L31" s="22">
        <v>4</v>
      </c>
      <c r="M31" s="22">
        <f t="shared" si="38"/>
        <v>40</v>
      </c>
      <c r="N31" s="24">
        <v>2</v>
      </c>
      <c r="O31" s="22">
        <v>1</v>
      </c>
      <c r="P31" s="25" t="s">
        <v>24</v>
      </c>
      <c r="Q31" s="22">
        <f t="shared" si="39"/>
        <v>2</v>
      </c>
      <c r="R31" s="22">
        <f t="shared" ref="R31" si="42">SUM(M31*N31)</f>
        <v>80</v>
      </c>
      <c r="S31" s="22">
        <v>60</v>
      </c>
      <c r="T31" s="22">
        <v>40</v>
      </c>
      <c r="U31" s="22">
        <v>24</v>
      </c>
      <c r="V31" s="22">
        <v>3.5</v>
      </c>
      <c r="W31" s="47">
        <f t="shared" si="40"/>
        <v>15.3</v>
      </c>
      <c r="X31" s="47">
        <f t="shared" si="41"/>
        <v>14</v>
      </c>
      <c r="Y31" s="48" t="s">
        <v>25</v>
      </c>
      <c r="Z31" s="27">
        <v>1.3</v>
      </c>
    </row>
    <row r="32" s="16" customFormat="1" customHeight="1" spans="1:26">
      <c r="A32" s="22" t="s">
        <v>21</v>
      </c>
      <c r="B32" s="22">
        <v>1724396</v>
      </c>
      <c r="C32" s="22" t="s">
        <v>30</v>
      </c>
      <c r="D32" s="44" t="s">
        <v>42</v>
      </c>
      <c r="E32" s="45">
        <v>4</v>
      </c>
      <c r="F32" s="46">
        <v>2</v>
      </c>
      <c r="G32" s="46">
        <v>3</v>
      </c>
      <c r="H32" s="46">
        <v>2</v>
      </c>
      <c r="I32" s="46">
        <v>2</v>
      </c>
      <c r="J32" s="46">
        <v>1</v>
      </c>
      <c r="K32" s="46">
        <v>10</v>
      </c>
      <c r="L32" s="22">
        <v>4</v>
      </c>
      <c r="M32" s="22">
        <f t="shared" si="38"/>
        <v>40</v>
      </c>
      <c r="N32" s="24">
        <v>1</v>
      </c>
      <c r="O32" s="22">
        <v>1</v>
      </c>
      <c r="P32" s="25" t="s">
        <v>24</v>
      </c>
      <c r="Q32" s="22">
        <f t="shared" si="39"/>
        <v>1</v>
      </c>
      <c r="R32" s="22">
        <f t="shared" ref="R32:R38" si="43">SUM(M32*N32)</f>
        <v>40</v>
      </c>
      <c r="S32" s="22">
        <v>60</v>
      </c>
      <c r="T32" s="22">
        <v>40</v>
      </c>
      <c r="U32" s="22">
        <v>24</v>
      </c>
      <c r="V32" s="22">
        <v>3.5</v>
      </c>
      <c r="W32" s="47">
        <f t="shared" si="40"/>
        <v>15.3</v>
      </c>
      <c r="X32" s="47">
        <f t="shared" si="41"/>
        <v>14</v>
      </c>
      <c r="Y32" s="48" t="s">
        <v>25</v>
      </c>
      <c r="Z32" s="27">
        <v>1.3</v>
      </c>
    </row>
    <row r="33" s="16" customFormat="1" customHeight="1" spans="1:26">
      <c r="A33" s="22" t="s">
        <v>21</v>
      </c>
      <c r="B33" s="22">
        <v>1724777</v>
      </c>
      <c r="C33" s="22" t="s">
        <v>31</v>
      </c>
      <c r="D33" s="44" t="s">
        <v>42</v>
      </c>
      <c r="E33" s="45">
        <v>26</v>
      </c>
      <c r="F33" s="46">
        <v>2</v>
      </c>
      <c r="G33" s="46">
        <v>3</v>
      </c>
      <c r="H33" s="46">
        <v>2</v>
      </c>
      <c r="I33" s="46">
        <v>2</v>
      </c>
      <c r="J33" s="46">
        <v>1</v>
      </c>
      <c r="K33" s="46">
        <v>10</v>
      </c>
      <c r="L33" s="22">
        <v>4</v>
      </c>
      <c r="M33" s="22">
        <f t="shared" ref="M33:M34" si="44">SUM(K33*L33)</f>
        <v>40</v>
      </c>
      <c r="N33" s="24">
        <v>6</v>
      </c>
      <c r="O33" s="22">
        <v>1</v>
      </c>
      <c r="P33" s="25" t="s">
        <v>24</v>
      </c>
      <c r="Q33" s="22">
        <f t="shared" ref="Q33:Q34" si="45">SUM(O33+N33-1)</f>
        <v>6</v>
      </c>
      <c r="R33" s="22">
        <f t="shared" si="43"/>
        <v>240</v>
      </c>
      <c r="S33" s="22">
        <v>60</v>
      </c>
      <c r="T33" s="22">
        <v>40</v>
      </c>
      <c r="U33" s="22">
        <v>24</v>
      </c>
      <c r="V33" s="22">
        <v>3.5</v>
      </c>
      <c r="W33" s="47">
        <f t="shared" si="40"/>
        <v>15.3</v>
      </c>
      <c r="X33" s="47">
        <f t="shared" si="41"/>
        <v>14</v>
      </c>
      <c r="Y33" s="48" t="s">
        <v>25</v>
      </c>
      <c r="Z33" s="27">
        <v>1.3</v>
      </c>
    </row>
    <row r="34" s="16" customFormat="1" customHeight="1" spans="1:26">
      <c r="A34" s="22" t="s">
        <v>21</v>
      </c>
      <c r="B34" s="22">
        <v>1724777</v>
      </c>
      <c r="C34" s="22" t="s">
        <v>31</v>
      </c>
      <c r="D34" s="44" t="s">
        <v>42</v>
      </c>
      <c r="E34" s="49"/>
      <c r="F34" s="46">
        <v>2</v>
      </c>
      <c r="G34" s="46">
        <v>3</v>
      </c>
      <c r="H34" s="46">
        <v>2</v>
      </c>
      <c r="I34" s="46">
        <v>2</v>
      </c>
      <c r="J34" s="46">
        <v>1</v>
      </c>
      <c r="K34" s="46">
        <v>10</v>
      </c>
      <c r="L34" s="22">
        <v>2</v>
      </c>
      <c r="M34" s="22">
        <f t="shared" si="44"/>
        <v>20</v>
      </c>
      <c r="N34" s="24">
        <v>1</v>
      </c>
      <c r="O34" s="22">
        <v>7</v>
      </c>
      <c r="P34" s="25" t="s">
        <v>24</v>
      </c>
      <c r="Q34" s="22">
        <f t="shared" si="45"/>
        <v>7</v>
      </c>
      <c r="R34" s="22">
        <f t="shared" si="43"/>
        <v>20</v>
      </c>
      <c r="S34" s="22">
        <v>60</v>
      </c>
      <c r="T34" s="22">
        <v>40</v>
      </c>
      <c r="U34" s="22">
        <v>12</v>
      </c>
      <c r="V34" s="22">
        <v>3.5</v>
      </c>
      <c r="W34" s="47">
        <f t="shared" si="40"/>
        <v>8.3</v>
      </c>
      <c r="X34" s="47">
        <f t="shared" si="41"/>
        <v>7</v>
      </c>
      <c r="Y34" s="48" t="s">
        <v>25</v>
      </c>
      <c r="Z34" s="27">
        <v>1.3</v>
      </c>
    </row>
    <row r="35" s="16" customFormat="1" customHeight="1" spans="1:26">
      <c r="A35" s="22" t="s">
        <v>21</v>
      </c>
      <c r="B35" s="22">
        <v>1724776</v>
      </c>
      <c r="C35" s="22" t="s">
        <v>32</v>
      </c>
      <c r="D35" s="44" t="s">
        <v>42</v>
      </c>
      <c r="E35" s="45">
        <v>20</v>
      </c>
      <c r="F35" s="46">
        <v>2</v>
      </c>
      <c r="G35" s="46">
        <v>3</v>
      </c>
      <c r="H35" s="46">
        <v>2</v>
      </c>
      <c r="I35" s="46">
        <v>2</v>
      </c>
      <c r="J35" s="46">
        <v>1</v>
      </c>
      <c r="K35" s="46">
        <v>10</v>
      </c>
      <c r="L35" s="22">
        <v>4</v>
      </c>
      <c r="M35" s="22">
        <f t="shared" ref="M35:M40" si="46">SUM(K35*L35)</f>
        <v>40</v>
      </c>
      <c r="N35" s="24">
        <v>5</v>
      </c>
      <c r="O35" s="22">
        <v>2</v>
      </c>
      <c r="P35" s="25" t="s">
        <v>24</v>
      </c>
      <c r="Q35" s="22">
        <f t="shared" ref="Q35:Q40" si="47">SUM(O35+N35-1)</f>
        <v>6</v>
      </c>
      <c r="R35" s="22">
        <f t="shared" si="43"/>
        <v>200</v>
      </c>
      <c r="S35" s="22">
        <v>60</v>
      </c>
      <c r="T35" s="22">
        <v>40</v>
      </c>
      <c r="U35" s="22">
        <v>24</v>
      </c>
      <c r="V35" s="22">
        <v>3.5</v>
      </c>
      <c r="W35" s="47">
        <f t="shared" si="40"/>
        <v>15.3</v>
      </c>
      <c r="X35" s="47">
        <f t="shared" si="41"/>
        <v>14</v>
      </c>
      <c r="Y35" s="48" t="s">
        <v>25</v>
      </c>
      <c r="Z35" s="27">
        <v>1.3</v>
      </c>
    </row>
    <row r="36" s="16" customFormat="1" customHeight="1" spans="1:26">
      <c r="A36" s="22" t="s">
        <v>21</v>
      </c>
      <c r="B36" s="22">
        <v>1724390</v>
      </c>
      <c r="C36" s="22" t="s">
        <v>33</v>
      </c>
      <c r="D36" s="44" t="s">
        <v>42</v>
      </c>
      <c r="E36" s="45">
        <v>6</v>
      </c>
      <c r="F36" s="46">
        <v>2</v>
      </c>
      <c r="G36" s="46">
        <v>3</v>
      </c>
      <c r="H36" s="46">
        <v>2</v>
      </c>
      <c r="I36" s="46">
        <v>2</v>
      </c>
      <c r="J36" s="46">
        <v>1</v>
      </c>
      <c r="K36" s="46">
        <v>10</v>
      </c>
      <c r="L36" s="22">
        <v>4</v>
      </c>
      <c r="M36" s="22">
        <f t="shared" si="46"/>
        <v>40</v>
      </c>
      <c r="N36" s="24">
        <v>1</v>
      </c>
      <c r="O36" s="22">
        <v>1</v>
      </c>
      <c r="P36" s="25" t="s">
        <v>24</v>
      </c>
      <c r="Q36" s="22">
        <f t="shared" si="47"/>
        <v>1</v>
      </c>
      <c r="R36" s="22">
        <f t="shared" si="43"/>
        <v>40</v>
      </c>
      <c r="S36" s="22">
        <v>60</v>
      </c>
      <c r="T36" s="22">
        <v>40</v>
      </c>
      <c r="U36" s="22">
        <v>24</v>
      </c>
      <c r="V36" s="22">
        <v>3.5</v>
      </c>
      <c r="W36" s="47">
        <f t="shared" si="40"/>
        <v>15.3</v>
      </c>
      <c r="X36" s="47">
        <f t="shared" si="41"/>
        <v>14</v>
      </c>
      <c r="Y36" s="48" t="s">
        <v>25</v>
      </c>
      <c r="Z36" s="27">
        <v>1.3</v>
      </c>
    </row>
    <row r="37" s="16" customFormat="1" customHeight="1" spans="1:26">
      <c r="A37" s="22" t="s">
        <v>21</v>
      </c>
      <c r="B37" s="22">
        <v>1724390</v>
      </c>
      <c r="C37" s="22" t="s">
        <v>33</v>
      </c>
      <c r="D37" s="44" t="s">
        <v>42</v>
      </c>
      <c r="E37" s="49"/>
      <c r="F37" s="46">
        <v>2</v>
      </c>
      <c r="G37" s="46">
        <v>3</v>
      </c>
      <c r="H37" s="46">
        <v>2</v>
      </c>
      <c r="I37" s="46">
        <v>2</v>
      </c>
      <c r="J37" s="46">
        <v>1</v>
      </c>
      <c r="K37" s="46">
        <v>10</v>
      </c>
      <c r="L37" s="22">
        <v>2</v>
      </c>
      <c r="M37" s="22">
        <f t="shared" si="46"/>
        <v>20</v>
      </c>
      <c r="N37" s="24">
        <v>1</v>
      </c>
      <c r="O37" s="22">
        <v>2</v>
      </c>
      <c r="P37" s="25" t="s">
        <v>24</v>
      </c>
      <c r="Q37" s="22">
        <f t="shared" si="47"/>
        <v>2</v>
      </c>
      <c r="R37" s="22">
        <f t="shared" si="43"/>
        <v>20</v>
      </c>
      <c r="S37" s="22">
        <v>60</v>
      </c>
      <c r="T37" s="22">
        <v>40</v>
      </c>
      <c r="U37" s="22">
        <v>12</v>
      </c>
      <c r="V37" s="22">
        <v>3.5</v>
      </c>
      <c r="W37" s="47">
        <f t="shared" si="40"/>
        <v>8.3</v>
      </c>
      <c r="X37" s="47">
        <f t="shared" si="41"/>
        <v>7</v>
      </c>
      <c r="Y37" s="48" t="s">
        <v>25</v>
      </c>
      <c r="Z37" s="27">
        <v>1.3</v>
      </c>
    </row>
    <row r="38" s="16" customFormat="1" customHeight="1" spans="1:26">
      <c r="A38" s="22" t="s">
        <v>21</v>
      </c>
      <c r="B38" s="22">
        <v>1724386</v>
      </c>
      <c r="C38" s="22" t="s">
        <v>34</v>
      </c>
      <c r="D38" s="44" t="s">
        <v>42</v>
      </c>
      <c r="E38" s="45">
        <v>24</v>
      </c>
      <c r="F38" s="46">
        <v>2</v>
      </c>
      <c r="G38" s="46">
        <v>3</v>
      </c>
      <c r="H38" s="46">
        <v>2</v>
      </c>
      <c r="I38" s="46">
        <v>2</v>
      </c>
      <c r="J38" s="46">
        <v>1</v>
      </c>
      <c r="K38" s="46">
        <v>10</v>
      </c>
      <c r="L38" s="22">
        <v>4</v>
      </c>
      <c r="M38" s="22">
        <f t="shared" si="46"/>
        <v>40</v>
      </c>
      <c r="N38" s="24">
        <v>6</v>
      </c>
      <c r="O38" s="22">
        <v>2</v>
      </c>
      <c r="P38" s="25" t="s">
        <v>24</v>
      </c>
      <c r="Q38" s="22">
        <f t="shared" si="47"/>
        <v>7</v>
      </c>
      <c r="R38" s="22">
        <f t="shared" si="43"/>
        <v>240</v>
      </c>
      <c r="S38" s="22">
        <v>60</v>
      </c>
      <c r="T38" s="22">
        <v>40</v>
      </c>
      <c r="U38" s="22">
        <v>24</v>
      </c>
      <c r="V38" s="22">
        <v>3.5</v>
      </c>
      <c r="W38" s="47">
        <f t="shared" si="40"/>
        <v>15.3</v>
      </c>
      <c r="X38" s="47">
        <f t="shared" si="41"/>
        <v>14</v>
      </c>
      <c r="Y38" s="48" t="s">
        <v>25</v>
      </c>
      <c r="Z38" s="27">
        <v>1.3</v>
      </c>
    </row>
    <row r="39" s="16" customFormat="1" customHeight="1" spans="1:26">
      <c r="A39" s="22" t="s">
        <v>21</v>
      </c>
      <c r="B39" s="22">
        <v>1724383</v>
      </c>
      <c r="C39" s="22" t="s">
        <v>35</v>
      </c>
      <c r="D39" s="44" t="s">
        <v>42</v>
      </c>
      <c r="E39" s="45">
        <v>12</v>
      </c>
      <c r="F39" s="46">
        <v>2</v>
      </c>
      <c r="G39" s="46">
        <v>3</v>
      </c>
      <c r="H39" s="46">
        <v>2</v>
      </c>
      <c r="I39" s="46">
        <v>2</v>
      </c>
      <c r="J39" s="46">
        <v>1</v>
      </c>
      <c r="K39" s="46">
        <v>10</v>
      </c>
      <c r="L39" s="22">
        <v>4</v>
      </c>
      <c r="M39" s="22">
        <f t="shared" si="46"/>
        <v>40</v>
      </c>
      <c r="N39" s="24">
        <v>3</v>
      </c>
      <c r="O39" s="22">
        <v>1</v>
      </c>
      <c r="P39" s="25" t="s">
        <v>24</v>
      </c>
      <c r="Q39" s="22">
        <f t="shared" si="47"/>
        <v>3</v>
      </c>
      <c r="R39" s="22">
        <f t="shared" ref="R39" si="48">SUM(M39*N39)</f>
        <v>120</v>
      </c>
      <c r="S39" s="22">
        <v>60</v>
      </c>
      <c r="T39" s="22">
        <v>40</v>
      </c>
      <c r="U39" s="22">
        <v>24</v>
      </c>
      <c r="V39" s="22">
        <v>3.5</v>
      </c>
      <c r="W39" s="47">
        <f t="shared" si="40"/>
        <v>15.3</v>
      </c>
      <c r="X39" s="47">
        <f t="shared" si="41"/>
        <v>14</v>
      </c>
      <c r="Y39" s="48" t="s">
        <v>25</v>
      </c>
      <c r="Z39" s="27">
        <v>1.3</v>
      </c>
    </row>
    <row r="40" s="16" customFormat="1" customHeight="1" spans="1:26">
      <c r="A40" s="22" t="s">
        <v>21</v>
      </c>
      <c r="B40" s="22">
        <v>1724380</v>
      </c>
      <c r="C40" s="22" t="s">
        <v>36</v>
      </c>
      <c r="D40" s="44" t="s">
        <v>42</v>
      </c>
      <c r="E40" s="45">
        <v>8</v>
      </c>
      <c r="F40" s="46">
        <v>2</v>
      </c>
      <c r="G40" s="46">
        <v>3</v>
      </c>
      <c r="H40" s="46">
        <v>2</v>
      </c>
      <c r="I40" s="46">
        <v>2</v>
      </c>
      <c r="J40" s="46">
        <v>1</v>
      </c>
      <c r="K40" s="46">
        <v>10</v>
      </c>
      <c r="L40" s="22">
        <v>4</v>
      </c>
      <c r="M40" s="22">
        <f t="shared" si="46"/>
        <v>40</v>
      </c>
      <c r="N40" s="24">
        <v>2</v>
      </c>
      <c r="O40" s="22">
        <v>1</v>
      </c>
      <c r="P40" s="25" t="s">
        <v>24</v>
      </c>
      <c r="Q40" s="22">
        <f t="shared" si="47"/>
        <v>2</v>
      </c>
      <c r="R40" s="22">
        <f t="shared" ref="R40:R45" si="49">SUM(M40*N40)</f>
        <v>80</v>
      </c>
      <c r="S40" s="22">
        <v>60</v>
      </c>
      <c r="T40" s="22">
        <v>40</v>
      </c>
      <c r="U40" s="22">
        <v>24</v>
      </c>
      <c r="V40" s="22">
        <v>3.5</v>
      </c>
      <c r="W40" s="47">
        <f t="shared" si="40"/>
        <v>15.3</v>
      </c>
      <c r="X40" s="47">
        <f t="shared" si="41"/>
        <v>14</v>
      </c>
      <c r="Y40" s="48" t="s">
        <v>25</v>
      </c>
      <c r="Z40" s="27">
        <v>1.3</v>
      </c>
    </row>
    <row r="41" s="16" customFormat="1" customHeight="1" spans="1:26">
      <c r="A41" s="22" t="s">
        <v>21</v>
      </c>
      <c r="B41" s="22">
        <v>1724378</v>
      </c>
      <c r="C41" s="22" t="s">
        <v>37</v>
      </c>
      <c r="D41" s="44" t="s">
        <v>42</v>
      </c>
      <c r="E41" s="45">
        <v>42</v>
      </c>
      <c r="F41" s="46">
        <v>2</v>
      </c>
      <c r="G41" s="46">
        <v>3</v>
      </c>
      <c r="H41" s="46">
        <v>2</v>
      </c>
      <c r="I41" s="46">
        <v>2</v>
      </c>
      <c r="J41" s="46">
        <v>1</v>
      </c>
      <c r="K41" s="46">
        <v>10</v>
      </c>
      <c r="L41" s="22">
        <v>4</v>
      </c>
      <c r="M41" s="22">
        <f t="shared" ref="M41:M42" si="50">SUM(K41*L41)</f>
        <v>40</v>
      </c>
      <c r="N41" s="24">
        <v>10</v>
      </c>
      <c r="O41" s="22">
        <v>1</v>
      </c>
      <c r="P41" s="25" t="s">
        <v>24</v>
      </c>
      <c r="Q41" s="22">
        <f t="shared" ref="Q41:Q42" si="51">SUM(O41+N41-1)</f>
        <v>10</v>
      </c>
      <c r="R41" s="22">
        <f t="shared" si="49"/>
        <v>400</v>
      </c>
      <c r="S41" s="22">
        <v>60</v>
      </c>
      <c r="T41" s="22">
        <v>40</v>
      </c>
      <c r="U41" s="22">
        <v>24</v>
      </c>
      <c r="V41" s="22">
        <v>3.5</v>
      </c>
      <c r="W41" s="47">
        <f t="shared" si="40"/>
        <v>15.3</v>
      </c>
      <c r="X41" s="47">
        <f t="shared" si="41"/>
        <v>14</v>
      </c>
      <c r="Y41" s="48" t="s">
        <v>38</v>
      </c>
      <c r="Z41" s="27">
        <v>1.3</v>
      </c>
    </row>
    <row r="42" s="16" customFormat="1" customHeight="1" spans="1:26">
      <c r="A42" s="22" t="s">
        <v>21</v>
      </c>
      <c r="B42" s="22">
        <v>1724378</v>
      </c>
      <c r="C42" s="22" t="s">
        <v>37</v>
      </c>
      <c r="D42" s="44" t="s">
        <v>42</v>
      </c>
      <c r="E42" s="49"/>
      <c r="F42" s="46">
        <v>2</v>
      </c>
      <c r="G42" s="46">
        <v>3</v>
      </c>
      <c r="H42" s="46">
        <v>2</v>
      </c>
      <c r="I42" s="46">
        <v>2</v>
      </c>
      <c r="J42" s="46">
        <v>1</v>
      </c>
      <c r="K42" s="46">
        <v>10</v>
      </c>
      <c r="L42" s="22">
        <v>2</v>
      </c>
      <c r="M42" s="22">
        <f t="shared" si="50"/>
        <v>20</v>
      </c>
      <c r="N42" s="24">
        <v>1</v>
      </c>
      <c r="O42" s="22">
        <v>11</v>
      </c>
      <c r="P42" s="25" t="s">
        <v>24</v>
      </c>
      <c r="Q42" s="22">
        <f t="shared" si="51"/>
        <v>11</v>
      </c>
      <c r="R42" s="22">
        <f t="shared" si="49"/>
        <v>20</v>
      </c>
      <c r="S42" s="22">
        <v>60</v>
      </c>
      <c r="T42" s="22">
        <v>40</v>
      </c>
      <c r="U42" s="22">
        <v>12</v>
      </c>
      <c r="V42" s="22">
        <v>3.5</v>
      </c>
      <c r="W42" s="47">
        <f t="shared" si="40"/>
        <v>8.3</v>
      </c>
      <c r="X42" s="47">
        <f t="shared" si="41"/>
        <v>7</v>
      </c>
      <c r="Y42" s="48" t="s">
        <v>38</v>
      </c>
      <c r="Z42" s="27">
        <v>1.3</v>
      </c>
    </row>
    <row r="43" s="16" customFormat="1" customHeight="1" spans="1:26">
      <c r="A43" s="22" t="s">
        <v>21</v>
      </c>
      <c r="B43" s="22">
        <v>1724376</v>
      </c>
      <c r="C43" s="22" t="s">
        <v>39</v>
      </c>
      <c r="D43" s="44" t="s">
        <v>42</v>
      </c>
      <c r="E43" s="45">
        <v>10</v>
      </c>
      <c r="F43" s="46">
        <v>2</v>
      </c>
      <c r="G43" s="46">
        <v>3</v>
      </c>
      <c r="H43" s="46">
        <v>2</v>
      </c>
      <c r="I43" s="46">
        <v>2</v>
      </c>
      <c r="J43" s="46">
        <v>1</v>
      </c>
      <c r="K43" s="46">
        <v>10</v>
      </c>
      <c r="L43" s="22">
        <v>4</v>
      </c>
      <c r="M43" s="22">
        <f t="shared" ref="M43:M45" si="52">SUM(K43*L43)</f>
        <v>40</v>
      </c>
      <c r="N43" s="24">
        <v>2</v>
      </c>
      <c r="O43" s="22">
        <v>1</v>
      </c>
      <c r="P43" s="25" t="s">
        <v>24</v>
      </c>
      <c r="Q43" s="22">
        <f t="shared" ref="Q43:Q45" si="53">SUM(O43+N43-1)</f>
        <v>2</v>
      </c>
      <c r="R43" s="22">
        <f t="shared" si="49"/>
        <v>80</v>
      </c>
      <c r="S43" s="22">
        <v>60</v>
      </c>
      <c r="T43" s="22">
        <v>40</v>
      </c>
      <c r="U43" s="22">
        <v>24</v>
      </c>
      <c r="V43" s="22">
        <v>3.5</v>
      </c>
      <c r="W43" s="47">
        <f t="shared" si="40"/>
        <v>15.3</v>
      </c>
      <c r="X43" s="47">
        <f t="shared" si="41"/>
        <v>14</v>
      </c>
      <c r="Y43" s="48" t="s">
        <v>38</v>
      </c>
      <c r="Z43" s="27">
        <v>1.3</v>
      </c>
    </row>
    <row r="44" s="16" customFormat="1" customHeight="1" spans="1:26">
      <c r="A44" s="22" t="s">
        <v>21</v>
      </c>
      <c r="B44" s="22">
        <v>1724376</v>
      </c>
      <c r="C44" s="22" t="s">
        <v>39</v>
      </c>
      <c r="D44" s="44" t="s">
        <v>42</v>
      </c>
      <c r="E44" s="49"/>
      <c r="F44" s="46">
        <v>2</v>
      </c>
      <c r="G44" s="46">
        <v>3</v>
      </c>
      <c r="H44" s="46">
        <v>2</v>
      </c>
      <c r="I44" s="46">
        <v>2</v>
      </c>
      <c r="J44" s="46">
        <v>1</v>
      </c>
      <c r="K44" s="46">
        <v>10</v>
      </c>
      <c r="L44" s="22">
        <v>2</v>
      </c>
      <c r="M44" s="22">
        <f t="shared" si="52"/>
        <v>20</v>
      </c>
      <c r="N44" s="24">
        <v>1</v>
      </c>
      <c r="O44" s="22">
        <v>2</v>
      </c>
      <c r="P44" s="25" t="s">
        <v>24</v>
      </c>
      <c r="Q44" s="22">
        <f t="shared" si="53"/>
        <v>2</v>
      </c>
      <c r="R44" s="22">
        <f t="shared" si="49"/>
        <v>20</v>
      </c>
      <c r="S44" s="22">
        <v>60</v>
      </c>
      <c r="T44" s="22">
        <v>40</v>
      </c>
      <c r="U44" s="22">
        <v>12</v>
      </c>
      <c r="V44" s="22">
        <v>3.5</v>
      </c>
      <c r="W44" s="47">
        <f t="shared" si="40"/>
        <v>8.3</v>
      </c>
      <c r="X44" s="47">
        <f t="shared" si="41"/>
        <v>7</v>
      </c>
      <c r="Y44" s="48" t="s">
        <v>38</v>
      </c>
      <c r="Z44" s="27">
        <v>1.3</v>
      </c>
    </row>
    <row r="45" s="16" customFormat="1" customHeight="1" spans="1:26">
      <c r="A45" s="22" t="s">
        <v>21</v>
      </c>
      <c r="B45" s="22">
        <v>1724371</v>
      </c>
      <c r="C45" s="22" t="s">
        <v>40</v>
      </c>
      <c r="D45" s="44" t="s">
        <v>42</v>
      </c>
      <c r="E45" s="22">
        <v>12</v>
      </c>
      <c r="F45" s="46">
        <v>2</v>
      </c>
      <c r="G45" s="46">
        <v>3</v>
      </c>
      <c r="H45" s="46">
        <v>2</v>
      </c>
      <c r="I45" s="46">
        <v>2</v>
      </c>
      <c r="J45" s="46">
        <v>1</v>
      </c>
      <c r="K45" s="46">
        <v>10</v>
      </c>
      <c r="L45" s="22">
        <v>4</v>
      </c>
      <c r="M45" s="22">
        <f t="shared" si="52"/>
        <v>40</v>
      </c>
      <c r="N45" s="24">
        <v>3</v>
      </c>
      <c r="O45" s="22">
        <v>1</v>
      </c>
      <c r="P45" s="25" t="s">
        <v>24</v>
      </c>
      <c r="Q45" s="22">
        <f t="shared" si="53"/>
        <v>3</v>
      </c>
      <c r="R45" s="22">
        <f t="shared" si="49"/>
        <v>120</v>
      </c>
      <c r="S45" s="22">
        <v>60</v>
      </c>
      <c r="T45" s="22">
        <v>40</v>
      </c>
      <c r="U45" s="22">
        <v>24</v>
      </c>
      <c r="V45" s="22">
        <v>3.5</v>
      </c>
      <c r="W45" s="47">
        <f t="shared" si="40"/>
        <v>15.3</v>
      </c>
      <c r="X45" s="47">
        <f t="shared" si="41"/>
        <v>14</v>
      </c>
      <c r="Y45" s="48" t="s">
        <v>38</v>
      </c>
      <c r="Z45" s="27">
        <v>1.3</v>
      </c>
    </row>
    <row r="46" customHeight="1" spans="1:26">
      <c r="R46" s="17">
        <f>SUM(R27:R45)</f>
        <v>2000</v>
      </c>
    </row>
  </sheetData>
  <autoFilter xmlns:etc="http://www.wps.cn/officeDocument/2017/etCustomData" ref="A3:Y23" etc:filterBottomFollowUsedRange="0">
    <extLst/>
  </autoFilter>
  <mergeCells count="47">
    <mergeCell ref="A1:X1"/>
    <mergeCell ref="F2:J2"/>
    <mergeCell ref="F25:J25"/>
    <mergeCell ref="A2:A3"/>
    <mergeCell ref="A25:A26"/>
    <mergeCell ref="B2:B3"/>
    <mergeCell ref="B25:B26"/>
    <mergeCell ref="C2:C3"/>
    <mergeCell ref="C25:C26"/>
    <mergeCell ref="D2:D3"/>
    <mergeCell ref="D25:D26"/>
    <mergeCell ref="E2:E3"/>
    <mergeCell ref="E10:E11"/>
    <mergeCell ref="E13:E14"/>
    <mergeCell ref="E18:E19"/>
    <mergeCell ref="E20:E21"/>
    <mergeCell ref="E25:E26"/>
    <mergeCell ref="E33:E34"/>
    <mergeCell ref="E36:E37"/>
    <mergeCell ref="E41:E42"/>
    <mergeCell ref="E43:E44"/>
    <mergeCell ref="K2:K3"/>
    <mergeCell ref="K25:K26"/>
    <mergeCell ref="L2:L3"/>
    <mergeCell ref="L25:L26"/>
    <mergeCell ref="M2:M3"/>
    <mergeCell ref="M25:M26"/>
    <mergeCell ref="N2:N3"/>
    <mergeCell ref="N25:N26"/>
    <mergeCell ref="O2:O3"/>
    <mergeCell ref="O25:O26"/>
    <mergeCell ref="P2:P3"/>
    <mergeCell ref="P25:P26"/>
    <mergeCell ref="Q2:Q3"/>
    <mergeCell ref="Q25:Q26"/>
    <mergeCell ref="R2:R3"/>
    <mergeCell ref="R25:R26"/>
    <mergeCell ref="S2:S3"/>
    <mergeCell ref="S25:S26"/>
    <mergeCell ref="T2:T3"/>
    <mergeCell ref="T25:T26"/>
    <mergeCell ref="U2:U3"/>
    <mergeCell ref="U25:U26"/>
    <mergeCell ref="W2:W3"/>
    <mergeCell ref="W25:W26"/>
    <mergeCell ref="X2:X3"/>
    <mergeCell ref="X25:X26"/>
  </mergeCells>
  <pageMargins left="0.393055555555556" right="0.196527777777778" top="0.409027777777778" bottom="0.2125" header="0.5" footer="0.5"/>
  <pageSetup paperSize="9" scale="5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I7" sqref="I7"/>
    </sheetView>
  </sheetViews>
  <sheetFormatPr defaultColWidth="9" defaultRowHeight="14" outlineLevelRow="6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43</v>
      </c>
      <c r="C1" s="2" t="s">
        <v>44</v>
      </c>
      <c r="D1" s="3" t="s">
        <v>45</v>
      </c>
      <c r="E1" s="4"/>
      <c r="F1" s="5"/>
      <c r="G1" s="2" t="s">
        <v>46</v>
      </c>
    </row>
    <row r="2" spans="1:7">
      <c r="A2" s="6" t="s">
        <v>21</v>
      </c>
      <c r="B2" s="7" t="s">
        <v>47</v>
      </c>
      <c r="C2" s="2"/>
      <c r="D2" s="8"/>
      <c r="E2" s="9"/>
      <c r="F2" s="10"/>
      <c r="G2" s="2"/>
    </row>
    <row r="3" spans="1:7">
      <c r="A3" s="11"/>
      <c r="B3" s="2"/>
      <c r="C3" s="2" t="s">
        <v>48</v>
      </c>
      <c r="D3" s="2">
        <v>40</v>
      </c>
      <c r="E3" s="2">
        <v>40</v>
      </c>
      <c r="F3" s="12">
        <v>30</v>
      </c>
      <c r="G3" s="2">
        <v>400</v>
      </c>
    </row>
    <row r="4" spans="1:7">
      <c r="A4" s="11"/>
      <c r="B4" s="13" t="s">
        <v>23</v>
      </c>
      <c r="C4" s="2" t="s">
        <v>49</v>
      </c>
      <c r="D4" s="2">
        <v>60</v>
      </c>
      <c r="E4" s="2">
        <v>40</v>
      </c>
      <c r="F4" s="2">
        <v>12</v>
      </c>
      <c r="G4" s="2">
        <v>4</v>
      </c>
    </row>
    <row r="5" spans="1:7">
      <c r="A5" s="11"/>
      <c r="B5" s="13"/>
      <c r="C5" s="2"/>
      <c r="D5" s="2">
        <v>60</v>
      </c>
      <c r="E5" s="2">
        <v>40</v>
      </c>
      <c r="F5" s="2">
        <v>24</v>
      </c>
      <c r="G5" s="2">
        <v>48</v>
      </c>
    </row>
    <row r="6" spans="1:7">
      <c r="A6" s="11"/>
      <c r="B6" s="13" t="s">
        <v>42</v>
      </c>
      <c r="C6" s="2" t="s">
        <v>49</v>
      </c>
      <c r="D6" s="2">
        <v>60</v>
      </c>
      <c r="E6" s="2">
        <v>40</v>
      </c>
      <c r="F6" s="2">
        <v>12</v>
      </c>
      <c r="G6" s="2">
        <v>4</v>
      </c>
    </row>
    <row r="7" spans="1:7">
      <c r="A7" s="14"/>
      <c r="B7" s="13"/>
      <c r="C7" s="2"/>
      <c r="D7" s="2">
        <v>60</v>
      </c>
      <c r="E7" s="2">
        <v>40</v>
      </c>
      <c r="F7" s="2">
        <v>24</v>
      </c>
      <c r="G7" s="2">
        <v>48</v>
      </c>
    </row>
  </sheetData>
  <mergeCells count="7">
    <mergeCell ref="D1:F1"/>
    <mergeCell ref="D2:F2"/>
    <mergeCell ref="A2:A7"/>
    <mergeCell ref="B4:B5"/>
    <mergeCell ref="B6:B7"/>
    <mergeCell ref="C4:C5"/>
    <mergeCell ref="C6:C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2026-01-16T08:26:58Z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