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22.17.103\9.土耳其 Defacto\2.AW24大货资料\1.大货资料\80.G5269AX\8.出运\"/>
    </mc:Choice>
  </mc:AlternateContent>
  <bookViews>
    <workbookView xWindow="0" yWindow="0" windowWidth="27945" windowHeight="12375"/>
  </bookViews>
  <sheets>
    <sheet name="1" sheetId="1" r:id="rId1"/>
    <sheet name="包装物料" sheetId="22" r:id="rId2"/>
  </sheets>
  <definedNames>
    <definedName name="_xlnm._FilterDatabase" localSheetId="0" hidden="1">'1'!$A$3:$Z$30</definedName>
    <definedName name="_xlnm.Print_Area" localSheetId="0">'1'!$A$1:$AA$60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9" i="1" l="1"/>
  <c r="X59" i="1" s="1"/>
  <c r="R59" i="1"/>
  <c r="N59" i="1"/>
  <c r="S59" i="1" s="1"/>
  <c r="Y58" i="1"/>
  <c r="X58" i="1" s="1"/>
  <c r="R58" i="1"/>
  <c r="N58" i="1"/>
  <c r="S58" i="1" s="1"/>
  <c r="Y57" i="1"/>
  <c r="X57" i="1"/>
  <c r="S57" i="1"/>
  <c r="R57" i="1"/>
  <c r="N57" i="1"/>
  <c r="Y56" i="1"/>
  <c r="X56" i="1" s="1"/>
  <c r="R56" i="1"/>
  <c r="N56" i="1"/>
  <c r="S56" i="1" s="1"/>
  <c r="Y55" i="1"/>
  <c r="X55" i="1"/>
  <c r="S55" i="1"/>
  <c r="R55" i="1"/>
  <c r="N55" i="1"/>
  <c r="Y54" i="1"/>
  <c r="X54" i="1" s="1"/>
  <c r="R54" i="1"/>
  <c r="N54" i="1"/>
  <c r="S54" i="1" s="1"/>
  <c r="Y53" i="1"/>
  <c r="X53" i="1" s="1"/>
  <c r="R53" i="1"/>
  <c r="N53" i="1"/>
  <c r="S53" i="1" s="1"/>
  <c r="Y52" i="1"/>
  <c r="X52" i="1"/>
  <c r="S52" i="1"/>
  <c r="R52" i="1"/>
  <c r="N52" i="1"/>
  <c r="Y51" i="1"/>
  <c r="X51" i="1" s="1"/>
  <c r="R51" i="1"/>
  <c r="N51" i="1"/>
  <c r="S51" i="1" s="1"/>
  <c r="Y50" i="1"/>
  <c r="X50" i="1" s="1"/>
  <c r="R50" i="1"/>
  <c r="N50" i="1"/>
  <c r="S50" i="1" s="1"/>
  <c r="Y49" i="1"/>
  <c r="X49" i="1"/>
  <c r="S49" i="1"/>
  <c r="R49" i="1"/>
  <c r="N49" i="1"/>
  <c r="Y48" i="1"/>
  <c r="X48" i="1"/>
  <c r="R48" i="1"/>
  <c r="N48" i="1"/>
  <c r="S48" i="1" s="1"/>
  <c r="Y47" i="1"/>
  <c r="X47" i="1"/>
  <c r="S47" i="1"/>
  <c r="R47" i="1"/>
  <c r="N47" i="1"/>
  <c r="Y46" i="1"/>
  <c r="X46" i="1" s="1"/>
  <c r="R46" i="1"/>
  <c r="N46" i="1"/>
  <c r="S46" i="1" s="1"/>
  <c r="Y45" i="1"/>
  <c r="X45" i="1" s="1"/>
  <c r="S45" i="1"/>
  <c r="R45" i="1"/>
  <c r="N45" i="1"/>
  <c r="Y44" i="1"/>
  <c r="X44" i="1"/>
  <c r="S44" i="1"/>
  <c r="R44" i="1"/>
  <c r="N44" i="1"/>
  <c r="Y43" i="1"/>
  <c r="X43" i="1" s="1"/>
  <c r="R43" i="1"/>
  <c r="N43" i="1"/>
  <c r="S43" i="1" s="1"/>
  <c r="Y42" i="1"/>
  <c r="X42" i="1" s="1"/>
  <c r="R42" i="1"/>
  <c r="N42" i="1"/>
  <c r="S42" i="1" s="1"/>
  <c r="Y41" i="1"/>
  <c r="X41" i="1" s="1"/>
  <c r="S41" i="1"/>
  <c r="R41" i="1"/>
  <c r="N41" i="1"/>
  <c r="Y40" i="1"/>
  <c r="X40" i="1" s="1"/>
  <c r="R40" i="1"/>
  <c r="N40" i="1"/>
  <c r="S40" i="1" s="1"/>
  <c r="Y39" i="1"/>
  <c r="X39" i="1"/>
  <c r="S39" i="1"/>
  <c r="R39" i="1"/>
  <c r="N39" i="1"/>
  <c r="Y38" i="1"/>
  <c r="X38" i="1" s="1"/>
  <c r="R38" i="1"/>
  <c r="N38" i="1"/>
  <c r="S38" i="1" s="1"/>
  <c r="Y37" i="1"/>
  <c r="X37" i="1" s="1"/>
  <c r="R37" i="1"/>
  <c r="N37" i="1"/>
  <c r="S37" i="1" s="1"/>
  <c r="Y36" i="1"/>
  <c r="X36" i="1"/>
  <c r="S36" i="1"/>
  <c r="R36" i="1"/>
  <c r="N36" i="1"/>
  <c r="Y35" i="1"/>
  <c r="X35" i="1"/>
  <c r="R35" i="1"/>
  <c r="N35" i="1"/>
  <c r="S35" i="1" s="1"/>
  <c r="Y34" i="1"/>
  <c r="X34" i="1" s="1"/>
  <c r="R34" i="1"/>
  <c r="N34" i="1"/>
  <c r="S34" i="1" s="1"/>
  <c r="Y20" i="1"/>
  <c r="X20" i="1" s="1"/>
  <c r="R20" i="1"/>
  <c r="N20" i="1"/>
  <c r="S20" i="1" s="1"/>
  <c r="Y18" i="1"/>
  <c r="X18" i="1" s="1"/>
  <c r="R18" i="1"/>
  <c r="N18" i="1"/>
  <c r="S18" i="1" s="1"/>
  <c r="Y6" i="1"/>
  <c r="X6" i="1" s="1"/>
  <c r="R6" i="1"/>
  <c r="N6" i="1"/>
  <c r="S6" i="1" s="1"/>
  <c r="Y28" i="1"/>
  <c r="X28" i="1" s="1"/>
  <c r="R28" i="1"/>
  <c r="N28" i="1"/>
  <c r="S28" i="1" s="1"/>
  <c r="Y26" i="1"/>
  <c r="X26" i="1" s="1"/>
  <c r="R26" i="1"/>
  <c r="N26" i="1"/>
  <c r="S26" i="1" s="1"/>
  <c r="Y16" i="1"/>
  <c r="X16" i="1" s="1"/>
  <c r="R16" i="1"/>
  <c r="N16" i="1"/>
  <c r="S16" i="1" s="1"/>
  <c r="Y13" i="1"/>
  <c r="X13" i="1" s="1"/>
  <c r="R13" i="1"/>
  <c r="N13" i="1"/>
  <c r="S13" i="1" s="1"/>
  <c r="Y9" i="1"/>
  <c r="X9" i="1" s="1"/>
  <c r="R9" i="1"/>
  <c r="N9" i="1"/>
  <c r="S9" i="1" s="1"/>
  <c r="S60" i="1" l="1"/>
  <c r="Y27" i="1" l="1"/>
  <c r="X27" i="1" s="1"/>
  <c r="R27" i="1"/>
  <c r="N27" i="1"/>
  <c r="S27" i="1" s="1"/>
  <c r="Y24" i="1"/>
  <c r="X24" i="1" s="1"/>
  <c r="R24" i="1"/>
  <c r="N24" i="1"/>
  <c r="S24" i="1" s="1"/>
  <c r="Y17" i="1"/>
  <c r="X17" i="1" s="1"/>
  <c r="R17" i="1"/>
  <c r="N17" i="1"/>
  <c r="S17" i="1" s="1"/>
  <c r="Y12" i="1"/>
  <c r="X12" i="1" s="1"/>
  <c r="R12" i="1"/>
  <c r="N12" i="1"/>
  <c r="S12" i="1" s="1"/>
  <c r="Y5" i="1"/>
  <c r="X5" i="1" s="1"/>
  <c r="Y7" i="1"/>
  <c r="X7" i="1" s="1"/>
  <c r="Y8" i="1"/>
  <c r="X8" i="1" s="1"/>
  <c r="Y10" i="1"/>
  <c r="X10" i="1" s="1"/>
  <c r="Y11" i="1"/>
  <c r="X11" i="1" s="1"/>
  <c r="Y14" i="1"/>
  <c r="X14" i="1" s="1"/>
  <c r="Y15" i="1"/>
  <c r="X15" i="1" s="1"/>
  <c r="Y19" i="1"/>
  <c r="X19" i="1" s="1"/>
  <c r="Y21" i="1"/>
  <c r="X21" i="1" s="1"/>
  <c r="Y22" i="1"/>
  <c r="X22" i="1" s="1"/>
  <c r="Y23" i="1"/>
  <c r="X23" i="1" s="1"/>
  <c r="Y25" i="1"/>
  <c r="X25" i="1" s="1"/>
  <c r="Y29" i="1"/>
  <c r="X29" i="1" s="1"/>
  <c r="Y4" i="1"/>
  <c r="X4" i="1" s="1"/>
  <c r="R23" i="1"/>
  <c r="N23" i="1"/>
  <c r="S23" i="1" s="1"/>
  <c r="R22" i="1"/>
  <c r="N22" i="1"/>
  <c r="S22" i="1" s="1"/>
  <c r="R21" i="1"/>
  <c r="N21" i="1"/>
  <c r="S21" i="1" s="1"/>
  <c r="R19" i="1"/>
  <c r="N19" i="1"/>
  <c r="S19" i="1" s="1"/>
  <c r="R15" i="1"/>
  <c r="N15" i="1"/>
  <c r="S15" i="1" s="1"/>
  <c r="R14" i="1"/>
  <c r="N14" i="1"/>
  <c r="S14" i="1" s="1"/>
  <c r="R11" i="1"/>
  <c r="N11" i="1"/>
  <c r="S11" i="1" s="1"/>
  <c r="R10" i="1"/>
  <c r="N10" i="1"/>
  <c r="S10" i="1" s="1"/>
  <c r="R8" i="1"/>
  <c r="N8" i="1"/>
  <c r="S8" i="1" s="1"/>
  <c r="R7" i="1"/>
  <c r="N7" i="1"/>
  <c r="S7" i="1" s="1"/>
  <c r="R5" i="1"/>
  <c r="N5" i="1"/>
  <c r="S5" i="1" s="1"/>
  <c r="R4" i="1"/>
  <c r="N4" i="1"/>
  <c r="S4" i="1" s="1"/>
  <c r="R29" i="1"/>
  <c r="N29" i="1"/>
  <c r="S29" i="1" s="1"/>
  <c r="R25" i="1"/>
  <c r="N25" i="1"/>
  <c r="S25" i="1" s="1"/>
  <c r="S30" i="1" l="1"/>
</calcChain>
</file>

<file path=xl/sharedStrings.xml><?xml version="1.0" encoding="utf-8"?>
<sst xmlns="http://schemas.openxmlformats.org/spreadsheetml/2006/main" count="409" uniqueCount="59">
  <si>
    <t>款号</t>
  </si>
  <si>
    <t>订单号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</si>
  <si>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</si>
  <si>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</si>
  <si>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</si>
  <si>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</si>
  <si>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</si>
  <si>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</si>
  <si>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</si>
  <si>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</t>
  </si>
  <si>
    <t>箱号</t>
  </si>
  <si>
    <t>总件数</t>
  </si>
  <si>
    <t>长</t>
  </si>
  <si>
    <t>宽</t>
  </si>
  <si>
    <t>高</t>
  </si>
  <si>
    <t>配比重量</t>
  </si>
  <si>
    <t>每箱毛重</t>
  </si>
  <si>
    <t>每箱净重</t>
  </si>
  <si>
    <t>交期</t>
  </si>
  <si>
    <t>空箱重量</t>
  </si>
  <si>
    <t>BK81 - BLACK</t>
  </si>
  <si>
    <t>_</t>
  </si>
  <si>
    <t>NORTH IRAQ</t>
  </si>
  <si>
    <t>MOROCCO</t>
  </si>
  <si>
    <t>SOUTH IRAQ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</si>
  <si>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</si>
  <si>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</si>
  <si>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</si>
  <si>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</si>
  <si>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</si>
  <si>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</si>
  <si>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</si>
  <si>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</si>
  <si>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</si>
  <si>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KAZAKHSTAN</t>
  </si>
  <si>
    <t>TOPTAN-5</t>
  </si>
  <si>
    <t>TOPTAN-7</t>
  </si>
  <si>
    <t>16.02.2026</t>
  </si>
  <si>
    <t>款号</t>
    <phoneticPr fontId="4" type="noConversion"/>
  </si>
  <si>
    <t>description</t>
    <phoneticPr fontId="4" type="noConversion"/>
  </si>
  <si>
    <t>物料品名</t>
    <phoneticPr fontId="4" type="noConversion"/>
  </si>
  <si>
    <t>规格</t>
    <phoneticPr fontId="4" type="noConversion"/>
  </si>
  <si>
    <t>数量</t>
    <phoneticPr fontId="4" type="noConversion"/>
  </si>
  <si>
    <t>配比袋</t>
    <phoneticPr fontId="4" type="noConversion"/>
  </si>
  <si>
    <t>纸箱</t>
    <phoneticPr fontId="4" type="noConversion"/>
  </si>
  <si>
    <t>Trousers</t>
    <phoneticPr fontId="4" type="noConversion"/>
  </si>
  <si>
    <t>BK81 - BLACK</t>
    <phoneticPr fontId="4" type="noConversion"/>
  </si>
  <si>
    <t>G5269AX</t>
  </si>
  <si>
    <t>AZERBAIJAN</t>
  </si>
  <si>
    <t>KOSOVO</t>
  </si>
  <si>
    <t>LEBANON</t>
  </si>
  <si>
    <t>-</t>
  </si>
  <si>
    <t>23.01.2026</t>
  </si>
  <si>
    <t>G5269AX</t>
    <phoneticPr fontId="4" type="noConversion"/>
  </si>
  <si>
    <t>G5269AX款装箱单（预装）</t>
    <phoneticPr fontId="4" type="noConversion"/>
  </si>
  <si>
    <t>WT32 - OFF WHITE</t>
  </si>
  <si>
    <t>G5269AX</t>
    <phoneticPr fontId="4" type="noConversion"/>
  </si>
  <si>
    <t>WT32 - OFF WHITE</t>
    <phoneticPr fontId="4" type="noConversion"/>
  </si>
  <si>
    <t>WT32 - OFF WHITE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</si>
</sst>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6" x14ac:knownFonts="1">
    <font>
      <sz val="11"/>
      <color theme="1"/>
      <name val="宋体"/>
      <charset val="134"/>
      <scheme val="minor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176" fontId="1" fillId="2" borderId="0" xfId="0" applyNumberFormat="1" applyFont="1" applyFill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/>
    </xf>
    <xf numFmtId="0" fontId="5" fillId="0" borderId="1" xfId="2" applyBorder="1" applyAlignment="1">
      <alignment horizontal="center" vertical="center"/>
    </xf>
    <xf numFmtId="0" fontId="5" fillId="0" borderId="0" xfId="2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1" xfId="2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 wrapText="1"/>
    </xf>
    <xf numFmtId="176" fontId="1" fillId="2" borderId="2" xfId="0" applyNumberFormat="1" applyFont="1" applyFill="1" applyBorder="1" applyAlignment="1">
      <alignment horizontal="center" vertical="top" wrapText="1"/>
    </xf>
    <xf numFmtId="176" fontId="1" fillId="2" borderId="3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top"/>
    </xf>
    <xf numFmtId="176" fontId="2" fillId="2" borderId="1" xfId="0" applyNumberFormat="1" applyFont="1" applyFill="1" applyBorder="1" applyAlignment="1">
      <alignment horizontal="center" vertical="center" wrapText="1"/>
    </xf>
    <xf numFmtId="0" fontId="5" fillId="0" borderId="5" xfId="2" applyBorder="1" applyAlignment="1">
      <alignment horizontal="center" vertical="center"/>
    </xf>
    <xf numFmtId="0" fontId="5" fillId="0" borderId="6" xfId="2" applyBorder="1" applyAlignment="1">
      <alignment horizontal="center" vertical="center"/>
    </xf>
    <xf numFmtId="0" fontId="5" fillId="0" borderId="7" xfId="2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4" xfId="2" applyBorder="1" applyAlignment="1">
      <alignment horizontal="center" vertical="center"/>
    </xf>
    <xf numFmtId="0" fontId="5" fillId="0" borderId="3" xfId="2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" fontId="2" fillId="0" borderId="2" xfId="2" applyNumberFormat="1" applyFont="1" applyBorder="1" applyAlignment="1">
      <alignment horizontal="center" vertical="center"/>
    </xf>
    <xf numFmtId="1" fontId="2" fillId="0" borderId="4" xfId="2" applyNumberFormat="1" applyFont="1" applyBorder="1" applyAlignment="1">
      <alignment horizontal="center" vertical="center"/>
    </xf>
    <xf numFmtId="1" fontId="2" fillId="0" borderId="3" xfId="2" applyNumberFormat="1" applyFont="1" applyBorder="1" applyAlignment="1">
      <alignment horizontal="center" vertical="center"/>
    </xf>
    <xf numFmtId="0" fontId="5" fillId="0" borderId="2" xfId="2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95249</xdr:colOff>
      <xdr:row>0</xdr:row>
      <xdr:rowOff>0</xdr:rowOff>
    </xdr:from>
    <xdr:to>
      <xdr:col>35</xdr:col>
      <xdr:colOff>37276</xdr:colOff>
      <xdr:row>2</xdr:row>
      <xdr:rowOff>847725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15949" y="0"/>
          <a:ext cx="4742627" cy="1323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14</xdr:row>
      <xdr:rowOff>9525</xdr:rowOff>
    </xdr:from>
    <xdr:to>
      <xdr:col>7</xdr:col>
      <xdr:colOff>18227</xdr:colOff>
      <xdr:row>21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724025"/>
          <a:ext cx="4742627" cy="1323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"/>
  <sheetViews>
    <sheetView tabSelected="1" view="pageBreakPreview" zoomScaleNormal="90" zoomScaleSheetLayoutView="100" workbookViewId="0">
      <pane ySplit="3" topLeftCell="A4" activePane="bottomLeft" state="frozen"/>
      <selection pane="bottomLeft" activeCell="AD24" sqref="AD24"/>
    </sheetView>
  </sheetViews>
  <sheetFormatPr defaultColWidth="7.875" defaultRowHeight="18.95" customHeight="1" x14ac:dyDescent="0.15"/>
  <cols>
    <col min="1" max="1" width="9.625" style="2" customWidth="1"/>
    <col min="2" max="2" width="8.5" style="2" customWidth="1"/>
    <col min="3" max="3" width="14.125" style="2" customWidth="1"/>
    <col min="4" max="4" width="16" style="3" bestFit="1" customWidth="1"/>
    <col min="5" max="5" width="5.625" style="2" customWidth="1"/>
    <col min="6" max="11" width="5.75" style="2" customWidth="1"/>
    <col min="12" max="12" width="6" style="2" customWidth="1"/>
    <col min="13" max="14" width="4.375" style="2" customWidth="1"/>
    <col min="15" max="15" width="4.375" style="9" customWidth="1"/>
    <col min="16" max="16" width="4.375" style="2" customWidth="1"/>
    <col min="17" max="17" width="1.5" style="4" customWidth="1"/>
    <col min="18" max="18" width="4.375" style="2" customWidth="1"/>
    <col min="19" max="19" width="5.875" style="2" customWidth="1"/>
    <col min="20" max="22" width="3.5" style="2" customWidth="1"/>
    <col min="23" max="23" width="7.875" style="2" customWidth="1"/>
    <col min="24" max="24" width="7.125" style="5" customWidth="1"/>
    <col min="25" max="25" width="6.625" style="5" customWidth="1"/>
    <col min="26" max="26" width="9" style="2"/>
    <col min="27" max="27" width="12.875" style="2"/>
    <col min="28" max="16384" width="7.875" style="2"/>
  </cols>
  <sheetData>
    <row r="1" spans="1:27" ht="18.95" customHeight="1" x14ac:dyDescent="0.15">
      <c r="A1" s="46" t="s">
        <v>54</v>
      </c>
      <c r="B1" s="46"/>
      <c r="C1" s="46"/>
      <c r="D1" s="47"/>
      <c r="E1" s="46"/>
      <c r="F1" s="46"/>
      <c r="G1" s="46"/>
      <c r="H1" s="46"/>
      <c r="I1" s="46"/>
      <c r="J1" s="46"/>
      <c r="K1" s="46"/>
      <c r="L1" s="46"/>
      <c r="M1" s="46"/>
      <c r="N1" s="46"/>
      <c r="O1" s="40"/>
      <c r="P1" s="46"/>
      <c r="Q1" s="48"/>
      <c r="R1" s="46"/>
      <c r="S1" s="46"/>
      <c r="T1" s="46"/>
      <c r="U1" s="46"/>
      <c r="V1" s="46"/>
      <c r="W1" s="46"/>
      <c r="X1" s="49"/>
      <c r="Y1" s="49"/>
      <c r="Z1" s="7"/>
      <c r="AA1" s="10"/>
    </row>
    <row r="2" spans="1:27" ht="18.95" customHeight="1" x14ac:dyDescent="0.15">
      <c r="A2" s="42" t="s">
        <v>0</v>
      </c>
      <c r="B2" s="42" t="s">
        <v>1</v>
      </c>
      <c r="C2" s="42" t="s">
        <v>2</v>
      </c>
      <c r="D2" s="43" t="s">
        <v>3</v>
      </c>
      <c r="E2" s="40" t="s">
        <v>4</v>
      </c>
      <c r="F2" s="22"/>
      <c r="G2" s="40" t="s">
        <v>5</v>
      </c>
      <c r="H2" s="40"/>
      <c r="I2" s="40"/>
      <c r="J2" s="40"/>
      <c r="K2" s="40"/>
      <c r="L2" s="41" t="s">
        <v>6</v>
      </c>
      <c r="M2" s="41" t="s">
        <v>7</v>
      </c>
      <c r="N2" s="41" t="s">
        <v>8</v>
      </c>
      <c r="O2" s="34" t="s">
        <v>9</v>
      </c>
      <c r="P2" s="34" t="s">
        <v>10</v>
      </c>
      <c r="Q2" s="38"/>
      <c r="R2" s="34" t="s">
        <v>10</v>
      </c>
      <c r="S2" s="34" t="s">
        <v>11</v>
      </c>
      <c r="T2" s="34" t="s">
        <v>12</v>
      </c>
      <c r="U2" s="34" t="s">
        <v>13</v>
      </c>
      <c r="V2" s="34" t="s">
        <v>14</v>
      </c>
      <c r="W2" s="11" t="s">
        <v>15</v>
      </c>
      <c r="X2" s="36" t="s">
        <v>16</v>
      </c>
      <c r="Y2" s="36" t="s">
        <v>17</v>
      </c>
      <c r="Z2" s="7"/>
      <c r="AA2" s="10"/>
    </row>
    <row r="3" spans="1:27" s="1" customFormat="1" ht="70.5" customHeight="1" x14ac:dyDescent="0.15">
      <c r="A3" s="35"/>
      <c r="B3" s="35"/>
      <c r="C3" s="35"/>
      <c r="D3" s="44"/>
      <c r="E3" s="45"/>
      <c r="F3" s="24">
        <v>32</v>
      </c>
      <c r="G3" s="12">
        <v>34</v>
      </c>
      <c r="H3" s="12">
        <v>36</v>
      </c>
      <c r="I3" s="12">
        <v>38</v>
      </c>
      <c r="J3" s="12">
        <v>40</v>
      </c>
      <c r="K3" s="12">
        <v>42</v>
      </c>
      <c r="L3" s="35"/>
      <c r="M3" s="35"/>
      <c r="N3" s="35"/>
      <c r="O3" s="35"/>
      <c r="P3" s="35"/>
      <c r="Q3" s="39"/>
      <c r="R3" s="35"/>
      <c r="S3" s="35"/>
      <c r="T3" s="35"/>
      <c r="U3" s="35"/>
      <c r="V3" s="35"/>
      <c r="W3" s="13" t="s">
        <v>15</v>
      </c>
      <c r="X3" s="37"/>
      <c r="Y3" s="37"/>
      <c r="Z3" s="12" t="s">
        <v>18</v>
      </c>
      <c r="AA3" s="14" t="s">
        <v>19</v>
      </c>
    </row>
    <row r="4" spans="1:27" s="8" customFormat="1" ht="18.95" customHeight="1" x14ac:dyDescent="0.15">
      <c r="A4" s="18" t="s">
        <v>53</v>
      </c>
      <c r="B4" s="18">
        <v>1751667</v>
      </c>
      <c r="C4" s="18" t="s">
        <v>31</v>
      </c>
      <c r="D4" s="15" t="s">
        <v>20</v>
      </c>
      <c r="E4" s="26">
        <v>2</v>
      </c>
      <c r="F4" s="6" t="s">
        <v>51</v>
      </c>
      <c r="G4" s="6">
        <v>2</v>
      </c>
      <c r="H4" s="6">
        <v>3</v>
      </c>
      <c r="I4" s="6">
        <v>3</v>
      </c>
      <c r="J4" s="6">
        <v>2</v>
      </c>
      <c r="K4" s="6" t="s">
        <v>51</v>
      </c>
      <c r="L4" s="6">
        <v>10</v>
      </c>
      <c r="M4" s="18">
        <v>2</v>
      </c>
      <c r="N4" s="18">
        <f t="shared" ref="N4" si="0">SUM(L4*M4)</f>
        <v>20</v>
      </c>
      <c r="O4" s="19">
        <v>1</v>
      </c>
      <c r="P4" s="18">
        <v>1</v>
      </c>
      <c r="Q4" s="20" t="s">
        <v>21</v>
      </c>
      <c r="R4" s="18">
        <f t="shared" ref="R4" si="1">SUM(P4+O4-1)</f>
        <v>1</v>
      </c>
      <c r="S4" s="18">
        <f t="shared" ref="S4:S9" si="2">SUM(N4*O4)</f>
        <v>20</v>
      </c>
      <c r="T4" s="60">
        <v>60</v>
      </c>
      <c r="U4" s="60">
        <v>40</v>
      </c>
      <c r="V4" s="60">
        <v>20</v>
      </c>
      <c r="W4" s="18">
        <v>4</v>
      </c>
      <c r="X4" s="16">
        <f>Y4+AA4</f>
        <v>9.3000000000000007</v>
      </c>
      <c r="Y4" s="16">
        <f>M4*W4</f>
        <v>8</v>
      </c>
      <c r="Z4" s="17" t="s">
        <v>52</v>
      </c>
      <c r="AA4" s="10">
        <v>1.3</v>
      </c>
    </row>
    <row r="5" spans="1:27" s="8" customFormat="1" ht="18.95" customHeight="1" x14ac:dyDescent="0.15">
      <c r="A5" s="18" t="s">
        <v>47</v>
      </c>
      <c r="B5" s="18">
        <v>1751666</v>
      </c>
      <c r="C5" s="18" t="s">
        <v>26</v>
      </c>
      <c r="D5" s="15" t="s">
        <v>20</v>
      </c>
      <c r="E5" s="26">
        <v>2</v>
      </c>
      <c r="F5" s="6" t="s">
        <v>51</v>
      </c>
      <c r="G5" s="6">
        <v>2</v>
      </c>
      <c r="H5" s="6">
        <v>3</v>
      </c>
      <c r="I5" s="6">
        <v>3</v>
      </c>
      <c r="J5" s="6">
        <v>2</v>
      </c>
      <c r="K5" s="6" t="s">
        <v>51</v>
      </c>
      <c r="L5" s="6">
        <v>10</v>
      </c>
      <c r="M5" s="18">
        <v>2</v>
      </c>
      <c r="N5" s="18">
        <f t="shared" ref="N5:N11" si="3">SUM(L5*M5)</f>
        <v>20</v>
      </c>
      <c r="O5" s="22">
        <v>1</v>
      </c>
      <c r="P5" s="18">
        <v>1</v>
      </c>
      <c r="Q5" s="20" t="s">
        <v>21</v>
      </c>
      <c r="R5" s="18">
        <f t="shared" ref="R5:R11" si="4">SUM(P5+O5-1)</f>
        <v>1</v>
      </c>
      <c r="S5" s="18">
        <f t="shared" si="2"/>
        <v>20</v>
      </c>
      <c r="T5" s="60">
        <v>60</v>
      </c>
      <c r="U5" s="60">
        <v>40</v>
      </c>
      <c r="V5" s="60">
        <v>20</v>
      </c>
      <c r="W5" s="21">
        <v>4</v>
      </c>
      <c r="X5" s="16">
        <f t="shared" ref="X5:X29" si="5">Y5+AA5</f>
        <v>9.3000000000000007</v>
      </c>
      <c r="Y5" s="16">
        <f t="shared" ref="Y5:Y29" si="6">M5*W5</f>
        <v>8</v>
      </c>
      <c r="Z5" s="17" t="s">
        <v>52</v>
      </c>
      <c r="AA5" s="10">
        <v>1.3</v>
      </c>
    </row>
    <row r="6" spans="1:27" s="8" customFormat="1" ht="18.95" customHeight="1" x14ac:dyDescent="0.15">
      <c r="A6" s="21" t="s">
        <v>47</v>
      </c>
      <c r="B6" s="21">
        <v>1751663</v>
      </c>
      <c r="C6" s="21" t="s">
        <v>32</v>
      </c>
      <c r="D6" s="15" t="s">
        <v>20</v>
      </c>
      <c r="E6" s="32">
        <v>5</v>
      </c>
      <c r="F6" s="6" t="s">
        <v>51</v>
      </c>
      <c r="G6" s="6">
        <v>2</v>
      </c>
      <c r="H6" s="6">
        <v>3</v>
      </c>
      <c r="I6" s="6">
        <v>3</v>
      </c>
      <c r="J6" s="6">
        <v>2</v>
      </c>
      <c r="K6" s="6" t="s">
        <v>51</v>
      </c>
      <c r="L6" s="6">
        <v>10</v>
      </c>
      <c r="M6" s="21">
        <v>4</v>
      </c>
      <c r="N6" s="21">
        <f t="shared" ref="N6" si="7">SUM(L6*M6)</f>
        <v>40</v>
      </c>
      <c r="O6" s="22">
        <v>1</v>
      </c>
      <c r="P6" s="21">
        <v>1</v>
      </c>
      <c r="Q6" s="23" t="s">
        <v>21</v>
      </c>
      <c r="R6" s="21">
        <f t="shared" ref="R6" si="8">SUM(P6+O6-1)</f>
        <v>1</v>
      </c>
      <c r="S6" s="21">
        <f t="shared" ref="S6" si="9">SUM(N6*O6)</f>
        <v>40</v>
      </c>
      <c r="T6" s="62">
        <v>60</v>
      </c>
      <c r="U6" s="62">
        <v>40</v>
      </c>
      <c r="V6" s="62">
        <v>40</v>
      </c>
      <c r="W6" s="21">
        <v>4</v>
      </c>
      <c r="X6" s="16">
        <f t="shared" ref="X6" si="10">Y6+AA6</f>
        <v>17.3</v>
      </c>
      <c r="Y6" s="16">
        <f t="shared" ref="Y6" si="11">M6*W6</f>
        <v>16</v>
      </c>
      <c r="Z6" s="17" t="s">
        <v>52</v>
      </c>
      <c r="AA6" s="10">
        <v>1.3</v>
      </c>
    </row>
    <row r="7" spans="1:27" s="8" customFormat="1" ht="18.95" customHeight="1" x14ac:dyDescent="0.15">
      <c r="A7" s="18" t="s">
        <v>47</v>
      </c>
      <c r="B7" s="18">
        <v>1751663</v>
      </c>
      <c r="C7" s="18" t="s">
        <v>32</v>
      </c>
      <c r="D7" s="15" t="s">
        <v>20</v>
      </c>
      <c r="E7" s="33"/>
      <c r="F7" s="6" t="s">
        <v>51</v>
      </c>
      <c r="G7" s="6">
        <v>2</v>
      </c>
      <c r="H7" s="6">
        <v>3</v>
      </c>
      <c r="I7" s="6">
        <v>3</v>
      </c>
      <c r="J7" s="6">
        <v>2</v>
      </c>
      <c r="K7" s="6" t="s">
        <v>51</v>
      </c>
      <c r="L7" s="6">
        <v>10</v>
      </c>
      <c r="M7" s="18">
        <v>1</v>
      </c>
      <c r="N7" s="18">
        <f t="shared" si="3"/>
        <v>10</v>
      </c>
      <c r="O7" s="22">
        <v>1</v>
      </c>
      <c r="P7" s="18">
        <v>2</v>
      </c>
      <c r="Q7" s="20" t="s">
        <v>21</v>
      </c>
      <c r="R7" s="18">
        <f t="shared" si="4"/>
        <v>2</v>
      </c>
      <c r="S7" s="18">
        <f t="shared" si="2"/>
        <v>10</v>
      </c>
      <c r="T7" s="63">
        <v>60</v>
      </c>
      <c r="U7" s="63">
        <v>40</v>
      </c>
      <c r="V7" s="63">
        <v>10</v>
      </c>
      <c r="W7" s="21">
        <v>4</v>
      </c>
      <c r="X7" s="16">
        <f t="shared" si="5"/>
        <v>5.3</v>
      </c>
      <c r="Y7" s="16">
        <f t="shared" si="6"/>
        <v>4</v>
      </c>
      <c r="Z7" s="17" t="s">
        <v>52</v>
      </c>
      <c r="AA7" s="10">
        <v>1.3</v>
      </c>
    </row>
    <row r="8" spans="1:27" s="8" customFormat="1" ht="18.95" customHeight="1" x14ac:dyDescent="0.15">
      <c r="A8" s="18" t="s">
        <v>47</v>
      </c>
      <c r="B8" s="18">
        <v>1751662</v>
      </c>
      <c r="C8" s="18" t="s">
        <v>33</v>
      </c>
      <c r="D8" s="15" t="s">
        <v>20</v>
      </c>
      <c r="E8" s="26">
        <v>2</v>
      </c>
      <c r="F8" s="6" t="s">
        <v>51</v>
      </c>
      <c r="G8" s="6">
        <v>2</v>
      </c>
      <c r="H8" s="6">
        <v>3</v>
      </c>
      <c r="I8" s="6">
        <v>3</v>
      </c>
      <c r="J8" s="6">
        <v>2</v>
      </c>
      <c r="K8" s="6" t="s">
        <v>51</v>
      </c>
      <c r="L8" s="6">
        <v>10</v>
      </c>
      <c r="M8" s="18">
        <v>2</v>
      </c>
      <c r="N8" s="18">
        <f t="shared" si="3"/>
        <v>20</v>
      </c>
      <c r="O8" s="22">
        <v>1</v>
      </c>
      <c r="P8" s="18">
        <v>1</v>
      </c>
      <c r="Q8" s="20" t="s">
        <v>21</v>
      </c>
      <c r="R8" s="18">
        <f t="shared" si="4"/>
        <v>1</v>
      </c>
      <c r="S8" s="18">
        <f t="shared" si="2"/>
        <v>20</v>
      </c>
      <c r="T8" s="60">
        <v>60</v>
      </c>
      <c r="U8" s="60">
        <v>40</v>
      </c>
      <c r="V8" s="60">
        <v>20</v>
      </c>
      <c r="W8" s="21">
        <v>4</v>
      </c>
      <c r="X8" s="16">
        <f t="shared" si="5"/>
        <v>9.3000000000000007</v>
      </c>
      <c r="Y8" s="16">
        <f t="shared" si="6"/>
        <v>8</v>
      </c>
      <c r="Z8" s="17" t="s">
        <v>52</v>
      </c>
      <c r="AA8" s="10">
        <v>1.3</v>
      </c>
    </row>
    <row r="9" spans="1:27" s="8" customFormat="1" ht="18.95" customHeight="1" x14ac:dyDescent="0.15">
      <c r="A9" s="21" t="s">
        <v>47</v>
      </c>
      <c r="B9" s="21">
        <v>1751665</v>
      </c>
      <c r="C9" s="21" t="s">
        <v>25</v>
      </c>
      <c r="D9" s="15" t="s">
        <v>20</v>
      </c>
      <c r="E9" s="32">
        <v>7</v>
      </c>
      <c r="F9" s="6" t="s">
        <v>51</v>
      </c>
      <c r="G9" s="6">
        <v>2</v>
      </c>
      <c r="H9" s="6">
        <v>3</v>
      </c>
      <c r="I9" s="6">
        <v>3</v>
      </c>
      <c r="J9" s="6">
        <v>2</v>
      </c>
      <c r="K9" s="6" t="s">
        <v>51</v>
      </c>
      <c r="L9" s="6">
        <v>10</v>
      </c>
      <c r="M9" s="21">
        <v>4</v>
      </c>
      <c r="N9" s="21">
        <f t="shared" ref="N9" si="12">SUM(L9*M9)</f>
        <v>40</v>
      </c>
      <c r="O9" s="22">
        <v>1</v>
      </c>
      <c r="P9" s="21">
        <v>1</v>
      </c>
      <c r="Q9" s="23" t="s">
        <v>21</v>
      </c>
      <c r="R9" s="21">
        <f t="shared" ref="R9" si="13">SUM(P9+O9-1)</f>
        <v>1</v>
      </c>
      <c r="S9" s="21">
        <f t="shared" si="2"/>
        <v>40</v>
      </c>
      <c r="T9" s="62">
        <v>60</v>
      </c>
      <c r="U9" s="62">
        <v>40</v>
      </c>
      <c r="V9" s="62">
        <v>40</v>
      </c>
      <c r="W9" s="21">
        <v>4</v>
      </c>
      <c r="X9" s="16">
        <f t="shared" ref="X9" si="14">Y9+AA9</f>
        <v>17.3</v>
      </c>
      <c r="Y9" s="16">
        <f t="shared" ref="Y9" si="15">M9*W9</f>
        <v>16</v>
      </c>
      <c r="Z9" s="17" t="s">
        <v>52</v>
      </c>
      <c r="AA9" s="10">
        <v>1.3</v>
      </c>
    </row>
    <row r="10" spans="1:27" s="8" customFormat="1" ht="18.95" customHeight="1" x14ac:dyDescent="0.15">
      <c r="A10" s="18" t="s">
        <v>47</v>
      </c>
      <c r="B10" s="18">
        <v>1751665</v>
      </c>
      <c r="C10" s="18" t="s">
        <v>25</v>
      </c>
      <c r="D10" s="15" t="s">
        <v>20</v>
      </c>
      <c r="E10" s="33"/>
      <c r="F10" s="6" t="s">
        <v>51</v>
      </c>
      <c r="G10" s="6">
        <v>2</v>
      </c>
      <c r="H10" s="6">
        <v>3</v>
      </c>
      <c r="I10" s="6">
        <v>3</v>
      </c>
      <c r="J10" s="6">
        <v>2</v>
      </c>
      <c r="K10" s="6" t="s">
        <v>51</v>
      </c>
      <c r="L10" s="6">
        <v>10</v>
      </c>
      <c r="M10" s="18">
        <v>3</v>
      </c>
      <c r="N10" s="18">
        <f t="shared" si="3"/>
        <v>30</v>
      </c>
      <c r="O10" s="22">
        <v>1</v>
      </c>
      <c r="P10" s="18">
        <v>2</v>
      </c>
      <c r="Q10" s="20" t="s">
        <v>21</v>
      </c>
      <c r="R10" s="18">
        <f t="shared" si="4"/>
        <v>2</v>
      </c>
      <c r="S10" s="18">
        <f t="shared" ref="S10" si="16">SUM(N10*O10)</f>
        <v>30</v>
      </c>
      <c r="T10" s="61">
        <v>60</v>
      </c>
      <c r="U10" s="61">
        <v>40</v>
      </c>
      <c r="V10" s="61">
        <v>30</v>
      </c>
      <c r="W10" s="21">
        <v>4</v>
      </c>
      <c r="X10" s="16">
        <f t="shared" si="5"/>
        <v>13.3</v>
      </c>
      <c r="Y10" s="16">
        <f t="shared" si="6"/>
        <v>12</v>
      </c>
      <c r="Z10" s="17" t="s">
        <v>52</v>
      </c>
      <c r="AA10" s="10">
        <v>1.3</v>
      </c>
    </row>
    <row r="11" spans="1:27" s="8" customFormat="1" ht="18.95" customHeight="1" x14ac:dyDescent="0.15">
      <c r="A11" s="18" t="s">
        <v>47</v>
      </c>
      <c r="B11" s="18">
        <v>1751664</v>
      </c>
      <c r="C11" s="18" t="s">
        <v>27</v>
      </c>
      <c r="D11" s="15" t="s">
        <v>20</v>
      </c>
      <c r="E11" s="26">
        <v>2</v>
      </c>
      <c r="F11" s="6" t="s">
        <v>51</v>
      </c>
      <c r="G11" s="6">
        <v>2</v>
      </c>
      <c r="H11" s="6">
        <v>3</v>
      </c>
      <c r="I11" s="6">
        <v>3</v>
      </c>
      <c r="J11" s="6">
        <v>2</v>
      </c>
      <c r="K11" s="6" t="s">
        <v>51</v>
      </c>
      <c r="L11" s="6">
        <v>10</v>
      </c>
      <c r="M11" s="18">
        <v>2</v>
      </c>
      <c r="N11" s="18">
        <f t="shared" si="3"/>
        <v>20</v>
      </c>
      <c r="O11" s="22">
        <v>1</v>
      </c>
      <c r="P11" s="18">
        <v>1</v>
      </c>
      <c r="Q11" s="20" t="s">
        <v>21</v>
      </c>
      <c r="R11" s="18">
        <f t="shared" si="4"/>
        <v>1</v>
      </c>
      <c r="S11" s="18">
        <f t="shared" ref="S11:S21" si="17">SUM(N11*O11)</f>
        <v>20</v>
      </c>
      <c r="T11" s="60">
        <v>60</v>
      </c>
      <c r="U11" s="60">
        <v>40</v>
      </c>
      <c r="V11" s="60">
        <v>20</v>
      </c>
      <c r="W11" s="21">
        <v>4</v>
      </c>
      <c r="X11" s="16">
        <f t="shared" si="5"/>
        <v>9.3000000000000007</v>
      </c>
      <c r="Y11" s="16">
        <f t="shared" si="6"/>
        <v>8</v>
      </c>
      <c r="Z11" s="17" t="s">
        <v>52</v>
      </c>
      <c r="AA11" s="10">
        <v>1.3</v>
      </c>
    </row>
    <row r="12" spans="1:27" s="8" customFormat="1" ht="18.95" customHeight="1" x14ac:dyDescent="0.15">
      <c r="A12" s="18" t="s">
        <v>47</v>
      </c>
      <c r="B12" s="18">
        <v>1751661</v>
      </c>
      <c r="C12" s="18" t="s">
        <v>23</v>
      </c>
      <c r="D12" s="15" t="s">
        <v>20</v>
      </c>
      <c r="E12" s="26">
        <v>12</v>
      </c>
      <c r="F12" s="6" t="s">
        <v>51</v>
      </c>
      <c r="G12" s="6">
        <v>2</v>
      </c>
      <c r="H12" s="6">
        <v>3</v>
      </c>
      <c r="I12" s="6">
        <v>3</v>
      </c>
      <c r="J12" s="6">
        <v>2</v>
      </c>
      <c r="K12" s="6" t="s">
        <v>51</v>
      </c>
      <c r="L12" s="6">
        <v>10</v>
      </c>
      <c r="M12" s="18">
        <v>4</v>
      </c>
      <c r="N12" s="18">
        <f t="shared" ref="N12:N13" si="18">SUM(L12*M12)</f>
        <v>40</v>
      </c>
      <c r="O12" s="22">
        <v>3</v>
      </c>
      <c r="P12" s="18">
        <v>1</v>
      </c>
      <c r="Q12" s="20" t="s">
        <v>21</v>
      </c>
      <c r="R12" s="18">
        <f t="shared" ref="R12:R13" si="19">SUM(P12+O12-1)</f>
        <v>3</v>
      </c>
      <c r="S12" s="18">
        <f t="shared" ref="S12" si="20">SUM(N12*O12)</f>
        <v>120</v>
      </c>
      <c r="T12" s="62">
        <v>60</v>
      </c>
      <c r="U12" s="62">
        <v>40</v>
      </c>
      <c r="V12" s="62">
        <v>40</v>
      </c>
      <c r="W12" s="21">
        <v>4</v>
      </c>
      <c r="X12" s="16">
        <f t="shared" si="5"/>
        <v>17.3</v>
      </c>
      <c r="Y12" s="16">
        <f t="shared" ref="Y12:Y13" si="21">M12*W12</f>
        <v>16</v>
      </c>
      <c r="Z12" s="17" t="s">
        <v>52</v>
      </c>
      <c r="AA12" s="10">
        <v>1.3</v>
      </c>
    </row>
    <row r="13" spans="1:27" s="8" customFormat="1" ht="18.95" customHeight="1" x14ac:dyDescent="0.15">
      <c r="A13" s="21" t="s">
        <v>47</v>
      </c>
      <c r="B13" s="21">
        <v>1751660</v>
      </c>
      <c r="C13" s="21" t="s">
        <v>22</v>
      </c>
      <c r="D13" s="15" t="s">
        <v>20</v>
      </c>
      <c r="E13" s="32">
        <v>10</v>
      </c>
      <c r="F13" s="6" t="s">
        <v>51</v>
      </c>
      <c r="G13" s="6">
        <v>2</v>
      </c>
      <c r="H13" s="6">
        <v>3</v>
      </c>
      <c r="I13" s="6">
        <v>3</v>
      </c>
      <c r="J13" s="6">
        <v>2</v>
      </c>
      <c r="K13" s="6" t="s">
        <v>51</v>
      </c>
      <c r="L13" s="6">
        <v>10</v>
      </c>
      <c r="M13" s="21">
        <v>4</v>
      </c>
      <c r="N13" s="21">
        <f t="shared" si="18"/>
        <v>40</v>
      </c>
      <c r="O13" s="22">
        <v>2</v>
      </c>
      <c r="P13" s="21">
        <v>1</v>
      </c>
      <c r="Q13" s="23" t="s">
        <v>21</v>
      </c>
      <c r="R13" s="21">
        <f t="shared" si="19"/>
        <v>2</v>
      </c>
      <c r="S13" s="21">
        <f t="shared" ref="S13" si="22">SUM(N13*O13)</f>
        <v>80</v>
      </c>
      <c r="T13" s="62">
        <v>60</v>
      </c>
      <c r="U13" s="62">
        <v>40</v>
      </c>
      <c r="V13" s="62">
        <v>40</v>
      </c>
      <c r="W13" s="21">
        <v>4</v>
      </c>
      <c r="X13" s="16">
        <f t="shared" ref="X13" si="23">Y13+AA13</f>
        <v>17.3</v>
      </c>
      <c r="Y13" s="16">
        <f t="shared" si="21"/>
        <v>16</v>
      </c>
      <c r="Z13" s="17" t="s">
        <v>52</v>
      </c>
      <c r="AA13" s="10">
        <v>1.3</v>
      </c>
    </row>
    <row r="14" spans="1:27" s="8" customFormat="1" ht="18.95" customHeight="1" x14ac:dyDescent="0.15">
      <c r="A14" s="18" t="s">
        <v>47</v>
      </c>
      <c r="B14" s="18">
        <v>1751660</v>
      </c>
      <c r="C14" s="18" t="s">
        <v>22</v>
      </c>
      <c r="D14" s="15" t="s">
        <v>20</v>
      </c>
      <c r="E14" s="33"/>
      <c r="F14" s="6" t="s">
        <v>51</v>
      </c>
      <c r="G14" s="6">
        <v>2</v>
      </c>
      <c r="H14" s="6">
        <v>3</v>
      </c>
      <c r="I14" s="6">
        <v>3</v>
      </c>
      <c r="J14" s="6">
        <v>2</v>
      </c>
      <c r="K14" s="6" t="s">
        <v>51</v>
      </c>
      <c r="L14" s="6">
        <v>10</v>
      </c>
      <c r="M14" s="18">
        <v>2</v>
      </c>
      <c r="N14" s="18">
        <f t="shared" ref="N14" si="24">SUM(L14*M14)</f>
        <v>20</v>
      </c>
      <c r="O14" s="22">
        <v>1</v>
      </c>
      <c r="P14" s="18">
        <v>3</v>
      </c>
      <c r="Q14" s="20" t="s">
        <v>21</v>
      </c>
      <c r="R14" s="18">
        <f t="shared" ref="R14" si="25">SUM(P14+O14-1)</f>
        <v>3</v>
      </c>
      <c r="S14" s="18">
        <f t="shared" si="17"/>
        <v>20</v>
      </c>
      <c r="T14" s="60">
        <v>60</v>
      </c>
      <c r="U14" s="60">
        <v>40</v>
      </c>
      <c r="V14" s="60">
        <v>20</v>
      </c>
      <c r="W14" s="21">
        <v>4</v>
      </c>
      <c r="X14" s="16">
        <f t="shared" si="5"/>
        <v>9.3000000000000007</v>
      </c>
      <c r="Y14" s="16">
        <f t="shared" si="6"/>
        <v>8</v>
      </c>
      <c r="Z14" s="17" t="s">
        <v>52</v>
      </c>
      <c r="AA14" s="10">
        <v>1.3</v>
      </c>
    </row>
    <row r="15" spans="1:27" s="8" customFormat="1" ht="18.95" customHeight="1" x14ac:dyDescent="0.15">
      <c r="A15" s="18" t="s">
        <v>47</v>
      </c>
      <c r="B15" s="18">
        <v>1751659</v>
      </c>
      <c r="C15" s="18" t="s">
        <v>30</v>
      </c>
      <c r="D15" s="15" t="s">
        <v>20</v>
      </c>
      <c r="E15" s="26">
        <v>4</v>
      </c>
      <c r="F15" s="6" t="s">
        <v>51</v>
      </c>
      <c r="G15" s="6">
        <v>2</v>
      </c>
      <c r="H15" s="6">
        <v>3</v>
      </c>
      <c r="I15" s="6">
        <v>3</v>
      </c>
      <c r="J15" s="6">
        <v>2</v>
      </c>
      <c r="K15" s="6" t="s">
        <v>51</v>
      </c>
      <c r="L15" s="6">
        <v>10</v>
      </c>
      <c r="M15" s="18">
        <v>4</v>
      </c>
      <c r="N15" s="18">
        <f t="shared" ref="N15:N23" si="26">SUM(L15*M15)</f>
        <v>40</v>
      </c>
      <c r="O15" s="22">
        <v>1</v>
      </c>
      <c r="P15" s="18">
        <v>1</v>
      </c>
      <c r="Q15" s="20" t="s">
        <v>21</v>
      </c>
      <c r="R15" s="18">
        <f t="shared" ref="R15:R23" si="27">SUM(P15+O15-1)</f>
        <v>1</v>
      </c>
      <c r="S15" s="18">
        <f t="shared" si="17"/>
        <v>40</v>
      </c>
      <c r="T15" s="62">
        <v>60</v>
      </c>
      <c r="U15" s="62">
        <v>40</v>
      </c>
      <c r="V15" s="62">
        <v>40</v>
      </c>
      <c r="W15" s="21">
        <v>4</v>
      </c>
      <c r="X15" s="16">
        <f t="shared" si="5"/>
        <v>17.3</v>
      </c>
      <c r="Y15" s="16">
        <f t="shared" si="6"/>
        <v>16</v>
      </c>
      <c r="Z15" s="17" t="s">
        <v>52</v>
      </c>
      <c r="AA15" s="10">
        <v>1.3</v>
      </c>
    </row>
    <row r="16" spans="1:27" s="8" customFormat="1" ht="18.95" customHeight="1" x14ac:dyDescent="0.15">
      <c r="A16" s="21" t="s">
        <v>47</v>
      </c>
      <c r="B16" s="21">
        <v>1751658</v>
      </c>
      <c r="C16" s="21" t="s">
        <v>24</v>
      </c>
      <c r="D16" s="15" t="s">
        <v>20</v>
      </c>
      <c r="E16" s="32">
        <v>11</v>
      </c>
      <c r="F16" s="6" t="s">
        <v>51</v>
      </c>
      <c r="G16" s="6">
        <v>2</v>
      </c>
      <c r="H16" s="6">
        <v>3</v>
      </c>
      <c r="I16" s="6">
        <v>3</v>
      </c>
      <c r="J16" s="6">
        <v>2</v>
      </c>
      <c r="K16" s="6" t="s">
        <v>51</v>
      </c>
      <c r="L16" s="6">
        <v>10</v>
      </c>
      <c r="M16" s="21">
        <v>4</v>
      </c>
      <c r="N16" s="21">
        <f t="shared" si="26"/>
        <v>40</v>
      </c>
      <c r="O16" s="22">
        <v>2</v>
      </c>
      <c r="P16" s="21">
        <v>1</v>
      </c>
      <c r="Q16" s="23" t="s">
        <v>21</v>
      </c>
      <c r="R16" s="21">
        <f t="shared" si="27"/>
        <v>2</v>
      </c>
      <c r="S16" s="21">
        <f t="shared" ref="S16" si="28">SUM(N16*O16)</f>
        <v>80</v>
      </c>
      <c r="T16" s="62">
        <v>60</v>
      </c>
      <c r="U16" s="62">
        <v>40</v>
      </c>
      <c r="V16" s="62">
        <v>40</v>
      </c>
      <c r="W16" s="21">
        <v>4</v>
      </c>
      <c r="X16" s="16">
        <f t="shared" ref="X16" si="29">Y16+AA16</f>
        <v>17.3</v>
      </c>
      <c r="Y16" s="16">
        <f t="shared" si="6"/>
        <v>16</v>
      </c>
      <c r="Z16" s="17" t="s">
        <v>52</v>
      </c>
      <c r="AA16" s="10">
        <v>1.3</v>
      </c>
    </row>
    <row r="17" spans="1:27" s="8" customFormat="1" ht="18.95" customHeight="1" x14ac:dyDescent="0.15">
      <c r="A17" s="18" t="s">
        <v>47</v>
      </c>
      <c r="B17" s="18">
        <v>1751658</v>
      </c>
      <c r="C17" s="18" t="s">
        <v>24</v>
      </c>
      <c r="D17" s="15" t="s">
        <v>20</v>
      </c>
      <c r="E17" s="33"/>
      <c r="F17" s="6" t="s">
        <v>51</v>
      </c>
      <c r="G17" s="6">
        <v>2</v>
      </c>
      <c r="H17" s="6">
        <v>3</v>
      </c>
      <c r="I17" s="6">
        <v>3</v>
      </c>
      <c r="J17" s="6">
        <v>2</v>
      </c>
      <c r="K17" s="6" t="s">
        <v>51</v>
      </c>
      <c r="L17" s="6">
        <v>10</v>
      </c>
      <c r="M17" s="18">
        <v>3</v>
      </c>
      <c r="N17" s="18">
        <f t="shared" ref="N17:N18" si="30">SUM(L17*M17)</f>
        <v>30</v>
      </c>
      <c r="O17" s="22">
        <v>1</v>
      </c>
      <c r="P17" s="18">
        <v>3</v>
      </c>
      <c r="Q17" s="20" t="s">
        <v>21</v>
      </c>
      <c r="R17" s="18">
        <f t="shared" ref="R17:R18" si="31">SUM(P17+O17-1)</f>
        <v>3</v>
      </c>
      <c r="S17" s="18">
        <f t="shared" ref="S17" si="32">SUM(N17*O17)</f>
        <v>30</v>
      </c>
      <c r="T17" s="61">
        <v>60</v>
      </c>
      <c r="U17" s="61">
        <v>40</v>
      </c>
      <c r="V17" s="61">
        <v>30</v>
      </c>
      <c r="W17" s="21">
        <v>4</v>
      </c>
      <c r="X17" s="16">
        <f t="shared" si="5"/>
        <v>13.3</v>
      </c>
      <c r="Y17" s="16">
        <f t="shared" ref="Y17:Y18" si="33">M17*W17</f>
        <v>12</v>
      </c>
      <c r="Z17" s="17" t="s">
        <v>52</v>
      </c>
      <c r="AA17" s="10">
        <v>1.3</v>
      </c>
    </row>
    <row r="18" spans="1:27" s="8" customFormat="1" ht="18.95" customHeight="1" x14ac:dyDescent="0.15">
      <c r="A18" s="21" t="s">
        <v>47</v>
      </c>
      <c r="B18" s="21">
        <v>1751657</v>
      </c>
      <c r="C18" s="21" t="s">
        <v>29</v>
      </c>
      <c r="D18" s="15" t="s">
        <v>20</v>
      </c>
      <c r="E18" s="32">
        <v>5</v>
      </c>
      <c r="F18" s="6" t="s">
        <v>51</v>
      </c>
      <c r="G18" s="6">
        <v>2</v>
      </c>
      <c r="H18" s="6">
        <v>3</v>
      </c>
      <c r="I18" s="6">
        <v>3</v>
      </c>
      <c r="J18" s="6">
        <v>2</v>
      </c>
      <c r="K18" s="6" t="s">
        <v>51</v>
      </c>
      <c r="L18" s="6">
        <v>10</v>
      </c>
      <c r="M18" s="21">
        <v>4</v>
      </c>
      <c r="N18" s="21">
        <f t="shared" si="30"/>
        <v>40</v>
      </c>
      <c r="O18" s="22">
        <v>1</v>
      </c>
      <c r="P18" s="21">
        <v>1</v>
      </c>
      <c r="Q18" s="23" t="s">
        <v>21</v>
      </c>
      <c r="R18" s="21">
        <f t="shared" si="31"/>
        <v>1</v>
      </c>
      <c r="S18" s="21">
        <f t="shared" ref="S18" si="34">SUM(N18*O18)</f>
        <v>40</v>
      </c>
      <c r="T18" s="62">
        <v>60</v>
      </c>
      <c r="U18" s="62">
        <v>40</v>
      </c>
      <c r="V18" s="62">
        <v>40</v>
      </c>
      <c r="W18" s="21">
        <v>4</v>
      </c>
      <c r="X18" s="16">
        <f t="shared" ref="X18" si="35">Y18+AA18</f>
        <v>17.3</v>
      </c>
      <c r="Y18" s="16">
        <f t="shared" si="33"/>
        <v>16</v>
      </c>
      <c r="Z18" s="17" t="s">
        <v>52</v>
      </c>
      <c r="AA18" s="10">
        <v>1.3</v>
      </c>
    </row>
    <row r="19" spans="1:27" s="8" customFormat="1" ht="18.95" customHeight="1" x14ac:dyDescent="0.15">
      <c r="A19" s="18" t="s">
        <v>47</v>
      </c>
      <c r="B19" s="18">
        <v>1751657</v>
      </c>
      <c r="C19" s="18" t="s">
        <v>29</v>
      </c>
      <c r="D19" s="15" t="s">
        <v>20</v>
      </c>
      <c r="E19" s="33"/>
      <c r="F19" s="6" t="s">
        <v>51</v>
      </c>
      <c r="G19" s="6">
        <v>2</v>
      </c>
      <c r="H19" s="6">
        <v>3</v>
      </c>
      <c r="I19" s="6">
        <v>3</v>
      </c>
      <c r="J19" s="6">
        <v>2</v>
      </c>
      <c r="K19" s="6" t="s">
        <v>51</v>
      </c>
      <c r="L19" s="6">
        <v>10</v>
      </c>
      <c r="M19" s="18">
        <v>1</v>
      </c>
      <c r="N19" s="18">
        <f t="shared" si="26"/>
        <v>10</v>
      </c>
      <c r="O19" s="22">
        <v>1</v>
      </c>
      <c r="P19" s="18">
        <v>2</v>
      </c>
      <c r="Q19" s="20" t="s">
        <v>21</v>
      </c>
      <c r="R19" s="18">
        <f t="shared" si="27"/>
        <v>2</v>
      </c>
      <c r="S19" s="18">
        <f t="shared" si="17"/>
        <v>10</v>
      </c>
      <c r="T19" s="63">
        <v>60</v>
      </c>
      <c r="U19" s="63">
        <v>40</v>
      </c>
      <c r="V19" s="63">
        <v>10</v>
      </c>
      <c r="W19" s="21">
        <v>4</v>
      </c>
      <c r="X19" s="16">
        <f t="shared" si="5"/>
        <v>5.3</v>
      </c>
      <c r="Y19" s="16">
        <f t="shared" si="6"/>
        <v>4</v>
      </c>
      <c r="Z19" s="17" t="s">
        <v>52</v>
      </c>
      <c r="AA19" s="10">
        <v>1.3</v>
      </c>
    </row>
    <row r="20" spans="1:27" s="8" customFormat="1" ht="18.95" customHeight="1" x14ac:dyDescent="0.15">
      <c r="A20" s="21" t="s">
        <v>47</v>
      </c>
      <c r="B20" s="21">
        <v>1751656</v>
      </c>
      <c r="C20" s="21" t="s">
        <v>28</v>
      </c>
      <c r="D20" s="15" t="s">
        <v>20</v>
      </c>
      <c r="E20" s="32">
        <v>5</v>
      </c>
      <c r="F20" s="6" t="s">
        <v>51</v>
      </c>
      <c r="G20" s="6">
        <v>2</v>
      </c>
      <c r="H20" s="6">
        <v>3</v>
      </c>
      <c r="I20" s="6">
        <v>3</v>
      </c>
      <c r="J20" s="6">
        <v>2</v>
      </c>
      <c r="K20" s="6" t="s">
        <v>51</v>
      </c>
      <c r="L20" s="6">
        <v>10</v>
      </c>
      <c r="M20" s="21">
        <v>4</v>
      </c>
      <c r="N20" s="21">
        <f t="shared" ref="N20" si="36">SUM(L20*M20)</f>
        <v>40</v>
      </c>
      <c r="O20" s="22">
        <v>1</v>
      </c>
      <c r="P20" s="21">
        <v>1</v>
      </c>
      <c r="Q20" s="23" t="s">
        <v>21</v>
      </c>
      <c r="R20" s="21">
        <f t="shared" ref="R20" si="37">SUM(P20+O20-1)</f>
        <v>1</v>
      </c>
      <c r="S20" s="21">
        <f t="shared" ref="S20" si="38">SUM(N20*O20)</f>
        <v>40</v>
      </c>
      <c r="T20" s="62">
        <v>60</v>
      </c>
      <c r="U20" s="62">
        <v>40</v>
      </c>
      <c r="V20" s="62">
        <v>40</v>
      </c>
      <c r="W20" s="21">
        <v>4</v>
      </c>
      <c r="X20" s="16">
        <f t="shared" ref="X20" si="39">Y20+AA20</f>
        <v>17.3</v>
      </c>
      <c r="Y20" s="16">
        <f t="shared" ref="Y20" si="40">M20*W20</f>
        <v>16</v>
      </c>
      <c r="Z20" s="17" t="s">
        <v>52</v>
      </c>
      <c r="AA20" s="10">
        <v>1.3</v>
      </c>
    </row>
    <row r="21" spans="1:27" s="8" customFormat="1" ht="18.95" customHeight="1" x14ac:dyDescent="0.15">
      <c r="A21" s="18" t="s">
        <v>47</v>
      </c>
      <c r="B21" s="18">
        <v>1751656</v>
      </c>
      <c r="C21" s="18" t="s">
        <v>28</v>
      </c>
      <c r="D21" s="15" t="s">
        <v>20</v>
      </c>
      <c r="E21" s="33"/>
      <c r="F21" s="6" t="s">
        <v>51</v>
      </c>
      <c r="G21" s="6">
        <v>2</v>
      </c>
      <c r="H21" s="6">
        <v>3</v>
      </c>
      <c r="I21" s="6">
        <v>3</v>
      </c>
      <c r="J21" s="6">
        <v>2</v>
      </c>
      <c r="K21" s="6" t="s">
        <v>51</v>
      </c>
      <c r="L21" s="6">
        <v>10</v>
      </c>
      <c r="M21" s="21">
        <v>1</v>
      </c>
      <c r="N21" s="18">
        <f t="shared" si="26"/>
        <v>10</v>
      </c>
      <c r="O21" s="22">
        <v>1</v>
      </c>
      <c r="P21" s="18">
        <v>2</v>
      </c>
      <c r="Q21" s="20" t="s">
        <v>21</v>
      </c>
      <c r="R21" s="18">
        <f t="shared" si="27"/>
        <v>2</v>
      </c>
      <c r="S21" s="18">
        <f t="shared" si="17"/>
        <v>10</v>
      </c>
      <c r="T21" s="63">
        <v>60</v>
      </c>
      <c r="U21" s="63">
        <v>40</v>
      </c>
      <c r="V21" s="63">
        <v>10</v>
      </c>
      <c r="W21" s="21">
        <v>4</v>
      </c>
      <c r="X21" s="16">
        <f t="shared" si="5"/>
        <v>5.3</v>
      </c>
      <c r="Y21" s="16">
        <f t="shared" si="6"/>
        <v>4</v>
      </c>
      <c r="Z21" s="17" t="s">
        <v>52</v>
      </c>
      <c r="AA21" s="10">
        <v>1.3</v>
      </c>
    </row>
    <row r="22" spans="1:27" s="8" customFormat="1" ht="18.95" customHeight="1" x14ac:dyDescent="0.15">
      <c r="A22" s="18" t="s">
        <v>47</v>
      </c>
      <c r="B22" s="18">
        <v>1751670</v>
      </c>
      <c r="C22" s="18" t="s">
        <v>48</v>
      </c>
      <c r="D22" s="15" t="s">
        <v>20</v>
      </c>
      <c r="E22" s="26">
        <v>1</v>
      </c>
      <c r="F22" s="6">
        <v>1</v>
      </c>
      <c r="G22" s="6">
        <v>2</v>
      </c>
      <c r="H22" s="6">
        <v>3</v>
      </c>
      <c r="I22" s="6">
        <v>3</v>
      </c>
      <c r="J22" s="6">
        <v>2</v>
      </c>
      <c r="K22" s="6">
        <v>1</v>
      </c>
      <c r="L22" s="6">
        <v>12</v>
      </c>
      <c r="M22" s="18">
        <v>1</v>
      </c>
      <c r="N22" s="18">
        <f t="shared" si="26"/>
        <v>12</v>
      </c>
      <c r="O22" s="22">
        <v>1</v>
      </c>
      <c r="P22" s="18">
        <v>1</v>
      </c>
      <c r="Q22" s="20" t="s">
        <v>21</v>
      </c>
      <c r="R22" s="18">
        <f t="shared" si="27"/>
        <v>1</v>
      </c>
      <c r="S22" s="18">
        <f t="shared" ref="S22" si="41">SUM(N22*O22)</f>
        <v>12</v>
      </c>
      <c r="T22" s="63">
        <v>60</v>
      </c>
      <c r="U22" s="63">
        <v>40</v>
      </c>
      <c r="V22" s="63">
        <v>10</v>
      </c>
      <c r="W22" s="21">
        <v>4</v>
      </c>
      <c r="X22" s="16">
        <f t="shared" si="5"/>
        <v>5.3</v>
      </c>
      <c r="Y22" s="16">
        <f t="shared" si="6"/>
        <v>4</v>
      </c>
      <c r="Z22" s="17" t="s">
        <v>52</v>
      </c>
      <c r="AA22" s="10">
        <v>1.3</v>
      </c>
    </row>
    <row r="23" spans="1:27" s="8" customFormat="1" ht="18.95" customHeight="1" x14ac:dyDescent="0.15">
      <c r="A23" s="18" t="s">
        <v>47</v>
      </c>
      <c r="B23" s="18">
        <v>1751669</v>
      </c>
      <c r="C23" s="18" t="s">
        <v>49</v>
      </c>
      <c r="D23" s="15" t="s">
        <v>20</v>
      </c>
      <c r="E23" s="26">
        <v>1</v>
      </c>
      <c r="F23" s="6">
        <v>1</v>
      </c>
      <c r="G23" s="6">
        <v>2</v>
      </c>
      <c r="H23" s="6">
        <v>3</v>
      </c>
      <c r="I23" s="6">
        <v>3</v>
      </c>
      <c r="J23" s="6">
        <v>2</v>
      </c>
      <c r="K23" s="6">
        <v>1</v>
      </c>
      <c r="L23" s="6">
        <v>12</v>
      </c>
      <c r="M23" s="18">
        <v>1</v>
      </c>
      <c r="N23" s="18">
        <f t="shared" si="26"/>
        <v>12</v>
      </c>
      <c r="O23" s="22">
        <v>1</v>
      </c>
      <c r="P23" s="18">
        <v>1</v>
      </c>
      <c r="Q23" s="20" t="s">
        <v>21</v>
      </c>
      <c r="R23" s="18">
        <f t="shared" si="27"/>
        <v>1</v>
      </c>
      <c r="S23" s="18">
        <f t="shared" ref="S23:S24" si="42">SUM(N23*O23)</f>
        <v>12</v>
      </c>
      <c r="T23" s="63">
        <v>60</v>
      </c>
      <c r="U23" s="63">
        <v>40</v>
      </c>
      <c r="V23" s="63">
        <v>10</v>
      </c>
      <c r="W23" s="21">
        <v>4</v>
      </c>
      <c r="X23" s="16">
        <f t="shared" si="5"/>
        <v>5.3</v>
      </c>
      <c r="Y23" s="16">
        <f t="shared" si="6"/>
        <v>4</v>
      </c>
      <c r="Z23" s="17" t="s">
        <v>52</v>
      </c>
      <c r="AA23" s="10">
        <v>1.3</v>
      </c>
    </row>
    <row r="24" spans="1:27" s="8" customFormat="1" ht="18.95" customHeight="1" x14ac:dyDescent="0.15">
      <c r="A24" s="18" t="s">
        <v>47</v>
      </c>
      <c r="B24" s="18">
        <v>1751668</v>
      </c>
      <c r="C24" s="18" t="s">
        <v>50</v>
      </c>
      <c r="D24" s="15" t="s">
        <v>20</v>
      </c>
      <c r="E24" s="26">
        <v>1</v>
      </c>
      <c r="F24" s="6">
        <v>1</v>
      </c>
      <c r="G24" s="6">
        <v>2</v>
      </c>
      <c r="H24" s="6">
        <v>3</v>
      </c>
      <c r="I24" s="6">
        <v>3</v>
      </c>
      <c r="J24" s="6">
        <v>2</v>
      </c>
      <c r="K24" s="6">
        <v>1</v>
      </c>
      <c r="L24" s="6">
        <v>12</v>
      </c>
      <c r="M24" s="18">
        <v>1</v>
      </c>
      <c r="N24" s="18">
        <f t="shared" ref="N24" si="43">SUM(L24*M24)</f>
        <v>12</v>
      </c>
      <c r="O24" s="22">
        <v>1</v>
      </c>
      <c r="P24" s="18">
        <v>1</v>
      </c>
      <c r="Q24" s="20" t="s">
        <v>21</v>
      </c>
      <c r="R24" s="18">
        <f t="shared" ref="R24" si="44">SUM(P24+O24-1)</f>
        <v>1</v>
      </c>
      <c r="S24" s="18">
        <f t="shared" si="42"/>
        <v>12</v>
      </c>
      <c r="T24" s="63">
        <v>60</v>
      </c>
      <c r="U24" s="63">
        <v>40</v>
      </c>
      <c r="V24" s="63">
        <v>10</v>
      </c>
      <c r="W24" s="21">
        <v>4</v>
      </c>
      <c r="X24" s="16">
        <f t="shared" si="5"/>
        <v>5.3</v>
      </c>
      <c r="Y24" s="16">
        <f t="shared" ref="Y24" si="45">M24*W24</f>
        <v>4</v>
      </c>
      <c r="Z24" s="17" t="s">
        <v>52</v>
      </c>
      <c r="AA24" s="10">
        <v>1.3</v>
      </c>
    </row>
    <row r="25" spans="1:27" s="8" customFormat="1" ht="18.95" customHeight="1" x14ac:dyDescent="0.15">
      <c r="A25" s="18" t="s">
        <v>47</v>
      </c>
      <c r="B25" s="18">
        <v>1751770</v>
      </c>
      <c r="C25" s="18" t="s">
        <v>34</v>
      </c>
      <c r="D25" s="15" t="s">
        <v>20</v>
      </c>
      <c r="E25" s="26">
        <v>20</v>
      </c>
      <c r="F25" s="6" t="s">
        <v>51</v>
      </c>
      <c r="G25" s="6">
        <v>2</v>
      </c>
      <c r="H25" s="6">
        <v>3</v>
      </c>
      <c r="I25" s="6">
        <v>3</v>
      </c>
      <c r="J25" s="6">
        <v>2</v>
      </c>
      <c r="K25" s="6" t="s">
        <v>51</v>
      </c>
      <c r="L25" s="6">
        <v>10</v>
      </c>
      <c r="M25" s="18">
        <v>4</v>
      </c>
      <c r="N25" s="18">
        <f t="shared" ref="N25" si="46">SUM(L25*M25)</f>
        <v>40</v>
      </c>
      <c r="O25" s="22">
        <v>5</v>
      </c>
      <c r="P25" s="18">
        <v>1</v>
      </c>
      <c r="Q25" s="20" t="s">
        <v>21</v>
      </c>
      <c r="R25" s="18">
        <f t="shared" ref="R25:R26" si="47">SUM(P25+O25-1)</f>
        <v>5</v>
      </c>
      <c r="S25" s="18">
        <f t="shared" ref="S25:S29" si="48">SUM(N25*O25)</f>
        <v>200</v>
      </c>
      <c r="T25" s="62">
        <v>60</v>
      </c>
      <c r="U25" s="62">
        <v>40</v>
      </c>
      <c r="V25" s="62">
        <v>40</v>
      </c>
      <c r="W25" s="21">
        <v>4</v>
      </c>
      <c r="X25" s="16">
        <f t="shared" si="5"/>
        <v>17.3</v>
      </c>
      <c r="Y25" s="16">
        <f t="shared" si="6"/>
        <v>16</v>
      </c>
      <c r="Z25" s="17" t="s">
        <v>37</v>
      </c>
      <c r="AA25" s="10">
        <v>1.3</v>
      </c>
    </row>
    <row r="26" spans="1:27" s="8" customFormat="1" ht="18.95" customHeight="1" x14ac:dyDescent="0.15">
      <c r="A26" s="21" t="s">
        <v>47</v>
      </c>
      <c r="B26" s="21">
        <v>1751769</v>
      </c>
      <c r="C26" s="21" t="s">
        <v>35</v>
      </c>
      <c r="D26" s="15" t="s">
        <v>20</v>
      </c>
      <c r="E26" s="32">
        <v>6</v>
      </c>
      <c r="F26" s="6" t="s">
        <v>51</v>
      </c>
      <c r="G26" s="6">
        <v>2</v>
      </c>
      <c r="H26" s="6">
        <v>3</v>
      </c>
      <c r="I26" s="6">
        <v>3</v>
      </c>
      <c r="J26" s="6">
        <v>2</v>
      </c>
      <c r="K26" s="6" t="s">
        <v>51</v>
      </c>
      <c r="L26" s="6">
        <v>10</v>
      </c>
      <c r="M26" s="21">
        <v>4</v>
      </c>
      <c r="N26" s="21">
        <f t="shared" ref="N26" si="49">SUM(L26*M26)</f>
        <v>40</v>
      </c>
      <c r="O26" s="22">
        <v>1</v>
      </c>
      <c r="P26" s="21">
        <v>1</v>
      </c>
      <c r="Q26" s="23" t="s">
        <v>21</v>
      </c>
      <c r="R26" s="21">
        <f t="shared" si="47"/>
        <v>1</v>
      </c>
      <c r="S26" s="21">
        <f t="shared" si="48"/>
        <v>40</v>
      </c>
      <c r="T26" s="62">
        <v>60</v>
      </c>
      <c r="U26" s="62">
        <v>40</v>
      </c>
      <c r="V26" s="62">
        <v>40</v>
      </c>
      <c r="W26" s="21">
        <v>4</v>
      </c>
      <c r="X26" s="16">
        <f t="shared" ref="X26" si="50">Y26+AA26</f>
        <v>17.3</v>
      </c>
      <c r="Y26" s="16">
        <f t="shared" si="6"/>
        <v>16</v>
      </c>
      <c r="Z26" s="17" t="s">
        <v>37</v>
      </c>
      <c r="AA26" s="10">
        <v>1.3</v>
      </c>
    </row>
    <row r="27" spans="1:27" s="8" customFormat="1" ht="18.95" customHeight="1" x14ac:dyDescent="0.15">
      <c r="A27" s="18" t="s">
        <v>47</v>
      </c>
      <c r="B27" s="18">
        <v>1751769</v>
      </c>
      <c r="C27" s="18" t="s">
        <v>35</v>
      </c>
      <c r="D27" s="15" t="s">
        <v>20</v>
      </c>
      <c r="E27" s="33"/>
      <c r="F27" s="6" t="s">
        <v>51</v>
      </c>
      <c r="G27" s="6">
        <v>2</v>
      </c>
      <c r="H27" s="6">
        <v>3</v>
      </c>
      <c r="I27" s="6">
        <v>3</v>
      </c>
      <c r="J27" s="6">
        <v>2</v>
      </c>
      <c r="K27" s="6" t="s">
        <v>51</v>
      </c>
      <c r="L27" s="6">
        <v>10</v>
      </c>
      <c r="M27" s="18">
        <v>2</v>
      </c>
      <c r="N27" s="18">
        <f t="shared" ref="N27:N28" si="51">SUM(L27*M27)</f>
        <v>20</v>
      </c>
      <c r="O27" s="22">
        <v>1</v>
      </c>
      <c r="P27" s="18">
        <v>2</v>
      </c>
      <c r="Q27" s="20" t="s">
        <v>21</v>
      </c>
      <c r="R27" s="18">
        <f t="shared" ref="R27:R28" si="52">SUM(P27+O27-1)</f>
        <v>2</v>
      </c>
      <c r="S27" s="18">
        <f t="shared" ref="S27:S28" si="53">SUM(N27*O27)</f>
        <v>20</v>
      </c>
      <c r="T27" s="60">
        <v>60</v>
      </c>
      <c r="U27" s="60">
        <v>40</v>
      </c>
      <c r="V27" s="60">
        <v>20</v>
      </c>
      <c r="W27" s="21">
        <v>4</v>
      </c>
      <c r="X27" s="16">
        <f t="shared" si="5"/>
        <v>9.3000000000000007</v>
      </c>
      <c r="Y27" s="16">
        <f t="shared" ref="Y27:Y28" si="54">M27*W27</f>
        <v>8</v>
      </c>
      <c r="Z27" s="17" t="s">
        <v>37</v>
      </c>
      <c r="AA27" s="10">
        <v>1.3</v>
      </c>
    </row>
    <row r="28" spans="1:27" s="8" customFormat="1" ht="18.95" customHeight="1" x14ac:dyDescent="0.15">
      <c r="A28" s="21" t="s">
        <v>47</v>
      </c>
      <c r="B28" s="21">
        <v>1751768</v>
      </c>
      <c r="C28" s="21" t="s">
        <v>36</v>
      </c>
      <c r="D28" s="15" t="s">
        <v>20</v>
      </c>
      <c r="E28" s="32">
        <v>6</v>
      </c>
      <c r="F28" s="6" t="s">
        <v>51</v>
      </c>
      <c r="G28" s="6">
        <v>2</v>
      </c>
      <c r="H28" s="6">
        <v>3</v>
      </c>
      <c r="I28" s="6">
        <v>3</v>
      </c>
      <c r="J28" s="6">
        <v>2</v>
      </c>
      <c r="K28" s="6" t="s">
        <v>51</v>
      </c>
      <c r="L28" s="6">
        <v>10</v>
      </c>
      <c r="M28" s="21">
        <v>4</v>
      </c>
      <c r="N28" s="21">
        <f t="shared" si="51"/>
        <v>40</v>
      </c>
      <c r="O28" s="22">
        <v>1</v>
      </c>
      <c r="P28" s="21">
        <v>1</v>
      </c>
      <c r="Q28" s="23" t="s">
        <v>21</v>
      </c>
      <c r="R28" s="21">
        <f t="shared" si="52"/>
        <v>1</v>
      </c>
      <c r="S28" s="21">
        <f t="shared" si="53"/>
        <v>40</v>
      </c>
      <c r="T28" s="62">
        <v>60</v>
      </c>
      <c r="U28" s="62">
        <v>40</v>
      </c>
      <c r="V28" s="62">
        <v>40</v>
      </c>
      <c r="W28" s="21">
        <v>4</v>
      </c>
      <c r="X28" s="16">
        <f t="shared" ref="X28" si="55">Y28+AA28</f>
        <v>17.3</v>
      </c>
      <c r="Y28" s="16">
        <f t="shared" si="54"/>
        <v>16</v>
      </c>
      <c r="Z28" s="17" t="s">
        <v>37</v>
      </c>
      <c r="AA28" s="10">
        <v>1.3</v>
      </c>
    </row>
    <row r="29" spans="1:27" s="8" customFormat="1" ht="18.95" customHeight="1" x14ac:dyDescent="0.15">
      <c r="A29" s="18" t="s">
        <v>47</v>
      </c>
      <c r="B29" s="18">
        <v>1751768</v>
      </c>
      <c r="C29" s="18" t="s">
        <v>36</v>
      </c>
      <c r="D29" s="15" t="s">
        <v>20</v>
      </c>
      <c r="E29" s="59"/>
      <c r="F29" s="6" t="s">
        <v>51</v>
      </c>
      <c r="G29" s="6">
        <v>2</v>
      </c>
      <c r="H29" s="6">
        <v>3</v>
      </c>
      <c r="I29" s="6">
        <v>3</v>
      </c>
      <c r="J29" s="6">
        <v>2</v>
      </c>
      <c r="K29" s="6" t="s">
        <v>51</v>
      </c>
      <c r="L29" s="6">
        <v>10</v>
      </c>
      <c r="M29" s="18">
        <v>2</v>
      </c>
      <c r="N29" s="18">
        <f t="shared" ref="N29" si="56">SUM(L29*M29)</f>
        <v>20</v>
      </c>
      <c r="O29" s="22">
        <v>1</v>
      </c>
      <c r="P29" s="18">
        <v>2</v>
      </c>
      <c r="Q29" s="20" t="s">
        <v>21</v>
      </c>
      <c r="R29" s="18">
        <f t="shared" ref="R29" si="57">SUM(P29+O29-1)</f>
        <v>2</v>
      </c>
      <c r="S29" s="18">
        <f t="shared" si="48"/>
        <v>20</v>
      </c>
      <c r="T29" s="60">
        <v>60</v>
      </c>
      <c r="U29" s="60">
        <v>40</v>
      </c>
      <c r="V29" s="60">
        <v>20</v>
      </c>
      <c r="W29" s="21">
        <v>4</v>
      </c>
      <c r="X29" s="16">
        <f t="shared" si="5"/>
        <v>9.3000000000000007</v>
      </c>
      <c r="Y29" s="16">
        <f t="shared" si="6"/>
        <v>8</v>
      </c>
      <c r="Z29" s="17" t="s">
        <v>37</v>
      </c>
      <c r="AA29" s="10">
        <v>1.3</v>
      </c>
    </row>
    <row r="30" spans="1:27" ht="18.95" customHeight="1" x14ac:dyDescent="0.15">
      <c r="S30" s="2">
        <f>SUM(S4:S29)</f>
        <v>1026</v>
      </c>
    </row>
    <row r="32" spans="1:27" ht="18.95" customHeight="1" x14ac:dyDescent="0.15">
      <c r="A32" s="42" t="s">
        <v>0</v>
      </c>
      <c r="B32" s="42" t="s">
        <v>1</v>
      </c>
      <c r="C32" s="42" t="s">
        <v>2</v>
      </c>
      <c r="D32" s="43" t="s">
        <v>3</v>
      </c>
      <c r="E32" s="40" t="s">
        <v>4</v>
      </c>
      <c r="F32" s="22"/>
      <c r="G32" s="40" t="s">
        <v>5</v>
      </c>
      <c r="H32" s="40"/>
      <c r="I32" s="40"/>
      <c r="J32" s="40"/>
      <c r="K32" s="40"/>
      <c r="L32" s="41" t="s">
        <v>6</v>
      </c>
      <c r="M32" s="41" t="s">
        <v>7</v>
      </c>
      <c r="N32" s="41" t="s">
        <v>8</v>
      </c>
      <c r="O32" s="34" t="s">
        <v>9</v>
      </c>
      <c r="P32" s="34" t="s">
        <v>10</v>
      </c>
      <c r="Q32" s="38"/>
      <c r="R32" s="34" t="s">
        <v>10</v>
      </c>
      <c r="S32" s="34" t="s">
        <v>11</v>
      </c>
      <c r="T32" s="34" t="s">
        <v>12</v>
      </c>
      <c r="U32" s="34" t="s">
        <v>13</v>
      </c>
      <c r="V32" s="34" t="s">
        <v>14</v>
      </c>
      <c r="W32" s="11" t="s">
        <v>15</v>
      </c>
      <c r="X32" s="36" t="s">
        <v>16</v>
      </c>
      <c r="Y32" s="36" t="s">
        <v>17</v>
      </c>
      <c r="Z32" s="21"/>
      <c r="AA32" s="10"/>
    </row>
    <row r="33" spans="1:27" s="1" customFormat="1" ht="70.5" customHeight="1" x14ac:dyDescent="0.15">
      <c r="A33" s="35"/>
      <c r="B33" s="35"/>
      <c r="C33" s="35"/>
      <c r="D33" s="44"/>
      <c r="E33" s="45"/>
      <c r="F33" s="24">
        <v>32</v>
      </c>
      <c r="G33" s="24">
        <v>34</v>
      </c>
      <c r="H33" s="24">
        <v>36</v>
      </c>
      <c r="I33" s="24">
        <v>38</v>
      </c>
      <c r="J33" s="24">
        <v>40</v>
      </c>
      <c r="K33" s="24">
        <v>42</v>
      </c>
      <c r="L33" s="35"/>
      <c r="M33" s="35"/>
      <c r="N33" s="35"/>
      <c r="O33" s="35"/>
      <c r="P33" s="35"/>
      <c r="Q33" s="39"/>
      <c r="R33" s="35"/>
      <c r="S33" s="35"/>
      <c r="T33" s="35"/>
      <c r="U33" s="35"/>
      <c r="V33" s="35"/>
      <c r="W33" s="25" t="s">
        <v>15</v>
      </c>
      <c r="X33" s="37"/>
      <c r="Y33" s="37"/>
      <c r="Z33" s="24" t="s">
        <v>18</v>
      </c>
      <c r="AA33" s="14" t="s">
        <v>19</v>
      </c>
    </row>
    <row r="34" spans="1:27" s="8" customFormat="1" ht="18.95" customHeight="1" x14ac:dyDescent="0.15">
      <c r="A34" s="21" t="s">
        <v>53</v>
      </c>
      <c r="B34" s="21">
        <v>1751667</v>
      </c>
      <c r="C34" s="21" t="s">
        <v>31</v>
      </c>
      <c r="D34" s="15" t="s">
        <v>57</v>
      </c>
      <c r="E34" s="26">
        <v>2</v>
      </c>
      <c r="F34" s="6" t="s">
        <v>51</v>
      </c>
      <c r="G34" s="6">
        <v>2</v>
      </c>
      <c r="H34" s="6">
        <v>3</v>
      </c>
      <c r="I34" s="6">
        <v>3</v>
      </c>
      <c r="J34" s="6">
        <v>2</v>
      </c>
      <c r="K34" s="6" t="s">
        <v>51</v>
      </c>
      <c r="L34" s="6">
        <v>10</v>
      </c>
      <c r="M34" s="21">
        <v>2</v>
      </c>
      <c r="N34" s="21">
        <f t="shared" ref="N34" si="58">SUM(L34*M34)</f>
        <v>20</v>
      </c>
      <c r="O34" s="22">
        <v>1</v>
      </c>
      <c r="P34" s="21">
        <v>1</v>
      </c>
      <c r="Q34" s="23" t="s">
        <v>21</v>
      </c>
      <c r="R34" s="21">
        <f t="shared" ref="R34" si="59">SUM(P34+O34-1)</f>
        <v>1</v>
      </c>
      <c r="S34" s="21">
        <f t="shared" ref="S34:S40" si="60">SUM(N34*O34)</f>
        <v>20</v>
      </c>
      <c r="T34" s="60">
        <v>60</v>
      </c>
      <c r="U34" s="60">
        <v>40</v>
      </c>
      <c r="V34" s="60">
        <v>20</v>
      </c>
      <c r="W34" s="21">
        <v>4</v>
      </c>
      <c r="X34" s="16">
        <f>Y34+AA34</f>
        <v>9.3000000000000007</v>
      </c>
      <c r="Y34" s="16">
        <f>M34*W34</f>
        <v>8</v>
      </c>
      <c r="Z34" s="17" t="s">
        <v>52</v>
      </c>
      <c r="AA34" s="10">
        <v>1.3</v>
      </c>
    </row>
    <row r="35" spans="1:27" s="8" customFormat="1" ht="18.95" customHeight="1" x14ac:dyDescent="0.15">
      <c r="A35" s="21" t="s">
        <v>47</v>
      </c>
      <c r="B35" s="21">
        <v>1751666</v>
      </c>
      <c r="C35" s="21" t="s">
        <v>26</v>
      </c>
      <c r="D35" s="15" t="s">
        <v>55</v>
      </c>
      <c r="E35" s="26">
        <v>2</v>
      </c>
      <c r="F35" s="6" t="s">
        <v>51</v>
      </c>
      <c r="G35" s="6">
        <v>2</v>
      </c>
      <c r="H35" s="6">
        <v>3</v>
      </c>
      <c r="I35" s="6">
        <v>3</v>
      </c>
      <c r="J35" s="6">
        <v>2</v>
      </c>
      <c r="K35" s="6" t="s">
        <v>51</v>
      </c>
      <c r="L35" s="6">
        <v>10</v>
      </c>
      <c r="M35" s="21">
        <v>2</v>
      </c>
      <c r="N35" s="21">
        <f t="shared" ref="N35:N44" si="61">SUM(L35*M35)</f>
        <v>20</v>
      </c>
      <c r="O35" s="22">
        <v>1</v>
      </c>
      <c r="P35" s="21">
        <v>1</v>
      </c>
      <c r="Q35" s="23" t="s">
        <v>21</v>
      </c>
      <c r="R35" s="21">
        <f t="shared" ref="R35:R59" si="62">SUM(P35+O35-1)</f>
        <v>1</v>
      </c>
      <c r="S35" s="21">
        <f t="shared" si="60"/>
        <v>20</v>
      </c>
      <c r="T35" s="60">
        <v>60</v>
      </c>
      <c r="U35" s="60">
        <v>40</v>
      </c>
      <c r="V35" s="60">
        <v>20</v>
      </c>
      <c r="W35" s="21">
        <v>4</v>
      </c>
      <c r="X35" s="16">
        <f t="shared" ref="X35:X59" si="63">Y35+AA35</f>
        <v>9.3000000000000007</v>
      </c>
      <c r="Y35" s="16">
        <f t="shared" ref="Y35:Y59" si="64">M35*W35</f>
        <v>8</v>
      </c>
      <c r="Z35" s="17" t="s">
        <v>52</v>
      </c>
      <c r="AA35" s="10">
        <v>1.3</v>
      </c>
    </row>
    <row r="36" spans="1:27" s="8" customFormat="1" ht="18.95" customHeight="1" x14ac:dyDescent="0.15">
      <c r="A36" s="21" t="s">
        <v>47</v>
      </c>
      <c r="B36" s="21">
        <v>1751663</v>
      </c>
      <c r="C36" s="21" t="s">
        <v>32</v>
      </c>
      <c r="D36" s="15" t="s">
        <v>55</v>
      </c>
      <c r="E36" s="32">
        <v>5</v>
      </c>
      <c r="F36" s="6" t="s">
        <v>51</v>
      </c>
      <c r="G36" s="6">
        <v>2</v>
      </c>
      <c r="H36" s="6">
        <v>3</v>
      </c>
      <c r="I36" s="6">
        <v>3</v>
      </c>
      <c r="J36" s="6">
        <v>2</v>
      </c>
      <c r="K36" s="6" t="s">
        <v>51</v>
      </c>
      <c r="L36" s="6">
        <v>10</v>
      </c>
      <c r="M36" s="21">
        <v>4</v>
      </c>
      <c r="N36" s="21">
        <f t="shared" si="61"/>
        <v>40</v>
      </c>
      <c r="O36" s="22">
        <v>1</v>
      </c>
      <c r="P36" s="21">
        <v>1</v>
      </c>
      <c r="Q36" s="23" t="s">
        <v>21</v>
      </c>
      <c r="R36" s="21">
        <f t="shared" si="62"/>
        <v>1</v>
      </c>
      <c r="S36" s="21">
        <f t="shared" si="60"/>
        <v>40</v>
      </c>
      <c r="T36" s="62">
        <v>60</v>
      </c>
      <c r="U36" s="62">
        <v>40</v>
      </c>
      <c r="V36" s="62">
        <v>40</v>
      </c>
      <c r="W36" s="21">
        <v>4</v>
      </c>
      <c r="X36" s="16">
        <f t="shared" si="63"/>
        <v>17.3</v>
      </c>
      <c r="Y36" s="16">
        <f t="shared" si="64"/>
        <v>16</v>
      </c>
      <c r="Z36" s="17" t="s">
        <v>52</v>
      </c>
      <c r="AA36" s="10">
        <v>1.3</v>
      </c>
    </row>
    <row r="37" spans="1:27" s="8" customFormat="1" ht="18.95" customHeight="1" x14ac:dyDescent="0.15">
      <c r="A37" s="21" t="s">
        <v>47</v>
      </c>
      <c r="B37" s="21">
        <v>1751663</v>
      </c>
      <c r="C37" s="21" t="s">
        <v>32</v>
      </c>
      <c r="D37" s="15" t="s">
        <v>55</v>
      </c>
      <c r="E37" s="33"/>
      <c r="F37" s="6" t="s">
        <v>51</v>
      </c>
      <c r="G37" s="6">
        <v>2</v>
      </c>
      <c r="H37" s="6">
        <v>3</v>
      </c>
      <c r="I37" s="6">
        <v>3</v>
      </c>
      <c r="J37" s="6">
        <v>2</v>
      </c>
      <c r="K37" s="6" t="s">
        <v>51</v>
      </c>
      <c r="L37" s="6">
        <v>10</v>
      </c>
      <c r="M37" s="21">
        <v>1</v>
      </c>
      <c r="N37" s="21">
        <f t="shared" si="61"/>
        <v>10</v>
      </c>
      <c r="O37" s="22">
        <v>1</v>
      </c>
      <c r="P37" s="21">
        <v>2</v>
      </c>
      <c r="Q37" s="23" t="s">
        <v>21</v>
      </c>
      <c r="R37" s="21">
        <f t="shared" si="62"/>
        <v>2</v>
      </c>
      <c r="S37" s="21">
        <f t="shared" si="60"/>
        <v>10</v>
      </c>
      <c r="T37" s="63">
        <v>60</v>
      </c>
      <c r="U37" s="63">
        <v>40</v>
      </c>
      <c r="V37" s="63">
        <v>10</v>
      </c>
      <c r="W37" s="21">
        <v>4</v>
      </c>
      <c r="X37" s="16">
        <f t="shared" si="63"/>
        <v>5.3</v>
      </c>
      <c r="Y37" s="16">
        <f t="shared" si="64"/>
        <v>4</v>
      </c>
      <c r="Z37" s="17" t="s">
        <v>52</v>
      </c>
      <c r="AA37" s="10">
        <v>1.3</v>
      </c>
    </row>
    <row r="38" spans="1:27" s="8" customFormat="1" ht="18.95" customHeight="1" x14ac:dyDescent="0.15">
      <c r="A38" s="21" t="s">
        <v>47</v>
      </c>
      <c r="B38" s="21">
        <v>1751662</v>
      </c>
      <c r="C38" s="21" t="s">
        <v>33</v>
      </c>
      <c r="D38" s="15" t="s">
        <v>55</v>
      </c>
      <c r="E38" s="26">
        <v>2</v>
      </c>
      <c r="F38" s="6" t="s">
        <v>51</v>
      </c>
      <c r="G38" s="6">
        <v>2</v>
      </c>
      <c r="H38" s="6">
        <v>3</v>
      </c>
      <c r="I38" s="6">
        <v>3</v>
      </c>
      <c r="J38" s="6">
        <v>2</v>
      </c>
      <c r="K38" s="6" t="s">
        <v>51</v>
      </c>
      <c r="L38" s="6">
        <v>10</v>
      </c>
      <c r="M38" s="21">
        <v>2</v>
      </c>
      <c r="N38" s="21">
        <f t="shared" si="61"/>
        <v>20</v>
      </c>
      <c r="O38" s="22">
        <v>1</v>
      </c>
      <c r="P38" s="21">
        <v>1</v>
      </c>
      <c r="Q38" s="23" t="s">
        <v>21</v>
      </c>
      <c r="R38" s="21">
        <f t="shared" si="62"/>
        <v>1</v>
      </c>
      <c r="S38" s="21">
        <f t="shared" si="60"/>
        <v>20</v>
      </c>
      <c r="T38" s="60">
        <v>60</v>
      </c>
      <c r="U38" s="60">
        <v>40</v>
      </c>
      <c r="V38" s="60">
        <v>20</v>
      </c>
      <c r="W38" s="21">
        <v>4</v>
      </c>
      <c r="X38" s="16">
        <f t="shared" si="63"/>
        <v>9.3000000000000007</v>
      </c>
      <c r="Y38" s="16">
        <f t="shared" si="64"/>
        <v>8</v>
      </c>
      <c r="Z38" s="17" t="s">
        <v>52</v>
      </c>
      <c r="AA38" s="10">
        <v>1.3</v>
      </c>
    </row>
    <row r="39" spans="1:27" s="8" customFormat="1" ht="18.95" customHeight="1" x14ac:dyDescent="0.15">
      <c r="A39" s="21" t="s">
        <v>47</v>
      </c>
      <c r="B39" s="21">
        <v>1751665</v>
      </c>
      <c r="C39" s="21" t="s">
        <v>25</v>
      </c>
      <c r="D39" s="15" t="s">
        <v>55</v>
      </c>
      <c r="E39" s="32">
        <v>7</v>
      </c>
      <c r="F39" s="6" t="s">
        <v>51</v>
      </c>
      <c r="G39" s="6">
        <v>2</v>
      </c>
      <c r="H39" s="6">
        <v>3</v>
      </c>
      <c r="I39" s="6">
        <v>3</v>
      </c>
      <c r="J39" s="6">
        <v>2</v>
      </c>
      <c r="K39" s="6" t="s">
        <v>51</v>
      </c>
      <c r="L39" s="6">
        <v>10</v>
      </c>
      <c r="M39" s="21">
        <v>4</v>
      </c>
      <c r="N39" s="21">
        <f t="shared" si="61"/>
        <v>40</v>
      </c>
      <c r="O39" s="22">
        <v>1</v>
      </c>
      <c r="P39" s="21">
        <v>1</v>
      </c>
      <c r="Q39" s="23" t="s">
        <v>21</v>
      </c>
      <c r="R39" s="21">
        <f t="shared" si="62"/>
        <v>1</v>
      </c>
      <c r="S39" s="21">
        <f t="shared" si="60"/>
        <v>40</v>
      </c>
      <c r="T39" s="62">
        <v>60</v>
      </c>
      <c r="U39" s="62">
        <v>40</v>
      </c>
      <c r="V39" s="62">
        <v>40</v>
      </c>
      <c r="W39" s="21">
        <v>4</v>
      </c>
      <c r="X39" s="16">
        <f t="shared" si="63"/>
        <v>17.3</v>
      </c>
      <c r="Y39" s="16">
        <f t="shared" si="64"/>
        <v>16</v>
      </c>
      <c r="Z39" s="17" t="s">
        <v>52</v>
      </c>
      <c r="AA39" s="10">
        <v>1.3</v>
      </c>
    </row>
    <row r="40" spans="1:27" s="8" customFormat="1" ht="18.95" customHeight="1" x14ac:dyDescent="0.15">
      <c r="A40" s="21" t="s">
        <v>47</v>
      </c>
      <c r="B40" s="21">
        <v>1751665</v>
      </c>
      <c r="C40" s="21" t="s">
        <v>25</v>
      </c>
      <c r="D40" s="15" t="s">
        <v>55</v>
      </c>
      <c r="E40" s="33"/>
      <c r="F40" s="6" t="s">
        <v>51</v>
      </c>
      <c r="G40" s="6">
        <v>2</v>
      </c>
      <c r="H40" s="6">
        <v>3</v>
      </c>
      <c r="I40" s="6">
        <v>3</v>
      </c>
      <c r="J40" s="6">
        <v>2</v>
      </c>
      <c r="K40" s="6" t="s">
        <v>51</v>
      </c>
      <c r="L40" s="6">
        <v>10</v>
      </c>
      <c r="M40" s="21">
        <v>3</v>
      </c>
      <c r="N40" s="21">
        <f t="shared" si="61"/>
        <v>30</v>
      </c>
      <c r="O40" s="22">
        <v>1</v>
      </c>
      <c r="P40" s="21">
        <v>2</v>
      </c>
      <c r="Q40" s="23" t="s">
        <v>21</v>
      </c>
      <c r="R40" s="21">
        <f t="shared" si="62"/>
        <v>2</v>
      </c>
      <c r="S40" s="21">
        <f t="shared" si="60"/>
        <v>30</v>
      </c>
      <c r="T40" s="61">
        <v>60</v>
      </c>
      <c r="U40" s="61">
        <v>40</v>
      </c>
      <c r="V40" s="61">
        <v>30</v>
      </c>
      <c r="W40" s="21">
        <v>4</v>
      </c>
      <c r="X40" s="16">
        <f t="shared" si="63"/>
        <v>13.3</v>
      </c>
      <c r="Y40" s="16">
        <f t="shared" si="64"/>
        <v>12</v>
      </c>
      <c r="Z40" s="17" t="s">
        <v>52</v>
      </c>
      <c r="AA40" s="10">
        <v>1.3</v>
      </c>
    </row>
    <row r="41" spans="1:27" s="8" customFormat="1" ht="18.95" customHeight="1" x14ac:dyDescent="0.15">
      <c r="A41" s="21" t="s">
        <v>47</v>
      </c>
      <c r="B41" s="21">
        <v>1751664</v>
      </c>
      <c r="C41" s="21" t="s">
        <v>27</v>
      </c>
      <c r="D41" s="15" t="s">
        <v>55</v>
      </c>
      <c r="E41" s="26">
        <v>2</v>
      </c>
      <c r="F41" s="6" t="s">
        <v>51</v>
      </c>
      <c r="G41" s="6">
        <v>2</v>
      </c>
      <c r="H41" s="6">
        <v>3</v>
      </c>
      <c r="I41" s="6">
        <v>3</v>
      </c>
      <c r="J41" s="6">
        <v>2</v>
      </c>
      <c r="K41" s="6" t="s">
        <v>51</v>
      </c>
      <c r="L41" s="6">
        <v>10</v>
      </c>
      <c r="M41" s="21">
        <v>2</v>
      </c>
      <c r="N41" s="21">
        <f t="shared" si="61"/>
        <v>20</v>
      </c>
      <c r="O41" s="22">
        <v>1</v>
      </c>
      <c r="P41" s="21">
        <v>1</v>
      </c>
      <c r="Q41" s="23" t="s">
        <v>21</v>
      </c>
      <c r="R41" s="21">
        <f t="shared" si="62"/>
        <v>1</v>
      </c>
      <c r="S41" s="21">
        <f t="shared" ref="S41:S51" si="65">SUM(N41*O41)</f>
        <v>20</v>
      </c>
      <c r="T41" s="60">
        <v>60</v>
      </c>
      <c r="U41" s="60">
        <v>40</v>
      </c>
      <c r="V41" s="60">
        <v>20</v>
      </c>
      <c r="W41" s="21">
        <v>4</v>
      </c>
      <c r="X41" s="16">
        <f t="shared" si="63"/>
        <v>9.3000000000000007</v>
      </c>
      <c r="Y41" s="16">
        <f t="shared" si="64"/>
        <v>8</v>
      </c>
      <c r="Z41" s="17" t="s">
        <v>52</v>
      </c>
      <c r="AA41" s="10">
        <v>1.3</v>
      </c>
    </row>
    <row r="42" spans="1:27" s="8" customFormat="1" ht="18.95" customHeight="1" x14ac:dyDescent="0.15">
      <c r="A42" s="21" t="s">
        <v>47</v>
      </c>
      <c r="B42" s="21">
        <v>1751661</v>
      </c>
      <c r="C42" s="21" t="s">
        <v>23</v>
      </c>
      <c r="D42" s="15" t="s">
        <v>55</v>
      </c>
      <c r="E42" s="26">
        <v>12</v>
      </c>
      <c r="F42" s="6" t="s">
        <v>51</v>
      </c>
      <c r="G42" s="6">
        <v>2</v>
      </c>
      <c r="H42" s="6">
        <v>3</v>
      </c>
      <c r="I42" s="6">
        <v>3</v>
      </c>
      <c r="J42" s="6">
        <v>2</v>
      </c>
      <c r="K42" s="6" t="s">
        <v>51</v>
      </c>
      <c r="L42" s="6">
        <v>10</v>
      </c>
      <c r="M42" s="21">
        <v>4</v>
      </c>
      <c r="N42" s="21">
        <f t="shared" si="61"/>
        <v>40</v>
      </c>
      <c r="O42" s="22">
        <v>3</v>
      </c>
      <c r="P42" s="21">
        <v>1</v>
      </c>
      <c r="Q42" s="23" t="s">
        <v>21</v>
      </c>
      <c r="R42" s="21">
        <f t="shared" si="62"/>
        <v>3</v>
      </c>
      <c r="S42" s="21">
        <f t="shared" ref="S42" si="66">SUM(N42*O42)</f>
        <v>120</v>
      </c>
      <c r="T42" s="62">
        <v>60</v>
      </c>
      <c r="U42" s="62">
        <v>40</v>
      </c>
      <c r="V42" s="62">
        <v>40</v>
      </c>
      <c r="W42" s="21">
        <v>4</v>
      </c>
      <c r="X42" s="16">
        <f t="shared" si="63"/>
        <v>17.3</v>
      </c>
      <c r="Y42" s="16">
        <f t="shared" si="64"/>
        <v>16</v>
      </c>
      <c r="Z42" s="17" t="s">
        <v>52</v>
      </c>
      <c r="AA42" s="10">
        <v>1.3</v>
      </c>
    </row>
    <row r="43" spans="1:27" s="8" customFormat="1" ht="18.95" customHeight="1" x14ac:dyDescent="0.15">
      <c r="A43" s="21" t="s">
        <v>47</v>
      </c>
      <c r="B43" s="21">
        <v>1751660</v>
      </c>
      <c r="C43" s="21" t="s">
        <v>22</v>
      </c>
      <c r="D43" s="15" t="s">
        <v>55</v>
      </c>
      <c r="E43" s="32">
        <v>10</v>
      </c>
      <c r="F43" s="6" t="s">
        <v>51</v>
      </c>
      <c r="G43" s="6">
        <v>2</v>
      </c>
      <c r="H43" s="6">
        <v>3</v>
      </c>
      <c r="I43" s="6">
        <v>3</v>
      </c>
      <c r="J43" s="6">
        <v>2</v>
      </c>
      <c r="K43" s="6" t="s">
        <v>51</v>
      </c>
      <c r="L43" s="6">
        <v>10</v>
      </c>
      <c r="M43" s="21">
        <v>4</v>
      </c>
      <c r="N43" s="21">
        <f t="shared" si="61"/>
        <v>40</v>
      </c>
      <c r="O43" s="22">
        <v>2</v>
      </c>
      <c r="P43" s="21">
        <v>1</v>
      </c>
      <c r="Q43" s="23" t="s">
        <v>21</v>
      </c>
      <c r="R43" s="21">
        <f t="shared" si="62"/>
        <v>2</v>
      </c>
      <c r="S43" s="21">
        <f t="shared" ref="S43:S45" si="67">SUM(N43*O43)</f>
        <v>80</v>
      </c>
      <c r="T43" s="62">
        <v>60</v>
      </c>
      <c r="U43" s="62">
        <v>40</v>
      </c>
      <c r="V43" s="62">
        <v>40</v>
      </c>
      <c r="W43" s="21">
        <v>4</v>
      </c>
      <c r="X43" s="16">
        <f t="shared" si="63"/>
        <v>17.3</v>
      </c>
      <c r="Y43" s="16">
        <f t="shared" si="64"/>
        <v>16</v>
      </c>
      <c r="Z43" s="17" t="s">
        <v>52</v>
      </c>
      <c r="AA43" s="10">
        <v>1.3</v>
      </c>
    </row>
    <row r="44" spans="1:27" s="8" customFormat="1" ht="18.95" customHeight="1" x14ac:dyDescent="0.15">
      <c r="A44" s="21" t="s">
        <v>47</v>
      </c>
      <c r="B44" s="21">
        <v>1751660</v>
      </c>
      <c r="C44" s="21" t="s">
        <v>22</v>
      </c>
      <c r="D44" s="15" t="s">
        <v>55</v>
      </c>
      <c r="E44" s="33"/>
      <c r="F44" s="6" t="s">
        <v>51</v>
      </c>
      <c r="G44" s="6">
        <v>2</v>
      </c>
      <c r="H44" s="6">
        <v>3</v>
      </c>
      <c r="I44" s="6">
        <v>3</v>
      </c>
      <c r="J44" s="6">
        <v>2</v>
      </c>
      <c r="K44" s="6" t="s">
        <v>51</v>
      </c>
      <c r="L44" s="6">
        <v>10</v>
      </c>
      <c r="M44" s="21">
        <v>2</v>
      </c>
      <c r="N44" s="21">
        <f t="shared" si="61"/>
        <v>20</v>
      </c>
      <c r="O44" s="22">
        <v>1</v>
      </c>
      <c r="P44" s="21">
        <v>3</v>
      </c>
      <c r="Q44" s="23" t="s">
        <v>21</v>
      </c>
      <c r="R44" s="21">
        <f t="shared" si="62"/>
        <v>3</v>
      </c>
      <c r="S44" s="21">
        <f t="shared" si="67"/>
        <v>20</v>
      </c>
      <c r="T44" s="60">
        <v>60</v>
      </c>
      <c r="U44" s="60">
        <v>40</v>
      </c>
      <c r="V44" s="60">
        <v>20</v>
      </c>
      <c r="W44" s="21">
        <v>4</v>
      </c>
      <c r="X44" s="16">
        <f t="shared" si="63"/>
        <v>9.3000000000000007</v>
      </c>
      <c r="Y44" s="16">
        <f t="shared" si="64"/>
        <v>8</v>
      </c>
      <c r="Z44" s="17" t="s">
        <v>52</v>
      </c>
      <c r="AA44" s="10">
        <v>1.3</v>
      </c>
    </row>
    <row r="45" spans="1:27" s="8" customFormat="1" ht="18.95" customHeight="1" x14ac:dyDescent="0.15">
      <c r="A45" s="21" t="s">
        <v>47</v>
      </c>
      <c r="B45" s="21">
        <v>1751659</v>
      </c>
      <c r="C45" s="21" t="s">
        <v>30</v>
      </c>
      <c r="D45" s="15" t="s">
        <v>55</v>
      </c>
      <c r="E45" s="26">
        <v>4</v>
      </c>
      <c r="F45" s="6" t="s">
        <v>51</v>
      </c>
      <c r="G45" s="6">
        <v>2</v>
      </c>
      <c r="H45" s="6">
        <v>3</v>
      </c>
      <c r="I45" s="6">
        <v>3</v>
      </c>
      <c r="J45" s="6">
        <v>2</v>
      </c>
      <c r="K45" s="6" t="s">
        <v>51</v>
      </c>
      <c r="L45" s="6">
        <v>10</v>
      </c>
      <c r="M45" s="21">
        <v>4</v>
      </c>
      <c r="N45" s="21">
        <f t="shared" ref="N45:N53" si="68">SUM(L45*M45)</f>
        <v>40</v>
      </c>
      <c r="O45" s="22">
        <v>1</v>
      </c>
      <c r="P45" s="21">
        <v>1</v>
      </c>
      <c r="Q45" s="23" t="s">
        <v>21</v>
      </c>
      <c r="R45" s="21">
        <f t="shared" si="62"/>
        <v>1</v>
      </c>
      <c r="S45" s="21">
        <f t="shared" si="67"/>
        <v>40</v>
      </c>
      <c r="T45" s="62">
        <v>60</v>
      </c>
      <c r="U45" s="62">
        <v>40</v>
      </c>
      <c r="V45" s="62">
        <v>40</v>
      </c>
      <c r="W45" s="21">
        <v>4</v>
      </c>
      <c r="X45" s="16">
        <f t="shared" si="63"/>
        <v>17.3</v>
      </c>
      <c r="Y45" s="16">
        <f t="shared" si="64"/>
        <v>16</v>
      </c>
      <c r="Z45" s="17" t="s">
        <v>52</v>
      </c>
      <c r="AA45" s="10">
        <v>1.3</v>
      </c>
    </row>
    <row r="46" spans="1:27" s="8" customFormat="1" ht="18.95" customHeight="1" x14ac:dyDescent="0.15">
      <c r="A46" s="21" t="s">
        <v>47</v>
      </c>
      <c r="B46" s="21">
        <v>1751658</v>
      </c>
      <c r="C46" s="21" t="s">
        <v>24</v>
      </c>
      <c r="D46" s="15" t="s">
        <v>55</v>
      </c>
      <c r="E46" s="32">
        <v>11</v>
      </c>
      <c r="F46" s="6" t="s">
        <v>51</v>
      </c>
      <c r="G46" s="6">
        <v>2</v>
      </c>
      <c r="H46" s="6">
        <v>3</v>
      </c>
      <c r="I46" s="6">
        <v>3</v>
      </c>
      <c r="J46" s="6">
        <v>2</v>
      </c>
      <c r="K46" s="6" t="s">
        <v>51</v>
      </c>
      <c r="L46" s="6">
        <v>10</v>
      </c>
      <c r="M46" s="21">
        <v>4</v>
      </c>
      <c r="N46" s="21">
        <f t="shared" si="68"/>
        <v>40</v>
      </c>
      <c r="O46" s="22">
        <v>2</v>
      </c>
      <c r="P46" s="21">
        <v>1</v>
      </c>
      <c r="Q46" s="23" t="s">
        <v>21</v>
      </c>
      <c r="R46" s="21">
        <f t="shared" si="62"/>
        <v>2</v>
      </c>
      <c r="S46" s="21">
        <f t="shared" ref="S46:S47" si="69">SUM(N46*O46)</f>
        <v>80</v>
      </c>
      <c r="T46" s="62">
        <v>60</v>
      </c>
      <c r="U46" s="62">
        <v>40</v>
      </c>
      <c r="V46" s="62">
        <v>40</v>
      </c>
      <c r="W46" s="21">
        <v>4</v>
      </c>
      <c r="X46" s="16">
        <f t="shared" si="63"/>
        <v>17.3</v>
      </c>
      <c r="Y46" s="16">
        <f t="shared" si="64"/>
        <v>16</v>
      </c>
      <c r="Z46" s="17" t="s">
        <v>52</v>
      </c>
      <c r="AA46" s="10">
        <v>1.3</v>
      </c>
    </row>
    <row r="47" spans="1:27" s="8" customFormat="1" ht="18.95" customHeight="1" x14ac:dyDescent="0.15">
      <c r="A47" s="21" t="s">
        <v>47</v>
      </c>
      <c r="B47" s="21">
        <v>1751658</v>
      </c>
      <c r="C47" s="21" t="s">
        <v>24</v>
      </c>
      <c r="D47" s="15" t="s">
        <v>55</v>
      </c>
      <c r="E47" s="33"/>
      <c r="F47" s="6" t="s">
        <v>51</v>
      </c>
      <c r="G47" s="6">
        <v>2</v>
      </c>
      <c r="H47" s="6">
        <v>3</v>
      </c>
      <c r="I47" s="6">
        <v>3</v>
      </c>
      <c r="J47" s="6">
        <v>2</v>
      </c>
      <c r="K47" s="6" t="s">
        <v>51</v>
      </c>
      <c r="L47" s="6">
        <v>10</v>
      </c>
      <c r="M47" s="21">
        <v>3</v>
      </c>
      <c r="N47" s="21">
        <f t="shared" si="68"/>
        <v>30</v>
      </c>
      <c r="O47" s="22">
        <v>1</v>
      </c>
      <c r="P47" s="21">
        <v>3</v>
      </c>
      <c r="Q47" s="23" t="s">
        <v>21</v>
      </c>
      <c r="R47" s="21">
        <f t="shared" si="62"/>
        <v>3</v>
      </c>
      <c r="S47" s="21">
        <f t="shared" si="69"/>
        <v>30</v>
      </c>
      <c r="T47" s="61">
        <v>60</v>
      </c>
      <c r="U47" s="61">
        <v>40</v>
      </c>
      <c r="V47" s="61">
        <v>30</v>
      </c>
      <c r="W47" s="21">
        <v>4</v>
      </c>
      <c r="X47" s="16">
        <f t="shared" si="63"/>
        <v>13.3</v>
      </c>
      <c r="Y47" s="16">
        <f t="shared" si="64"/>
        <v>12</v>
      </c>
      <c r="Z47" s="17" t="s">
        <v>52</v>
      </c>
      <c r="AA47" s="10">
        <v>1.3</v>
      </c>
    </row>
    <row r="48" spans="1:27" s="8" customFormat="1" ht="18.95" customHeight="1" x14ac:dyDescent="0.15">
      <c r="A48" s="21" t="s">
        <v>47</v>
      </c>
      <c r="B48" s="21">
        <v>1751657</v>
      </c>
      <c r="C48" s="21" t="s">
        <v>29</v>
      </c>
      <c r="D48" s="15" t="s">
        <v>55</v>
      </c>
      <c r="E48" s="32">
        <v>5</v>
      </c>
      <c r="F48" s="6" t="s">
        <v>51</v>
      </c>
      <c r="G48" s="6">
        <v>2</v>
      </c>
      <c r="H48" s="6">
        <v>3</v>
      </c>
      <c r="I48" s="6">
        <v>3</v>
      </c>
      <c r="J48" s="6">
        <v>2</v>
      </c>
      <c r="K48" s="6" t="s">
        <v>51</v>
      </c>
      <c r="L48" s="6">
        <v>10</v>
      </c>
      <c r="M48" s="21">
        <v>4</v>
      </c>
      <c r="N48" s="21">
        <f t="shared" si="68"/>
        <v>40</v>
      </c>
      <c r="O48" s="22">
        <v>1</v>
      </c>
      <c r="P48" s="21">
        <v>1</v>
      </c>
      <c r="Q48" s="23" t="s">
        <v>21</v>
      </c>
      <c r="R48" s="21">
        <f t="shared" si="62"/>
        <v>1</v>
      </c>
      <c r="S48" s="21">
        <f t="shared" ref="S48:S54" si="70">SUM(N48*O48)</f>
        <v>40</v>
      </c>
      <c r="T48" s="62">
        <v>60</v>
      </c>
      <c r="U48" s="62">
        <v>40</v>
      </c>
      <c r="V48" s="62">
        <v>40</v>
      </c>
      <c r="W48" s="21">
        <v>4</v>
      </c>
      <c r="X48" s="16">
        <f t="shared" si="63"/>
        <v>17.3</v>
      </c>
      <c r="Y48" s="16">
        <f t="shared" si="64"/>
        <v>16</v>
      </c>
      <c r="Z48" s="17" t="s">
        <v>52</v>
      </c>
      <c r="AA48" s="10">
        <v>1.3</v>
      </c>
    </row>
    <row r="49" spans="1:27" s="8" customFormat="1" ht="18.95" customHeight="1" x14ac:dyDescent="0.15">
      <c r="A49" s="21" t="s">
        <v>47</v>
      </c>
      <c r="B49" s="21">
        <v>1751657</v>
      </c>
      <c r="C49" s="21" t="s">
        <v>29</v>
      </c>
      <c r="D49" s="15" t="s">
        <v>55</v>
      </c>
      <c r="E49" s="33"/>
      <c r="F49" s="6" t="s">
        <v>51</v>
      </c>
      <c r="G49" s="6">
        <v>2</v>
      </c>
      <c r="H49" s="6">
        <v>3</v>
      </c>
      <c r="I49" s="6">
        <v>3</v>
      </c>
      <c r="J49" s="6">
        <v>2</v>
      </c>
      <c r="K49" s="6" t="s">
        <v>51</v>
      </c>
      <c r="L49" s="6">
        <v>10</v>
      </c>
      <c r="M49" s="21">
        <v>1</v>
      </c>
      <c r="N49" s="21">
        <f t="shared" si="68"/>
        <v>10</v>
      </c>
      <c r="O49" s="22">
        <v>1</v>
      </c>
      <c r="P49" s="21">
        <v>2</v>
      </c>
      <c r="Q49" s="23" t="s">
        <v>21</v>
      </c>
      <c r="R49" s="21">
        <f t="shared" si="62"/>
        <v>2</v>
      </c>
      <c r="S49" s="21">
        <f t="shared" si="70"/>
        <v>10</v>
      </c>
      <c r="T49" s="63">
        <v>60</v>
      </c>
      <c r="U49" s="63">
        <v>40</v>
      </c>
      <c r="V49" s="63">
        <v>10</v>
      </c>
      <c r="W49" s="21">
        <v>4</v>
      </c>
      <c r="X49" s="16">
        <f t="shared" si="63"/>
        <v>5.3</v>
      </c>
      <c r="Y49" s="16">
        <f t="shared" si="64"/>
        <v>4</v>
      </c>
      <c r="Z49" s="17" t="s">
        <v>52</v>
      </c>
      <c r="AA49" s="10">
        <v>1.3</v>
      </c>
    </row>
    <row r="50" spans="1:27" s="8" customFormat="1" ht="18.95" customHeight="1" x14ac:dyDescent="0.15">
      <c r="A50" s="21" t="s">
        <v>47</v>
      </c>
      <c r="B50" s="21">
        <v>1751656</v>
      </c>
      <c r="C50" s="21" t="s">
        <v>28</v>
      </c>
      <c r="D50" s="15" t="s">
        <v>55</v>
      </c>
      <c r="E50" s="32">
        <v>5</v>
      </c>
      <c r="F50" s="6" t="s">
        <v>51</v>
      </c>
      <c r="G50" s="6">
        <v>2</v>
      </c>
      <c r="H50" s="6">
        <v>3</v>
      </c>
      <c r="I50" s="6">
        <v>3</v>
      </c>
      <c r="J50" s="6">
        <v>2</v>
      </c>
      <c r="K50" s="6" t="s">
        <v>51</v>
      </c>
      <c r="L50" s="6">
        <v>10</v>
      </c>
      <c r="M50" s="21">
        <v>4</v>
      </c>
      <c r="N50" s="21">
        <f t="shared" si="68"/>
        <v>40</v>
      </c>
      <c r="O50" s="22">
        <v>1</v>
      </c>
      <c r="P50" s="21">
        <v>1</v>
      </c>
      <c r="Q50" s="23" t="s">
        <v>21</v>
      </c>
      <c r="R50" s="21">
        <f t="shared" si="62"/>
        <v>1</v>
      </c>
      <c r="S50" s="21">
        <f t="shared" si="70"/>
        <v>40</v>
      </c>
      <c r="T50" s="62">
        <v>60</v>
      </c>
      <c r="U50" s="62">
        <v>40</v>
      </c>
      <c r="V50" s="62">
        <v>40</v>
      </c>
      <c r="W50" s="21">
        <v>4</v>
      </c>
      <c r="X50" s="16">
        <f t="shared" si="63"/>
        <v>17.3</v>
      </c>
      <c r="Y50" s="16">
        <f t="shared" si="64"/>
        <v>16</v>
      </c>
      <c r="Z50" s="17" t="s">
        <v>52</v>
      </c>
      <c r="AA50" s="10">
        <v>1.3</v>
      </c>
    </row>
    <row r="51" spans="1:27" s="8" customFormat="1" ht="18.95" customHeight="1" x14ac:dyDescent="0.15">
      <c r="A51" s="21" t="s">
        <v>47</v>
      </c>
      <c r="B51" s="21">
        <v>1751656</v>
      </c>
      <c r="C51" s="21" t="s">
        <v>28</v>
      </c>
      <c r="D51" s="15" t="s">
        <v>55</v>
      </c>
      <c r="E51" s="33"/>
      <c r="F51" s="6" t="s">
        <v>51</v>
      </c>
      <c r="G51" s="6">
        <v>2</v>
      </c>
      <c r="H51" s="6">
        <v>3</v>
      </c>
      <c r="I51" s="6">
        <v>3</v>
      </c>
      <c r="J51" s="6">
        <v>2</v>
      </c>
      <c r="K51" s="6" t="s">
        <v>51</v>
      </c>
      <c r="L51" s="6">
        <v>10</v>
      </c>
      <c r="M51" s="21">
        <v>1</v>
      </c>
      <c r="N51" s="21">
        <f t="shared" si="68"/>
        <v>10</v>
      </c>
      <c r="O51" s="22">
        <v>1</v>
      </c>
      <c r="P51" s="21">
        <v>2</v>
      </c>
      <c r="Q51" s="23" t="s">
        <v>21</v>
      </c>
      <c r="R51" s="21">
        <f t="shared" si="62"/>
        <v>2</v>
      </c>
      <c r="S51" s="21">
        <f t="shared" si="70"/>
        <v>10</v>
      </c>
      <c r="T51" s="63">
        <v>60</v>
      </c>
      <c r="U51" s="63">
        <v>40</v>
      </c>
      <c r="V51" s="63">
        <v>10</v>
      </c>
      <c r="W51" s="21">
        <v>4</v>
      </c>
      <c r="X51" s="16">
        <f t="shared" si="63"/>
        <v>5.3</v>
      </c>
      <c r="Y51" s="16">
        <f t="shared" si="64"/>
        <v>4</v>
      </c>
      <c r="Z51" s="17" t="s">
        <v>52</v>
      </c>
      <c r="AA51" s="10">
        <v>1.3</v>
      </c>
    </row>
    <row r="52" spans="1:27" s="8" customFormat="1" ht="18.95" customHeight="1" x14ac:dyDescent="0.15">
      <c r="A52" s="21" t="s">
        <v>47</v>
      </c>
      <c r="B52" s="21">
        <v>1751670</v>
      </c>
      <c r="C52" s="21" t="s">
        <v>48</v>
      </c>
      <c r="D52" s="15" t="s">
        <v>55</v>
      </c>
      <c r="E52" s="26">
        <v>1</v>
      </c>
      <c r="F52" s="6">
        <v>1</v>
      </c>
      <c r="G52" s="6">
        <v>2</v>
      </c>
      <c r="H52" s="6">
        <v>3</v>
      </c>
      <c r="I52" s="6">
        <v>3</v>
      </c>
      <c r="J52" s="6">
        <v>2</v>
      </c>
      <c r="K52" s="6">
        <v>1</v>
      </c>
      <c r="L52" s="6">
        <v>12</v>
      </c>
      <c r="M52" s="21">
        <v>1</v>
      </c>
      <c r="N52" s="21">
        <f t="shared" si="68"/>
        <v>12</v>
      </c>
      <c r="O52" s="22">
        <v>1</v>
      </c>
      <c r="P52" s="21">
        <v>1</v>
      </c>
      <c r="Q52" s="23" t="s">
        <v>21</v>
      </c>
      <c r="R52" s="21">
        <f t="shared" si="62"/>
        <v>1</v>
      </c>
      <c r="S52" s="21">
        <f t="shared" si="70"/>
        <v>12</v>
      </c>
      <c r="T52" s="63">
        <v>60</v>
      </c>
      <c r="U52" s="63">
        <v>40</v>
      </c>
      <c r="V52" s="63">
        <v>10</v>
      </c>
      <c r="W52" s="21">
        <v>4</v>
      </c>
      <c r="X52" s="16">
        <f t="shared" si="63"/>
        <v>5.3</v>
      </c>
      <c r="Y52" s="16">
        <f t="shared" si="64"/>
        <v>4</v>
      </c>
      <c r="Z52" s="17" t="s">
        <v>52</v>
      </c>
      <c r="AA52" s="10">
        <v>1.3</v>
      </c>
    </row>
    <row r="53" spans="1:27" s="8" customFormat="1" ht="18.95" customHeight="1" x14ac:dyDescent="0.15">
      <c r="A53" s="21" t="s">
        <v>47</v>
      </c>
      <c r="B53" s="21">
        <v>1751669</v>
      </c>
      <c r="C53" s="21" t="s">
        <v>49</v>
      </c>
      <c r="D53" s="15" t="s">
        <v>55</v>
      </c>
      <c r="E53" s="26">
        <v>1</v>
      </c>
      <c r="F53" s="6">
        <v>1</v>
      </c>
      <c r="G53" s="6">
        <v>2</v>
      </c>
      <c r="H53" s="6">
        <v>3</v>
      </c>
      <c r="I53" s="6">
        <v>3</v>
      </c>
      <c r="J53" s="6">
        <v>2</v>
      </c>
      <c r="K53" s="6">
        <v>1</v>
      </c>
      <c r="L53" s="6">
        <v>12</v>
      </c>
      <c r="M53" s="21">
        <v>1</v>
      </c>
      <c r="N53" s="21">
        <f t="shared" si="68"/>
        <v>12</v>
      </c>
      <c r="O53" s="22">
        <v>1</v>
      </c>
      <c r="P53" s="21">
        <v>1</v>
      </c>
      <c r="Q53" s="23" t="s">
        <v>21</v>
      </c>
      <c r="R53" s="21">
        <f t="shared" si="62"/>
        <v>1</v>
      </c>
      <c r="S53" s="21">
        <f t="shared" si="70"/>
        <v>12</v>
      </c>
      <c r="T53" s="63">
        <v>60</v>
      </c>
      <c r="U53" s="63">
        <v>40</v>
      </c>
      <c r="V53" s="63">
        <v>10</v>
      </c>
      <c r="W53" s="21">
        <v>4</v>
      </c>
      <c r="X53" s="16">
        <f t="shared" si="63"/>
        <v>5.3</v>
      </c>
      <c r="Y53" s="16">
        <f t="shared" si="64"/>
        <v>4</v>
      </c>
      <c r="Z53" s="17" t="s">
        <v>52</v>
      </c>
      <c r="AA53" s="10">
        <v>1.3</v>
      </c>
    </row>
    <row r="54" spans="1:27" s="8" customFormat="1" ht="18.95" customHeight="1" x14ac:dyDescent="0.15">
      <c r="A54" s="21" t="s">
        <v>47</v>
      </c>
      <c r="B54" s="21">
        <v>1751668</v>
      </c>
      <c r="C54" s="21" t="s">
        <v>50</v>
      </c>
      <c r="D54" s="15" t="s">
        <v>55</v>
      </c>
      <c r="E54" s="26">
        <v>1</v>
      </c>
      <c r="F54" s="6">
        <v>1</v>
      </c>
      <c r="G54" s="6">
        <v>2</v>
      </c>
      <c r="H54" s="6">
        <v>3</v>
      </c>
      <c r="I54" s="6">
        <v>3</v>
      </c>
      <c r="J54" s="6">
        <v>2</v>
      </c>
      <c r="K54" s="6">
        <v>1</v>
      </c>
      <c r="L54" s="6">
        <v>12</v>
      </c>
      <c r="M54" s="21">
        <v>1</v>
      </c>
      <c r="N54" s="21">
        <f t="shared" ref="N54" si="71">SUM(L54*M54)</f>
        <v>12</v>
      </c>
      <c r="O54" s="22">
        <v>1</v>
      </c>
      <c r="P54" s="21">
        <v>1</v>
      </c>
      <c r="Q54" s="23" t="s">
        <v>21</v>
      </c>
      <c r="R54" s="21">
        <f t="shared" si="62"/>
        <v>1</v>
      </c>
      <c r="S54" s="21">
        <f t="shared" si="70"/>
        <v>12</v>
      </c>
      <c r="T54" s="63">
        <v>60</v>
      </c>
      <c r="U54" s="63">
        <v>40</v>
      </c>
      <c r="V54" s="63">
        <v>10</v>
      </c>
      <c r="W54" s="21">
        <v>4</v>
      </c>
      <c r="X54" s="16">
        <f t="shared" si="63"/>
        <v>5.3</v>
      </c>
      <c r="Y54" s="16">
        <f t="shared" si="64"/>
        <v>4</v>
      </c>
      <c r="Z54" s="17" t="s">
        <v>52</v>
      </c>
      <c r="AA54" s="10">
        <v>1.3</v>
      </c>
    </row>
    <row r="55" spans="1:27" s="8" customFormat="1" ht="18.95" customHeight="1" x14ac:dyDescent="0.15">
      <c r="A55" s="21" t="s">
        <v>47</v>
      </c>
      <c r="B55" s="21">
        <v>1751770</v>
      </c>
      <c r="C55" s="21" t="s">
        <v>34</v>
      </c>
      <c r="D55" s="15" t="s">
        <v>55</v>
      </c>
      <c r="E55" s="26">
        <v>20</v>
      </c>
      <c r="F55" s="6" t="s">
        <v>51</v>
      </c>
      <c r="G55" s="6">
        <v>2</v>
      </c>
      <c r="H55" s="6">
        <v>3</v>
      </c>
      <c r="I55" s="6">
        <v>3</v>
      </c>
      <c r="J55" s="6">
        <v>2</v>
      </c>
      <c r="K55" s="6" t="s">
        <v>51</v>
      </c>
      <c r="L55" s="6">
        <v>10</v>
      </c>
      <c r="M55" s="21">
        <v>4</v>
      </c>
      <c r="N55" s="21">
        <f t="shared" ref="N55" si="72">SUM(L55*M55)</f>
        <v>40</v>
      </c>
      <c r="O55" s="22">
        <v>5</v>
      </c>
      <c r="P55" s="21">
        <v>1</v>
      </c>
      <c r="Q55" s="23" t="s">
        <v>21</v>
      </c>
      <c r="R55" s="21">
        <f t="shared" si="62"/>
        <v>5</v>
      </c>
      <c r="S55" s="21">
        <f t="shared" ref="S55:S59" si="73">SUM(N55*O55)</f>
        <v>200</v>
      </c>
      <c r="T55" s="62">
        <v>60</v>
      </c>
      <c r="U55" s="62">
        <v>40</v>
      </c>
      <c r="V55" s="62">
        <v>40</v>
      </c>
      <c r="W55" s="21">
        <v>4</v>
      </c>
      <c r="X55" s="16">
        <f t="shared" si="63"/>
        <v>17.3</v>
      </c>
      <c r="Y55" s="16">
        <f t="shared" si="64"/>
        <v>16</v>
      </c>
      <c r="Z55" s="17" t="s">
        <v>37</v>
      </c>
      <c r="AA55" s="10">
        <v>1.3</v>
      </c>
    </row>
    <row r="56" spans="1:27" s="8" customFormat="1" ht="18.95" customHeight="1" x14ac:dyDescent="0.15">
      <c r="A56" s="21" t="s">
        <v>47</v>
      </c>
      <c r="B56" s="21">
        <v>1751769</v>
      </c>
      <c r="C56" s="21" t="s">
        <v>35</v>
      </c>
      <c r="D56" s="15" t="s">
        <v>55</v>
      </c>
      <c r="E56" s="32">
        <v>6</v>
      </c>
      <c r="F56" s="6" t="s">
        <v>51</v>
      </c>
      <c r="G56" s="6">
        <v>2</v>
      </c>
      <c r="H56" s="6">
        <v>3</v>
      </c>
      <c r="I56" s="6">
        <v>3</v>
      </c>
      <c r="J56" s="6">
        <v>2</v>
      </c>
      <c r="K56" s="6" t="s">
        <v>51</v>
      </c>
      <c r="L56" s="6">
        <v>10</v>
      </c>
      <c r="M56" s="21">
        <v>4</v>
      </c>
      <c r="N56" s="21">
        <f t="shared" ref="N56:N59" si="74">SUM(L56*M56)</f>
        <v>40</v>
      </c>
      <c r="O56" s="22">
        <v>1</v>
      </c>
      <c r="P56" s="21">
        <v>1</v>
      </c>
      <c r="Q56" s="23" t="s">
        <v>21</v>
      </c>
      <c r="R56" s="21">
        <f t="shared" si="62"/>
        <v>1</v>
      </c>
      <c r="S56" s="21">
        <f t="shared" si="73"/>
        <v>40</v>
      </c>
      <c r="T56" s="62">
        <v>60</v>
      </c>
      <c r="U56" s="62">
        <v>40</v>
      </c>
      <c r="V56" s="62">
        <v>40</v>
      </c>
      <c r="W56" s="21">
        <v>4</v>
      </c>
      <c r="X56" s="16">
        <f t="shared" si="63"/>
        <v>17.3</v>
      </c>
      <c r="Y56" s="16">
        <f t="shared" si="64"/>
        <v>16</v>
      </c>
      <c r="Z56" s="17" t="s">
        <v>37</v>
      </c>
      <c r="AA56" s="10">
        <v>1.3</v>
      </c>
    </row>
    <row r="57" spans="1:27" s="8" customFormat="1" ht="18.95" customHeight="1" x14ac:dyDescent="0.15">
      <c r="A57" s="21" t="s">
        <v>47</v>
      </c>
      <c r="B57" s="21">
        <v>1751769</v>
      </c>
      <c r="C57" s="21" t="s">
        <v>35</v>
      </c>
      <c r="D57" s="15" t="s">
        <v>55</v>
      </c>
      <c r="E57" s="33"/>
      <c r="F57" s="6" t="s">
        <v>51</v>
      </c>
      <c r="G57" s="6">
        <v>2</v>
      </c>
      <c r="H57" s="6">
        <v>3</v>
      </c>
      <c r="I57" s="6">
        <v>3</v>
      </c>
      <c r="J57" s="6">
        <v>2</v>
      </c>
      <c r="K57" s="6" t="s">
        <v>51</v>
      </c>
      <c r="L57" s="6">
        <v>10</v>
      </c>
      <c r="M57" s="21">
        <v>2</v>
      </c>
      <c r="N57" s="21">
        <f t="shared" si="74"/>
        <v>20</v>
      </c>
      <c r="O57" s="22">
        <v>1</v>
      </c>
      <c r="P57" s="21">
        <v>2</v>
      </c>
      <c r="Q57" s="23" t="s">
        <v>21</v>
      </c>
      <c r="R57" s="21">
        <f t="shared" si="62"/>
        <v>2</v>
      </c>
      <c r="S57" s="21">
        <f t="shared" si="73"/>
        <v>20</v>
      </c>
      <c r="T57" s="60">
        <v>60</v>
      </c>
      <c r="U57" s="60">
        <v>40</v>
      </c>
      <c r="V57" s="60">
        <v>20</v>
      </c>
      <c r="W57" s="21">
        <v>4</v>
      </c>
      <c r="X57" s="16">
        <f t="shared" si="63"/>
        <v>9.3000000000000007</v>
      </c>
      <c r="Y57" s="16">
        <f t="shared" si="64"/>
        <v>8</v>
      </c>
      <c r="Z57" s="17" t="s">
        <v>37</v>
      </c>
      <c r="AA57" s="10">
        <v>1.3</v>
      </c>
    </row>
    <row r="58" spans="1:27" s="8" customFormat="1" ht="18.95" customHeight="1" x14ac:dyDescent="0.15">
      <c r="A58" s="21" t="s">
        <v>47</v>
      </c>
      <c r="B58" s="21">
        <v>1751768</v>
      </c>
      <c r="C58" s="21" t="s">
        <v>36</v>
      </c>
      <c r="D58" s="15" t="s">
        <v>55</v>
      </c>
      <c r="E58" s="32">
        <v>6</v>
      </c>
      <c r="F58" s="6" t="s">
        <v>51</v>
      </c>
      <c r="G58" s="6">
        <v>2</v>
      </c>
      <c r="H58" s="6">
        <v>3</v>
      </c>
      <c r="I58" s="6">
        <v>3</v>
      </c>
      <c r="J58" s="6">
        <v>2</v>
      </c>
      <c r="K58" s="6" t="s">
        <v>51</v>
      </c>
      <c r="L58" s="6">
        <v>10</v>
      </c>
      <c r="M58" s="21">
        <v>4</v>
      </c>
      <c r="N58" s="21">
        <f t="shared" si="74"/>
        <v>40</v>
      </c>
      <c r="O58" s="22">
        <v>1</v>
      </c>
      <c r="P58" s="21">
        <v>1</v>
      </c>
      <c r="Q58" s="23" t="s">
        <v>21</v>
      </c>
      <c r="R58" s="21">
        <f t="shared" si="62"/>
        <v>1</v>
      </c>
      <c r="S58" s="21">
        <f t="shared" si="73"/>
        <v>40</v>
      </c>
      <c r="T58" s="62">
        <v>60</v>
      </c>
      <c r="U58" s="62">
        <v>40</v>
      </c>
      <c r="V58" s="62">
        <v>40</v>
      </c>
      <c r="W58" s="21">
        <v>4</v>
      </c>
      <c r="X58" s="16">
        <f t="shared" si="63"/>
        <v>17.3</v>
      </c>
      <c r="Y58" s="16">
        <f t="shared" si="64"/>
        <v>16</v>
      </c>
      <c r="Z58" s="17" t="s">
        <v>37</v>
      </c>
      <c r="AA58" s="10">
        <v>1.3</v>
      </c>
    </row>
    <row r="59" spans="1:27" s="8" customFormat="1" ht="18.95" customHeight="1" x14ac:dyDescent="0.15">
      <c r="A59" s="21" t="s">
        <v>47</v>
      </c>
      <c r="B59" s="21">
        <v>1751768</v>
      </c>
      <c r="C59" s="21" t="s">
        <v>36</v>
      </c>
      <c r="D59" s="15" t="s">
        <v>55</v>
      </c>
      <c r="E59" s="59"/>
      <c r="F59" s="6" t="s">
        <v>51</v>
      </c>
      <c r="G59" s="6">
        <v>2</v>
      </c>
      <c r="H59" s="6">
        <v>3</v>
      </c>
      <c r="I59" s="6">
        <v>3</v>
      </c>
      <c r="J59" s="6">
        <v>2</v>
      </c>
      <c r="K59" s="6" t="s">
        <v>51</v>
      </c>
      <c r="L59" s="6">
        <v>10</v>
      </c>
      <c r="M59" s="21">
        <v>2</v>
      </c>
      <c r="N59" s="21">
        <f t="shared" si="74"/>
        <v>20</v>
      </c>
      <c r="O59" s="22">
        <v>1</v>
      </c>
      <c r="P59" s="21">
        <v>2</v>
      </c>
      <c r="Q59" s="23" t="s">
        <v>21</v>
      </c>
      <c r="R59" s="21">
        <f t="shared" si="62"/>
        <v>2</v>
      </c>
      <c r="S59" s="21">
        <f t="shared" si="73"/>
        <v>20</v>
      </c>
      <c r="T59" s="60">
        <v>60</v>
      </c>
      <c r="U59" s="60">
        <v>40</v>
      </c>
      <c r="V59" s="60">
        <v>20</v>
      </c>
      <c r="W59" s="21">
        <v>4</v>
      </c>
      <c r="X59" s="16">
        <f t="shared" si="63"/>
        <v>9.3000000000000007</v>
      </c>
      <c r="Y59" s="16">
        <f t="shared" si="64"/>
        <v>8</v>
      </c>
      <c r="Z59" s="17" t="s">
        <v>37</v>
      </c>
      <c r="AA59" s="10">
        <v>1.3</v>
      </c>
    </row>
    <row r="60" spans="1:27" ht="18.95" customHeight="1" x14ac:dyDescent="0.15">
      <c r="S60" s="2">
        <f>SUM(S34:S59)</f>
        <v>1026</v>
      </c>
    </row>
  </sheetData>
  <autoFilter ref="A3:Z30"/>
  <mergeCells count="55">
    <mergeCell ref="E50:E51"/>
    <mergeCell ref="E56:E57"/>
    <mergeCell ref="E58:E59"/>
    <mergeCell ref="X32:X33"/>
    <mergeCell ref="Y32:Y33"/>
    <mergeCell ref="E39:E40"/>
    <mergeCell ref="E46:E47"/>
    <mergeCell ref="E48:E49"/>
    <mergeCell ref="E6:E7"/>
    <mergeCell ref="A32:A33"/>
    <mergeCell ref="B32:B33"/>
    <mergeCell ref="C32:C33"/>
    <mergeCell ref="D32:D33"/>
    <mergeCell ref="E32:E33"/>
    <mergeCell ref="E9:E10"/>
    <mergeCell ref="E13:E14"/>
    <mergeCell ref="E16:E17"/>
    <mergeCell ref="E26:E27"/>
    <mergeCell ref="E28:E29"/>
    <mergeCell ref="A1:Y1"/>
    <mergeCell ref="G2:K2"/>
    <mergeCell ref="A2:A3"/>
    <mergeCell ref="B2:B3"/>
    <mergeCell ref="C2:C3"/>
    <mergeCell ref="D2:D3"/>
    <mergeCell ref="E2:E3"/>
    <mergeCell ref="O2:O3"/>
    <mergeCell ref="P2:P3"/>
    <mergeCell ref="Q2:Q3"/>
    <mergeCell ref="R2:R3"/>
    <mergeCell ref="S2:S3"/>
    <mergeCell ref="T2:T3"/>
    <mergeCell ref="U2:U3"/>
    <mergeCell ref="V2:V3"/>
    <mergeCell ref="X2:X3"/>
    <mergeCell ref="Y2:Y3"/>
    <mergeCell ref="L2:L3"/>
    <mergeCell ref="M2:M3"/>
    <mergeCell ref="N2:N3"/>
    <mergeCell ref="E18:E19"/>
    <mergeCell ref="E20:E21"/>
    <mergeCell ref="G32:K32"/>
    <mergeCell ref="L32:L33"/>
    <mergeCell ref="M32:M33"/>
    <mergeCell ref="E36:E37"/>
    <mergeCell ref="E43:E44"/>
    <mergeCell ref="N32:N33"/>
    <mergeCell ref="O32:O33"/>
    <mergeCell ref="P32:P33"/>
    <mergeCell ref="Q32:Q33"/>
    <mergeCell ref="R32:R33"/>
    <mergeCell ref="S32:S33"/>
    <mergeCell ref="T32:T33"/>
    <mergeCell ref="U32:U33"/>
    <mergeCell ref="V32:V33"/>
  </mergeCells>
  <phoneticPr fontId="4" type="noConversion"/>
  <pageMargins left="0.39305555555555599" right="0.196527777777778" top="0.40902777777777799" bottom="0.21249999999999999" header="0.5" footer="0.5"/>
  <pageSetup paperSize="9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H32" sqref="H32"/>
    </sheetView>
  </sheetViews>
  <sheetFormatPr defaultRowHeight="13.5" x14ac:dyDescent="0.15"/>
  <cols>
    <col min="1" max="1" width="9" style="28"/>
    <col min="2" max="2" width="20.5" style="28" bestFit="1" customWidth="1"/>
    <col min="3" max="3" width="9" style="28"/>
    <col min="4" max="6" width="5.625" style="28" customWidth="1"/>
    <col min="7" max="7" width="9.375" style="28" customWidth="1"/>
    <col min="8" max="16384" width="9" style="28"/>
  </cols>
  <sheetData>
    <row r="1" spans="1:7" x14ac:dyDescent="0.15">
      <c r="A1" s="27" t="s">
        <v>38</v>
      </c>
      <c r="B1" s="27" t="s">
        <v>39</v>
      </c>
      <c r="C1" s="27" t="s">
        <v>40</v>
      </c>
      <c r="D1" s="50" t="s">
        <v>41</v>
      </c>
      <c r="E1" s="51"/>
      <c r="F1" s="52"/>
      <c r="G1" s="27" t="s">
        <v>42</v>
      </c>
    </row>
    <row r="2" spans="1:7" x14ac:dyDescent="0.15">
      <c r="A2" s="53" t="s">
        <v>56</v>
      </c>
      <c r="B2" s="29" t="s">
        <v>45</v>
      </c>
      <c r="C2" s="27"/>
      <c r="D2" s="56"/>
      <c r="E2" s="57"/>
      <c r="F2" s="58"/>
      <c r="G2" s="27"/>
    </row>
    <row r="3" spans="1:7" x14ac:dyDescent="0.15">
      <c r="A3" s="54"/>
      <c r="B3" s="27"/>
      <c r="C3" s="27" t="s">
        <v>43</v>
      </c>
      <c r="D3" s="27">
        <v>40</v>
      </c>
      <c r="E3" s="27">
        <v>40</v>
      </c>
      <c r="F3" s="30">
        <v>40</v>
      </c>
      <c r="G3" s="27">
        <v>204</v>
      </c>
    </row>
    <row r="4" spans="1:7" ht="13.5" customHeight="1" x14ac:dyDescent="0.15">
      <c r="A4" s="54"/>
      <c r="B4" s="64" t="s">
        <v>46</v>
      </c>
      <c r="C4" s="67" t="s">
        <v>44</v>
      </c>
      <c r="D4" s="31">
        <v>60</v>
      </c>
      <c r="E4" s="31">
        <v>40</v>
      </c>
      <c r="F4" s="31">
        <v>10</v>
      </c>
      <c r="G4" s="31">
        <v>6</v>
      </c>
    </row>
    <row r="5" spans="1:7" ht="13.5" customHeight="1" x14ac:dyDescent="0.15">
      <c r="A5" s="54"/>
      <c r="B5" s="65"/>
      <c r="C5" s="54"/>
      <c r="D5" s="31">
        <v>60</v>
      </c>
      <c r="E5" s="31">
        <v>40</v>
      </c>
      <c r="F5" s="31">
        <v>20</v>
      </c>
      <c r="G5" s="31">
        <v>7</v>
      </c>
    </row>
    <row r="6" spans="1:7" ht="13.5" customHeight="1" x14ac:dyDescent="0.15">
      <c r="A6" s="54"/>
      <c r="B6" s="65"/>
      <c r="C6" s="54"/>
      <c r="D6" s="27">
        <v>60</v>
      </c>
      <c r="E6" s="27">
        <v>40</v>
      </c>
      <c r="F6" s="31">
        <v>30</v>
      </c>
      <c r="G6" s="27">
        <v>2</v>
      </c>
    </row>
    <row r="7" spans="1:7" ht="13.5" customHeight="1" x14ac:dyDescent="0.15">
      <c r="A7" s="54"/>
      <c r="B7" s="66"/>
      <c r="C7" s="55"/>
      <c r="D7" s="27">
        <v>60</v>
      </c>
      <c r="E7" s="27">
        <v>40</v>
      </c>
      <c r="F7" s="31">
        <v>40</v>
      </c>
      <c r="G7" s="27">
        <v>19</v>
      </c>
    </row>
    <row r="8" spans="1:7" ht="13.5" customHeight="1" x14ac:dyDescent="0.15">
      <c r="A8" s="54"/>
      <c r="B8" s="64" t="s">
        <v>58</v>
      </c>
      <c r="C8" s="67" t="s">
        <v>44</v>
      </c>
      <c r="D8" s="31">
        <v>60</v>
      </c>
      <c r="E8" s="31">
        <v>40</v>
      </c>
      <c r="F8" s="31">
        <v>10</v>
      </c>
      <c r="G8" s="31">
        <v>6</v>
      </c>
    </row>
    <row r="9" spans="1:7" ht="13.5" customHeight="1" x14ac:dyDescent="0.15">
      <c r="A9" s="54"/>
      <c r="B9" s="65"/>
      <c r="C9" s="54"/>
      <c r="D9" s="31">
        <v>60</v>
      </c>
      <c r="E9" s="31">
        <v>40</v>
      </c>
      <c r="F9" s="31">
        <v>20</v>
      </c>
      <c r="G9" s="31">
        <v>7</v>
      </c>
    </row>
    <row r="10" spans="1:7" ht="13.5" customHeight="1" x14ac:dyDescent="0.15">
      <c r="A10" s="54"/>
      <c r="B10" s="65"/>
      <c r="C10" s="54"/>
      <c r="D10" s="27">
        <v>60</v>
      </c>
      <c r="E10" s="27">
        <v>40</v>
      </c>
      <c r="F10" s="31">
        <v>30</v>
      </c>
      <c r="G10" s="31">
        <v>2</v>
      </c>
    </row>
    <row r="11" spans="1:7" ht="13.5" customHeight="1" x14ac:dyDescent="0.15">
      <c r="A11" s="55"/>
      <c r="B11" s="66"/>
      <c r="C11" s="55"/>
      <c r="D11" s="27">
        <v>60</v>
      </c>
      <c r="E11" s="27">
        <v>40</v>
      </c>
      <c r="F11" s="31">
        <v>40</v>
      </c>
      <c r="G11" s="31">
        <v>19</v>
      </c>
    </row>
  </sheetData>
  <mergeCells count="7">
    <mergeCell ref="D1:F1"/>
    <mergeCell ref="A2:A11"/>
    <mergeCell ref="D2:F2"/>
    <mergeCell ref="B4:B7"/>
    <mergeCell ref="B8:B11"/>
    <mergeCell ref="C4:C7"/>
    <mergeCell ref="C8:C11"/>
  </mergeCells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</vt:lpstr>
      <vt:lpstr>包装物料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admin</cp:lastModifiedBy>
  <dcterms:created xsi:type="dcterms:W3CDTF">2024-08-14T05:50:00Z</dcterms:created>
  <dcterms:modified xsi:type="dcterms:W3CDTF">2026-01-14T08:45:05Z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10A65F84FA2F4433B747ED872B1862FF_13</vt:lpwstr>
  </property>
  <property fmtid="{D5CDD505-2E9C-101B-9397-08002B2CF9AE}" pid="3" name="KSOProductBuildVer">
    <vt:lpwstr>2052-12.1.0.22529</vt:lpwstr>
  </property>
</Properties>
</file>