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tabRatio="765" firstSheet="1" activeTab="6"/>
  </bookViews>
  <sheets>
    <sheet name="Özet Tablo-Türkçe Format" sheetId="1" r:id="rId1"/>
    <sheet name="Summary Table-English Format" sheetId="2" r:id="rId2"/>
    <sheet name="1.19 更新" sheetId="6" r:id="rId3"/>
    <sheet name="主标 3% 1.19 更新" sheetId="3" r:id="rId4"/>
    <sheet name="条码标 3% 1.19 更新" sheetId="4" r:id="rId5"/>
    <sheet name="非特-价格牌3%  1.19 更新" sheetId="5" r:id="rId6"/>
    <sheet name="洗标 1.21" sheetId="7" r:id="rId7"/>
  </sheets>
  <definedNames>
    <definedName name="_xlnm._FilterDatabase" localSheetId="2" hidden="1">'1.19 更新'!$A$65:$AL$122</definedName>
    <definedName name="_xlnm._FilterDatabase" localSheetId="5" hidden="1">'非特-价格牌3%  1.19 更新'!$A$1:$Z$7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<sst xmlns="http://schemas.openxmlformats.org/spreadsheetml/2006/main" count="2394" uniqueCount="150">
  <si>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</si>
  <si>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</si>
  <si>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</si>
  <si>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</si>
  <si>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</si>
  <si>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</si>
  <si>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</si>
  <si>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</si>
  <si>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</si>
  <si>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XS</t>
  </si>
  <si>
    <t>S</t>
  </si>
  <si>
    <t>M</t>
  </si>
  <si>
    <t>L</t>
  </si>
  <si>
    <t>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</si>
  <si>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</si>
  <si>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</si>
  <si>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</si>
  <si>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</si>
  <si>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</si>
  <si>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</si>
  <si>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H1521AX</t>
  </si>
  <si>
    <t>26 AU</t>
  </si>
  <si>
    <t>DEFACTO PERAKENDE TİC.A.Ş. DEPO Organize San. Bölgesi 6.Depo Kazım Karabekir Mah. Cumhuriyet Cad. Tekirdağ/Çerkezköy Tel:0090 282 758 11 34-35</t>
  </si>
  <si>
    <t>18.05.2026</t>
  </si>
  <si>
    <t>GR76 - GREY</t>
  </si>
  <si>
    <t>H1521AXDFA</t>
  </si>
  <si>
    <t>TURKEY</t>
  </si>
  <si>
    <t>BG644 - BEIGE</t>
  </si>
  <si>
    <t>H1521AXDFB</t>
  </si>
  <si>
    <t>KAZAKHSTAN</t>
  </si>
  <si>
    <t>01.06.2026</t>
  </si>
  <si>
    <t>H1521AXKZKA</t>
  </si>
  <si>
    <t>H1521AXKZKB</t>
  </si>
  <si>
    <t>BK27 - BLACK</t>
  </si>
  <si>
    <t>H1521AXKZKC</t>
  </si>
  <si>
    <t>GEORGIA</t>
  </si>
  <si>
    <t>28.04.2026</t>
  </si>
  <si>
    <t>H1521AXDFC</t>
  </si>
  <si>
    <t>BOSNIA</t>
  </si>
  <si>
    <t>MACEDONIA</t>
  </si>
  <si>
    <t>UZBEKISTAN</t>
  </si>
  <si>
    <t>UKRAINE</t>
  </si>
  <si>
    <t>SERBIA</t>
  </si>
  <si>
    <t>ALBANIA</t>
  </si>
  <si>
    <t>MOLDOVA</t>
  </si>
  <si>
    <t>İSTANBUL DEPO</t>
  </si>
  <si>
    <t>H1521AXECOMAXS</t>
  </si>
  <si>
    <t>-</t>
  </si>
  <si>
    <t>ECOM</t>
  </si>
  <si>
    <t>H1521AXECOMAS</t>
  </si>
  <si>
    <t>H1521AXECOMAM</t>
  </si>
  <si>
    <t>H1521AXECOMAL</t>
  </si>
  <si>
    <t>H1521AXECOMAXL</t>
  </si>
  <si>
    <t>H1521AXECOMBXS</t>
  </si>
  <si>
    <t>H1521AXECOMBS</t>
  </si>
  <si>
    <t>H1521AXECOMBM</t>
  </si>
  <si>
    <t>H1521AXECOMBL</t>
  </si>
  <si>
    <t>H1521AXECOMBXL</t>
  </si>
  <si>
    <t>MONTENEGRO</t>
  </si>
  <si>
    <t>TOPTAN-5</t>
  </si>
  <si>
    <t>H1521AXTOP5A</t>
  </si>
  <si>
    <t>H1521AXTOP5B</t>
  </si>
  <si>
    <t>H1521AXTOP5C</t>
  </si>
  <si>
    <t>TOPTAN-7</t>
  </si>
  <si>
    <t>H1521AXTOP7A</t>
  </si>
  <si>
    <t>H1521AXTOP7B</t>
  </si>
  <si>
    <t>H1521AXTOP7C</t>
  </si>
  <si>
    <t>EGYPT</t>
  </si>
  <si>
    <t>06.06.2026</t>
  </si>
  <si>
    <t>NORTH IRAQ</t>
  </si>
  <si>
    <t>26.06.2026</t>
  </si>
  <si>
    <t>SOUTH IRAQ</t>
  </si>
  <si>
    <t>MOROCCO</t>
  </si>
  <si>
    <t>04.07.2026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</si>
  <si>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</si>
  <si>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</si>
  <si>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</si>
  <si>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</si>
  <si>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</si>
  <si>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</si>
  <si>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</si>
  <si>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</si>
  <si>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</si>
  <si>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</si>
  <si>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</si>
  <si>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</si>
  <si>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</si>
  <si>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</si>
  <si>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</si>
  <si>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</si>
  <si>
    <t>无价格</t>
  </si>
  <si>
    <t>2026.04.28</t>
  </si>
  <si>
    <r>
      <rPr>
        <b/>
        <sz val="11"/>
        <color rgb="FFFF0000"/>
        <rFont val="Calibri"/>
        <charset val="134"/>
      </rPr>
      <t>1.19</t>
    </r>
    <r>
      <rPr>
        <b/>
        <sz val="11"/>
        <color rgb="FFFF0000"/>
        <rFont val="宋体"/>
        <charset val="134"/>
      </rPr>
      <t>加单，明细更新（亮黄底部分）</t>
    </r>
  </si>
  <si>
    <t>辅料类型</t>
  </si>
  <si>
    <t>辅料编号</t>
  </si>
  <si>
    <t>尺码</t>
  </si>
  <si>
    <t>总数</t>
  </si>
  <si>
    <t>备注</t>
  </si>
  <si>
    <t>主标</t>
  </si>
  <si>
    <t>25 AULBW13738</t>
  </si>
  <si>
    <t>适用于Black</t>
  </si>
  <si>
    <t>普通吊牌</t>
  </si>
  <si>
    <t>25 AULTH13740</t>
  </si>
  <si>
    <t>详见左侧 PO明细</t>
  </si>
  <si>
    <t>条码唛</t>
  </si>
  <si>
    <t>STAMP STICKER</t>
  </si>
  <si>
    <t>2026.05.18</t>
  </si>
  <si>
    <t>2026.06.01</t>
  </si>
  <si>
    <t>2026.06.06</t>
  </si>
  <si>
    <t>2026.06.20</t>
  </si>
  <si>
    <t>H1521AXECOMCXS</t>
  </si>
  <si>
    <t>H1521AXECOMCS</t>
  </si>
  <si>
    <t>H1521AXECOMCL</t>
  </si>
  <si>
    <t>H1521AXECOMCM</t>
  </si>
  <si>
    <t>H1521AXECOMCXL</t>
  </si>
  <si>
    <t>2026.06.26</t>
  </si>
  <si>
    <t>2026.07.04</t>
  </si>
  <si>
    <t>LEBANON</t>
  </si>
  <si>
    <t>KOSOVO</t>
  </si>
  <si>
    <t>AZERBAIJAN</t>
  </si>
  <si>
    <t>TTL</t>
  </si>
  <si>
    <t>洗标</t>
  </si>
  <si>
    <t>白色</t>
  </si>
  <si>
    <t>棕色</t>
  </si>
  <si>
    <r>
      <rPr>
        <b/>
        <sz val="11"/>
        <rFont val="微软雅黑"/>
        <charset val="134"/>
      </rPr>
      <t>辅料类型</t>
    </r>
  </si>
  <si>
    <r>
      <rPr>
        <b/>
        <sz val="11"/>
        <rFont val="微软雅黑"/>
        <charset val="134"/>
      </rPr>
      <t>辅料编号</t>
    </r>
  </si>
  <si>
    <r>
      <rPr>
        <b/>
        <sz val="11"/>
        <rFont val="微软雅黑"/>
        <charset val="134"/>
      </rPr>
      <t>尺码</t>
    </r>
  </si>
  <si>
    <r>
      <rPr>
        <b/>
        <sz val="11"/>
        <rFont val="微软雅黑"/>
        <charset val="134"/>
      </rPr>
      <t>备注</t>
    </r>
  </si>
  <si>
    <r>
      <rPr>
        <sz val="11"/>
        <rFont val="微软雅黑"/>
        <charset val="134"/>
      </rPr>
      <t>主标</t>
    </r>
  </si>
  <si>
    <t>25 AULBW13737</t>
  </si>
  <si>
    <r>
      <rPr>
        <sz val="11"/>
        <rFont val="微软雅黑"/>
        <charset val="134"/>
      </rPr>
      <t>适用于</t>
    </r>
    <r>
      <rPr>
        <sz val="11"/>
        <rFont val="Calibri"/>
        <charset val="134"/>
      </rPr>
      <t>Grey/Beige</t>
    </r>
  </si>
  <si>
    <r>
      <rPr>
        <sz val="11"/>
        <rFont val="微软雅黑"/>
        <charset val="134"/>
      </rPr>
      <t>适用于</t>
    </r>
    <r>
      <rPr>
        <sz val="11"/>
        <rFont val="Calibri"/>
        <charset val="134"/>
      </rPr>
      <t>Black</t>
    </r>
  </si>
  <si>
    <t>款号</t>
  </si>
  <si>
    <t>颜色</t>
  </si>
  <si>
    <t>涉及PO</t>
  </si>
  <si>
    <t>1790089,1790092,1790100,1790101,1790104,1790106,1790107,1790108,1790110,1790111,1790112,1790113,1790091,1790087</t>
  </si>
  <si>
    <t>1790089,1790092,1790100,1790101,1790104,1790106,1790091</t>
  </si>
  <si>
    <t>1790089,1790092,1790099,1790100,1790101,1790104,1790106,1790107,1790108,1790110,1790111,1790112,1790113,1790587,1790589,1790591,1790091,1790087</t>
  </si>
  <si>
    <t>背面</t>
  </si>
  <si>
    <t>尺码段</t>
  </si>
  <si>
    <t>全码</t>
  </si>
  <si>
    <t>1790087</t>
  </si>
  <si>
    <t>有价格</t>
  </si>
  <si>
    <t>1790100,1790101,1790104,1790106,1790107,1790108,1790110,1790111,1790112,1790113</t>
  </si>
  <si>
    <t>1806560</t>
  </si>
  <si>
    <t>1790100,1790101,1790104,1790106,1806561,1807259,1807260,1807261</t>
  </si>
  <si>
    <t>1790099,1790100,1790101,1790104,1790106,1790107,1790108,1790110,1790111,1790112,1790113,1790587,1790589,1790591</t>
  </si>
  <si>
    <t>合计：</t>
  </si>
  <si>
    <t>总计</t>
  </si>
  <si>
    <r>
      <t>2</t>
    </r>
    <r>
      <rPr>
        <sz val="11"/>
        <color rgb="FFFF0000"/>
        <rFont val="宋体"/>
        <charset val="134"/>
      </rPr>
      <t>页</t>
    </r>
    <r>
      <rPr>
        <sz val="11"/>
        <color rgb="FFFF0000"/>
        <rFont val="Calibri"/>
        <charset val="134"/>
      </rPr>
      <t>/</t>
    </r>
    <r>
      <rPr>
        <sz val="11"/>
        <color rgb="FFFF0000"/>
        <rFont val="宋体"/>
        <charset val="134"/>
      </rPr>
      <t>套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</si>
</sst>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#############"/>
  </numFmts>
  <fonts count="34">
    <font>
      <sz val="11"/>
      <name val="Calibri"/>
      <charset val="134"/>
    </font>
    <font>
      <sz val="11"/>
      <color rgb="FFFF0000"/>
      <name val="Calibri"/>
      <charset val="134"/>
    </font>
    <font>
      <sz val="11"/>
      <color rgb="FFFF0000"/>
      <name val="宋体"/>
      <charset val="134"/>
    </font>
    <font>
      <sz val="10"/>
      <name val="Arial"/>
      <charset val="0"/>
    </font>
    <font>
      <sz val="10"/>
      <color indexed="63"/>
      <name val="宋体"/>
      <charset val="0"/>
    </font>
    <font>
      <b/>
      <sz val="11"/>
      <color rgb="FFFF0000"/>
      <name val="Calibri"/>
      <charset val="134"/>
    </font>
    <font>
      <b/>
      <sz val="10"/>
      <color rgb="FFFF0000"/>
      <name val="宋体"/>
      <charset val="0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8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0000"/>
      <name val="宋体"/>
      <charset val="134"/>
    </font>
    <font>
      <b/>
      <sz val="11"/>
      <name val="微软雅黑"/>
      <charset val="134"/>
    </font>
    <font>
      <sz val="11"/>
      <name val="微软雅黑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4" borderId="2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25" applyNumberFormat="0" applyFill="0" applyAlignment="0" applyProtection="0">
      <alignment vertical="center"/>
    </xf>
    <xf numFmtId="0" fontId="18" fillId="0" borderId="25" applyNumberFormat="0" applyFill="0" applyAlignment="0" applyProtection="0">
      <alignment vertical="center"/>
    </xf>
    <xf numFmtId="0" fontId="19" fillId="0" borderId="2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5" borderId="27" applyNumberFormat="0" applyAlignment="0" applyProtection="0">
      <alignment vertical="center"/>
    </xf>
    <xf numFmtId="0" fontId="21" fillId="6" borderId="28" applyNumberFormat="0" applyAlignment="0" applyProtection="0">
      <alignment vertical="center"/>
    </xf>
    <xf numFmtId="0" fontId="22" fillId="6" borderId="27" applyNumberFormat="0" applyAlignment="0" applyProtection="0">
      <alignment vertical="center"/>
    </xf>
    <xf numFmtId="0" fontId="23" fillId="7" borderId="29" applyNumberFormat="0" applyAlignment="0" applyProtection="0">
      <alignment vertical="center"/>
    </xf>
    <xf numFmtId="0" fontId="24" fillId="0" borderId="30" applyNumberFormat="0" applyFill="0" applyAlignment="0" applyProtection="0">
      <alignment vertical="center"/>
    </xf>
    <xf numFmtId="0" fontId="25" fillId="0" borderId="31" applyNumberFormat="0" applyFill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</cellStyleXfs>
  <cellXfs count="121">
    <xf numFmtId="0" fontId="0" fillId="0" borderId="0" xfId="0" applyNumberFormat="1" applyFont="1"/>
    <xf numFmtId="0" fontId="0" fillId="0" borderId="1" xfId="0" applyNumberFormat="1" applyFont="1" applyBorder="1"/>
    <xf numFmtId="0" fontId="1" fillId="0" borderId="0" xfId="0" applyNumberFormat="1" applyFont="1"/>
    <xf numFmtId="0" fontId="2" fillId="0" borderId="0" xfId="0" applyNumberFormat="1" applyFont="1"/>
    <xf numFmtId="0" fontId="3" fillId="0" borderId="0" xfId="0" applyFont="1" applyFill="1" applyBorder="1" applyAlignment="1"/>
    <xf numFmtId="49" fontId="4" fillId="0" borderId="1" xfId="0" applyNumberFormat="1" applyFont="1" applyFill="1" applyBorder="1" applyAlignment="1">
      <alignment horizontal="center" vertical="top" wrapText="1"/>
    </xf>
    <xf numFmtId="176" fontId="4" fillId="0" borderId="1" xfId="0" applyNumberFormat="1" applyFont="1" applyFill="1" applyBorder="1" applyAlignment="1">
      <alignment horizontal="center" vertical="top"/>
    </xf>
    <xf numFmtId="0" fontId="4" fillId="0" borderId="1" xfId="0" applyNumberFormat="1" applyFont="1" applyFill="1" applyBorder="1" applyAlignment="1">
      <alignment horizontal="center" vertical="top" wrapText="1"/>
    </xf>
    <xf numFmtId="0" fontId="4" fillId="2" borderId="1" xfId="0" applyNumberFormat="1" applyFont="1" applyFill="1" applyBorder="1" applyAlignment="1">
      <alignment horizontal="center" vertical="top" wrapText="1"/>
    </xf>
    <xf numFmtId="176" fontId="4" fillId="2" borderId="1" xfId="0" applyNumberFormat="1" applyFont="1" applyFill="1" applyBorder="1" applyAlignment="1">
      <alignment horizontal="center" vertical="top"/>
    </xf>
    <xf numFmtId="49" fontId="4" fillId="0" borderId="1" xfId="0" applyNumberFormat="1" applyFont="1" applyFill="1" applyBorder="1" applyAlignment="1">
      <alignment horizontal="right" vertical="top" wrapText="1"/>
    </xf>
    <xf numFmtId="0" fontId="0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top"/>
    </xf>
    <xf numFmtId="0" fontId="7" fillId="3" borderId="1" xfId="0" applyNumberFormat="1" applyFont="1" applyFill="1" applyBorder="1" applyAlignment="1">
      <alignment horizontal="center" vertical="center" wrapText="1"/>
    </xf>
    <xf numFmtId="0" fontId="8" fillId="3" borderId="1" xfId="0" applyNumberFormat="1" applyFont="1" applyFill="1" applyBorder="1" applyAlignment="1">
      <alignment horizontal="center" vertical="center" wrapText="1"/>
    </xf>
    <xf numFmtId="0" fontId="0" fillId="3" borderId="1" xfId="0" applyNumberFormat="1" applyFont="1" applyFill="1" applyBorder="1" applyAlignment="1">
      <alignment horizontal="center" vertical="center"/>
    </xf>
    <xf numFmtId="0" fontId="0" fillId="2" borderId="1" xfId="0" applyNumberFormat="1" applyFont="1" applyFill="1" applyBorder="1" applyAlignment="1">
      <alignment horizontal="center" vertical="center"/>
    </xf>
    <xf numFmtId="0" fontId="0" fillId="0" borderId="0" xfId="0" applyNumberFormat="1" applyFont="1" applyFill="1" applyBorder="1" applyAlignment="1">
      <alignment horizontal="center" vertical="center"/>
    </xf>
    <xf numFmtId="0" fontId="0" fillId="0" borderId="0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horizontal="center" vertical="center"/>
    </xf>
    <xf numFmtId="0" fontId="0" fillId="2" borderId="0" xfId="0" applyNumberFormat="1" applyFont="1" applyFill="1" applyBorder="1" applyAlignment="1">
      <alignment horizontal="center" vertical="center"/>
    </xf>
    <xf numFmtId="0" fontId="5" fillId="2" borderId="0" xfId="0" applyNumberFormat="1" applyFont="1" applyFill="1" applyBorder="1" applyAlignment="1">
      <alignment horizontal="center" vertical="center"/>
    </xf>
    <xf numFmtId="0" fontId="9" fillId="0" borderId="0" xfId="0" applyNumberFormat="1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center" vertical="center"/>
    </xf>
    <xf numFmtId="0" fontId="7" fillId="0" borderId="3" xfId="0" applyNumberFormat="1" applyFont="1" applyFill="1" applyBorder="1" applyAlignment="1">
      <alignment horizontal="center" vertical="center"/>
    </xf>
    <xf numFmtId="0" fontId="7" fillId="0" borderId="4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>
      <alignment horizontal="center" vertical="center"/>
    </xf>
    <xf numFmtId="0" fontId="7" fillId="0" borderId="5" xfId="0" applyNumberFormat="1" applyFont="1" applyFill="1" applyBorder="1" applyAlignment="1">
      <alignment horizontal="center" vertical="center" wrapText="1"/>
    </xf>
    <xf numFmtId="0" fontId="7" fillId="0" borderId="6" xfId="0" applyNumberFormat="1" applyFont="1" applyFill="1" applyBorder="1" applyAlignment="1">
      <alignment horizontal="center" vertical="center" wrapText="1"/>
    </xf>
    <xf numFmtId="0" fontId="7" fillId="0" borderId="7" xfId="0" applyNumberFormat="1" applyFont="1" applyFill="1" applyBorder="1" applyAlignment="1">
      <alignment horizontal="center" vertical="center" wrapText="1"/>
    </xf>
    <xf numFmtId="0" fontId="7" fillId="0" borderId="8" xfId="0" applyNumberFormat="1" applyFont="1" applyFill="1" applyBorder="1" applyAlignment="1">
      <alignment horizontal="center" vertical="center" wrapText="1"/>
    </xf>
    <xf numFmtId="0" fontId="7" fillId="0" borderId="0" xfId="0" applyNumberFormat="1" applyFont="1" applyFill="1" applyBorder="1" applyAlignment="1">
      <alignment horizontal="center" vertical="center" wrapText="1"/>
    </xf>
    <xf numFmtId="1" fontId="0" fillId="0" borderId="9" xfId="0" applyNumberFormat="1" applyFont="1" applyFill="1" applyBorder="1" applyAlignment="1">
      <alignment horizontal="center" vertical="center"/>
    </xf>
    <xf numFmtId="1" fontId="0" fillId="0" borderId="10" xfId="0" applyNumberFormat="1" applyFont="1" applyFill="1" applyBorder="1" applyAlignment="1">
      <alignment horizontal="center" vertical="center"/>
    </xf>
    <xf numFmtId="0" fontId="0" fillId="0" borderId="10" xfId="0" applyNumberFormat="1" applyFont="1" applyFill="1" applyBorder="1" applyAlignment="1">
      <alignment horizontal="center" vertical="center"/>
    </xf>
    <xf numFmtId="0" fontId="0" fillId="0" borderId="11" xfId="0" applyNumberFormat="1" applyFont="1" applyFill="1" applyBorder="1" applyAlignment="1">
      <alignment horizontal="center" vertical="center"/>
    </xf>
    <xf numFmtId="1" fontId="0" fillId="0" borderId="12" xfId="0" applyNumberFormat="1" applyFont="1" applyFill="1" applyBorder="1" applyAlignment="1">
      <alignment horizontal="center" vertical="center"/>
    </xf>
    <xf numFmtId="1" fontId="0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0" fillId="0" borderId="13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 wrapText="1"/>
    </xf>
    <xf numFmtId="1" fontId="0" fillId="0" borderId="14" xfId="0" applyNumberFormat="1" applyFont="1" applyFill="1" applyBorder="1" applyAlignment="1">
      <alignment horizontal="center" vertical="center"/>
    </xf>
    <xf numFmtId="1" fontId="0" fillId="0" borderId="15" xfId="0" applyNumberFormat="1" applyFont="1" applyFill="1" applyBorder="1" applyAlignment="1">
      <alignment horizontal="center" vertical="center"/>
    </xf>
    <xf numFmtId="0" fontId="0" fillId="0" borderId="15" xfId="0" applyNumberFormat="1" applyFont="1" applyFill="1" applyBorder="1" applyAlignment="1">
      <alignment horizontal="center" vertical="center"/>
    </xf>
    <xf numFmtId="0" fontId="0" fillId="0" borderId="16" xfId="0" applyNumberFormat="1" applyFont="1" applyFill="1" applyBorder="1" applyAlignment="1">
      <alignment horizontal="center" vertical="center"/>
    </xf>
    <xf numFmtId="1" fontId="5" fillId="0" borderId="12" xfId="0" applyNumberFormat="1" applyFont="1" applyFill="1" applyBorder="1" applyAlignment="1">
      <alignment horizontal="center" vertical="center"/>
    </xf>
    <xf numFmtId="1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3" xfId="0" applyNumberFormat="1" applyFont="1" applyFill="1" applyBorder="1" applyAlignment="1">
      <alignment horizontal="center" vertical="center"/>
    </xf>
    <xf numFmtId="1" fontId="5" fillId="0" borderId="14" xfId="0" applyNumberFormat="1" applyFont="1" applyFill="1" applyBorder="1" applyAlignment="1">
      <alignment horizontal="center" vertical="center"/>
    </xf>
    <xf numFmtId="1" fontId="5" fillId="0" borderId="15" xfId="0" applyNumberFormat="1" applyFont="1" applyFill="1" applyBorder="1" applyAlignment="1">
      <alignment horizontal="center" vertical="center"/>
    </xf>
    <xf numFmtId="0" fontId="5" fillId="0" borderId="15" xfId="0" applyNumberFormat="1" applyFont="1" applyFill="1" applyBorder="1" applyAlignment="1">
      <alignment horizontal="center" vertical="center"/>
    </xf>
    <xf numFmtId="0" fontId="5" fillId="0" borderId="16" xfId="0" applyNumberFormat="1" applyFont="1" applyFill="1" applyBorder="1" applyAlignment="1">
      <alignment horizontal="center" vertical="center"/>
    </xf>
    <xf numFmtId="1" fontId="0" fillId="0" borderId="17" xfId="0" applyNumberFormat="1" applyFont="1" applyFill="1" applyBorder="1" applyAlignment="1">
      <alignment horizontal="center" vertical="center"/>
    </xf>
    <xf numFmtId="1" fontId="0" fillId="0" borderId="18" xfId="0" applyNumberFormat="1" applyFont="1" applyFill="1" applyBorder="1" applyAlignment="1">
      <alignment horizontal="center" vertical="center"/>
    </xf>
    <xf numFmtId="0" fontId="0" fillId="0" borderId="18" xfId="0" applyNumberFormat="1" applyFont="1" applyFill="1" applyBorder="1" applyAlignment="1">
      <alignment horizontal="center" vertical="center"/>
    </xf>
    <xf numFmtId="0" fontId="0" fillId="0" borderId="19" xfId="0" applyNumberFormat="1" applyFont="1" applyFill="1" applyBorder="1" applyAlignment="1">
      <alignment horizontal="center" vertical="center"/>
    </xf>
    <xf numFmtId="1" fontId="0" fillId="0" borderId="20" xfId="0" applyNumberFormat="1" applyFont="1" applyFill="1" applyBorder="1" applyAlignment="1">
      <alignment horizontal="center" vertical="center"/>
    </xf>
    <xf numFmtId="1" fontId="0" fillId="0" borderId="21" xfId="0" applyNumberFormat="1" applyFont="1" applyFill="1" applyBorder="1" applyAlignment="1">
      <alignment horizontal="center" vertical="center"/>
    </xf>
    <xf numFmtId="0" fontId="0" fillId="0" borderId="20" xfId="0" applyNumberFormat="1" applyFont="1" applyFill="1" applyBorder="1" applyAlignment="1">
      <alignment horizontal="center" vertical="center"/>
    </xf>
    <xf numFmtId="0" fontId="0" fillId="0" borderId="22" xfId="0" applyNumberFormat="1" applyFont="1" applyFill="1" applyBorder="1" applyAlignment="1">
      <alignment horizontal="center" vertical="center"/>
    </xf>
    <xf numFmtId="1" fontId="0" fillId="0" borderId="22" xfId="0" applyNumberFormat="1" applyFont="1" applyFill="1" applyBorder="1" applyAlignment="1">
      <alignment horizontal="center" vertical="center"/>
    </xf>
    <xf numFmtId="0" fontId="0" fillId="0" borderId="23" xfId="0" applyNumberFormat="1" applyFont="1" applyFill="1" applyBorder="1" applyAlignment="1">
      <alignment horizontal="center" vertical="center"/>
    </xf>
    <xf numFmtId="1" fontId="0" fillId="2" borderId="9" xfId="0" applyNumberFormat="1" applyFont="1" applyFill="1" applyBorder="1" applyAlignment="1">
      <alignment horizontal="center" vertical="center"/>
    </xf>
    <xf numFmtId="1" fontId="0" fillId="2" borderId="10" xfId="0" applyNumberFormat="1" applyFont="1" applyFill="1" applyBorder="1" applyAlignment="1">
      <alignment horizontal="center" vertical="center"/>
    </xf>
    <xf numFmtId="0" fontId="0" fillId="2" borderId="10" xfId="0" applyNumberFormat="1" applyFont="1" applyFill="1" applyBorder="1" applyAlignment="1">
      <alignment horizontal="center" vertical="center"/>
    </xf>
    <xf numFmtId="0" fontId="0" fillId="2" borderId="11" xfId="0" applyNumberFormat="1" applyFont="1" applyFill="1" applyBorder="1" applyAlignment="1">
      <alignment horizontal="center" vertical="center"/>
    </xf>
    <xf numFmtId="1" fontId="0" fillId="2" borderId="12" xfId="0" applyNumberFormat="1" applyFont="1" applyFill="1" applyBorder="1" applyAlignment="1">
      <alignment horizontal="center" vertical="center"/>
    </xf>
    <xf numFmtId="1" fontId="0" fillId="2" borderId="1" xfId="0" applyNumberFormat="1" applyFont="1" applyFill="1" applyBorder="1" applyAlignment="1">
      <alignment horizontal="center" vertical="center"/>
    </xf>
    <xf numFmtId="0" fontId="0" fillId="2" borderId="13" xfId="0" applyNumberFormat="1" applyFont="1" applyFill="1" applyBorder="1" applyAlignment="1">
      <alignment horizontal="center" vertical="center"/>
    </xf>
    <xf numFmtId="1" fontId="5" fillId="2" borderId="14" xfId="0" applyNumberFormat="1" applyFont="1" applyFill="1" applyBorder="1" applyAlignment="1">
      <alignment horizontal="center" vertical="center"/>
    </xf>
    <xf numFmtId="1" fontId="5" fillId="2" borderId="15" xfId="0" applyNumberFormat="1" applyFont="1" applyFill="1" applyBorder="1" applyAlignment="1">
      <alignment horizontal="center" vertical="center"/>
    </xf>
    <xf numFmtId="0" fontId="5" fillId="2" borderId="15" xfId="0" applyNumberFormat="1" applyFont="1" applyFill="1" applyBorder="1" applyAlignment="1">
      <alignment horizontal="center" vertical="center"/>
    </xf>
    <xf numFmtId="0" fontId="5" fillId="2" borderId="16" xfId="0" applyNumberFormat="1" applyFont="1" applyFill="1" applyBorder="1" applyAlignment="1">
      <alignment horizontal="center" vertical="center"/>
    </xf>
    <xf numFmtId="1" fontId="0" fillId="2" borderId="17" xfId="0" applyNumberFormat="1" applyFont="1" applyFill="1" applyBorder="1" applyAlignment="1">
      <alignment horizontal="center" vertical="center"/>
    </xf>
    <xf numFmtId="1" fontId="0" fillId="2" borderId="18" xfId="0" applyNumberFormat="1" applyFont="1" applyFill="1" applyBorder="1" applyAlignment="1">
      <alignment horizontal="center" vertical="center"/>
    </xf>
    <xf numFmtId="0" fontId="0" fillId="2" borderId="18" xfId="0" applyNumberFormat="1" applyFont="1" applyFill="1" applyBorder="1" applyAlignment="1">
      <alignment horizontal="center" vertical="center"/>
    </xf>
    <xf numFmtId="0" fontId="0" fillId="2" borderId="19" xfId="0" applyNumberFormat="1" applyFont="1" applyFill="1" applyBorder="1" applyAlignment="1">
      <alignment horizontal="center" vertical="center"/>
    </xf>
    <xf numFmtId="0" fontId="7" fillId="0" borderId="2" xfId="0" applyNumberFormat="1" applyFont="1" applyBorder="1" applyAlignment="1">
      <alignment horizontal="center" vertical="center"/>
    </xf>
    <xf numFmtId="0" fontId="7" fillId="0" borderId="3" xfId="0" applyNumberFormat="1" applyFont="1" applyBorder="1" applyAlignment="1">
      <alignment horizontal="center" vertical="center"/>
    </xf>
    <xf numFmtId="0" fontId="7" fillId="0" borderId="4" xfId="0" applyNumberFormat="1" applyFont="1" applyBorder="1" applyAlignment="1">
      <alignment horizontal="center" vertical="center"/>
    </xf>
    <xf numFmtId="0" fontId="10" fillId="0" borderId="0" xfId="0" applyNumberFormat="1" applyFont="1" applyFill="1" applyBorder="1" applyAlignment="1">
      <alignment horizontal="center" vertical="center"/>
    </xf>
    <xf numFmtId="0" fontId="0" fillId="0" borderId="9" xfId="0" applyNumberFormat="1" applyFont="1" applyBorder="1" applyAlignment="1">
      <alignment horizontal="center" vertical="center"/>
    </xf>
    <xf numFmtId="0" fontId="0" fillId="0" borderId="10" xfId="0" applyNumberFormat="1" applyFont="1" applyBorder="1" applyAlignment="1">
      <alignment horizontal="center" vertical="center"/>
    </xf>
    <xf numFmtId="1" fontId="0" fillId="0" borderId="10" xfId="0" applyNumberFormat="1" applyFont="1" applyBorder="1" applyAlignment="1">
      <alignment horizontal="center" vertical="center"/>
    </xf>
    <xf numFmtId="0" fontId="0" fillId="0" borderId="11" xfId="0" applyNumberFormat="1" applyFont="1" applyBorder="1" applyAlignment="1">
      <alignment horizontal="center" vertical="center"/>
    </xf>
    <xf numFmtId="0" fontId="0" fillId="0" borderId="12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  <xf numFmtId="1" fontId="0" fillId="0" borderId="1" xfId="0" applyNumberFormat="1" applyFont="1" applyBorder="1" applyAlignment="1">
      <alignment horizontal="center" vertical="center"/>
    </xf>
    <xf numFmtId="0" fontId="0" fillId="0" borderId="13" xfId="0" applyNumberFormat="1" applyFont="1" applyBorder="1" applyAlignment="1">
      <alignment horizontal="center" vertical="center"/>
    </xf>
    <xf numFmtId="0" fontId="0" fillId="0" borderId="17" xfId="0" applyNumberFormat="1" applyFont="1" applyBorder="1" applyAlignment="1">
      <alignment horizontal="center" vertical="center"/>
    </xf>
    <xf numFmtId="0" fontId="0" fillId="0" borderId="18" xfId="0" applyNumberFormat="1" applyFont="1" applyBorder="1" applyAlignment="1">
      <alignment horizontal="center" vertical="center"/>
    </xf>
    <xf numFmtId="1" fontId="0" fillId="0" borderId="18" xfId="0" applyNumberFormat="1" applyFont="1" applyBorder="1" applyAlignment="1">
      <alignment horizontal="center" vertical="center"/>
    </xf>
    <xf numFmtId="0" fontId="0" fillId="0" borderId="19" xfId="0" applyNumberFormat="1" applyFont="1" applyBorder="1" applyAlignment="1">
      <alignment horizontal="center" vertical="center"/>
    </xf>
    <xf numFmtId="0" fontId="5" fillId="0" borderId="12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/>
    </xf>
    <xf numFmtId="0" fontId="5" fillId="0" borderId="13" xfId="0" applyNumberFormat="1" applyFont="1" applyBorder="1" applyAlignment="1">
      <alignment horizontal="center" vertical="center"/>
    </xf>
    <xf numFmtId="0" fontId="5" fillId="0" borderId="17" xfId="0" applyNumberFormat="1" applyFont="1" applyBorder="1" applyAlignment="1">
      <alignment horizontal="center" vertical="center"/>
    </xf>
    <xf numFmtId="0" fontId="5" fillId="0" borderId="18" xfId="0" applyNumberFormat="1" applyFont="1" applyBorder="1" applyAlignment="1">
      <alignment horizontal="center" vertical="center"/>
    </xf>
    <xf numFmtId="1" fontId="5" fillId="0" borderId="18" xfId="0" applyNumberFormat="1" applyFont="1" applyBorder="1" applyAlignment="1">
      <alignment horizontal="center" vertical="center"/>
    </xf>
    <xf numFmtId="0" fontId="5" fillId="0" borderId="19" xfId="0" applyNumberFormat="1" applyFont="1" applyBorder="1" applyAlignment="1">
      <alignment horizontal="center" vertical="center"/>
    </xf>
    <xf numFmtId="0" fontId="0" fillId="0" borderId="2" xfId="0" applyNumberFormat="1" applyFont="1" applyBorder="1" applyAlignment="1">
      <alignment horizontal="center" vertical="center"/>
    </xf>
    <xf numFmtId="0" fontId="0" fillId="0" borderId="3" xfId="0" applyNumberFormat="1" applyFont="1" applyBorder="1" applyAlignment="1">
      <alignment horizontal="center" vertical="center"/>
    </xf>
    <xf numFmtId="1" fontId="0" fillId="0" borderId="3" xfId="0" applyNumberFormat="1" applyFont="1" applyBorder="1" applyAlignment="1">
      <alignment horizontal="center" vertical="center"/>
    </xf>
    <xf numFmtId="0" fontId="0" fillId="0" borderId="4" xfId="0" applyNumberFormat="1" applyFont="1" applyBorder="1" applyAlignment="1">
      <alignment horizontal="center" vertical="center"/>
    </xf>
    <xf numFmtId="0" fontId="0" fillId="2" borderId="9" xfId="0" applyNumberFormat="1" applyFont="1" applyFill="1" applyBorder="1" applyAlignment="1">
      <alignment horizontal="center" vertical="center"/>
    </xf>
    <xf numFmtId="0" fontId="0" fillId="2" borderId="12" xfId="0" applyNumberFormat="1" applyFont="1" applyFill="1" applyBorder="1" applyAlignment="1">
      <alignment horizontal="center" vertical="center"/>
    </xf>
    <xf numFmtId="0" fontId="5" fillId="2" borderId="17" xfId="0" applyNumberFormat="1" applyFont="1" applyFill="1" applyBorder="1" applyAlignment="1">
      <alignment horizontal="center" vertical="center"/>
    </xf>
    <xf numFmtId="0" fontId="5" fillId="2" borderId="18" xfId="0" applyNumberFormat="1" applyFont="1" applyFill="1" applyBorder="1" applyAlignment="1">
      <alignment horizontal="center" vertical="center"/>
    </xf>
    <xf numFmtId="1" fontId="5" fillId="2" borderId="18" xfId="0" applyNumberFormat="1" applyFont="1" applyFill="1" applyBorder="1" applyAlignment="1">
      <alignment horizontal="center" vertical="center"/>
    </xf>
    <xf numFmtId="0" fontId="5" fillId="2" borderId="19" xfId="0" applyNumberFormat="1" applyFont="1" applyFill="1" applyBorder="1" applyAlignment="1">
      <alignment horizontal="center" vertical="center"/>
    </xf>
    <xf numFmtId="0" fontId="0" fillId="2" borderId="17" xfId="0" applyNumberFormat="1" applyFont="1" applyFill="1" applyBorder="1" applyAlignment="1">
      <alignment horizontal="center" vertical="center"/>
    </xf>
    <xf numFmtId="0" fontId="0" fillId="2" borderId="0" xfId="0" applyNumberFormat="1" applyFont="1" applyFill="1"/>
    <xf numFmtId="0" fontId="7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10" fillId="2" borderId="0" xfId="0" applyNumberFormat="1" applyFont="1" applyFill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9</xdr:col>
      <xdr:colOff>696595</xdr:colOff>
      <xdr:row>2</xdr:row>
      <xdr:rowOff>12700</xdr:rowOff>
    </xdr:from>
    <xdr:to>
      <xdr:col>9</xdr:col>
      <xdr:colOff>1798320</xdr:colOff>
      <xdr:row>2</xdr:row>
      <xdr:rowOff>857250</xdr:rowOff>
    </xdr:to>
    <xdr:pic>
      <xdr:nvPicPr>
        <xdr:cNvPr id="5" name="ID_F5E1D2965B554CED8574E33F9D958B72" descr="25_AULBW13737_YD3BFAAQ3G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227945" y="381000"/>
          <a:ext cx="1101725" cy="844550"/>
        </a:xfrm>
        <a:prstGeom prst="rect">
          <a:avLst/>
        </a:prstGeom>
      </xdr:spPr>
    </xdr:pic>
    <xdr:clientData/>
  </xdr:twoCellAnchor>
  <xdr:twoCellAnchor editAs="oneCell">
    <xdr:from>
      <xdr:col>9</xdr:col>
      <xdr:colOff>744855</xdr:colOff>
      <xdr:row>3</xdr:row>
      <xdr:rowOff>65405</xdr:rowOff>
    </xdr:from>
    <xdr:to>
      <xdr:col>9</xdr:col>
      <xdr:colOff>1750695</xdr:colOff>
      <xdr:row>3</xdr:row>
      <xdr:rowOff>1337945</xdr:rowOff>
    </xdr:to>
    <xdr:pic>
      <xdr:nvPicPr>
        <xdr:cNvPr id="6" name="ID_31849400AC4B4F199AF1EEBA9581F447" descr="25_AULBW13738_Z95DVQAQ3G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276205" y="1297305"/>
          <a:ext cx="1005840" cy="1272540"/>
        </a:xfrm>
        <a:prstGeom prst="rect">
          <a:avLst/>
        </a:prstGeom>
      </xdr:spPr>
    </xdr:pic>
    <xdr:clientData/>
  </xdr:twoCellAnchor>
  <xdr:twoCellAnchor editAs="oneCell">
    <xdr:from>
      <xdr:col>0</xdr:col>
      <xdr:colOff>426720</xdr:colOff>
      <xdr:row>7</xdr:row>
      <xdr:rowOff>120650</xdr:rowOff>
    </xdr:from>
    <xdr:to>
      <xdr:col>8</xdr:col>
      <xdr:colOff>210820</xdr:colOff>
      <xdr:row>16</xdr:row>
      <xdr:rowOff>6350</xdr:rowOff>
    </xdr:to>
    <xdr:pic>
      <xdr:nvPicPr>
        <xdr:cNvPr id="2" name="图片 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6720" y="3302000"/>
          <a:ext cx="8115300" cy="15430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297180</xdr:colOff>
      <xdr:row>10</xdr:row>
      <xdr:rowOff>19050</xdr:rowOff>
    </xdr:from>
    <xdr:to>
      <xdr:col>8</xdr:col>
      <xdr:colOff>665480</xdr:colOff>
      <xdr:row>19</xdr:row>
      <xdr:rowOff>133350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7180" y="1936750"/>
          <a:ext cx="8115300" cy="15430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00"/>
  <sheetViews>
    <sheetView workbookViewId="0">
      <selection activeCell="A1" sqref="A1:R1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14.7090909090909" customWidth="1"/>
    <col min="7" max="7" width="18.3454545454545" customWidth="1"/>
    <col min="8" max="8" width="10.1727272727273" customWidth="1"/>
    <col min="9" max="13" width="9.13636363636364" customWidth="1"/>
    <col min="14" max="14" width="21.1" customWidth="1"/>
    <col min="15" max="15" width="15" customWidth="1"/>
    <col min="16" max="16" width="23.3272727272727" customWidth="1"/>
    <col min="17" max="17" width="29.0727272727273" customWidth="1"/>
    <col min="18" max="18" width="24.7818181818182" customWidth="1"/>
    <col min="19" max="19" width="30.5272727272727" customWidth="1"/>
    <col min="20" max="40" width="9.13636363636364" customWidth="1"/>
  </cols>
  <sheetData>
    <row r="1" spans="1:40">
      <c r="A1" s="115" t="s">
        <v>0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  <c r="T1" s="115"/>
      <c r="U1" s="115"/>
      <c r="V1" s="115"/>
      <c r="W1" s="115"/>
      <c r="X1" s="115"/>
      <c r="Y1" s="115"/>
      <c r="Z1" s="115"/>
      <c r="AA1" s="115"/>
      <c r="AB1" s="115"/>
      <c r="AC1" s="115"/>
      <c r="AD1" s="115"/>
      <c r="AE1" s="115"/>
      <c r="AF1" s="115"/>
      <c r="AG1" s="115"/>
      <c r="AH1" s="115"/>
      <c r="AI1" s="115"/>
      <c r="AJ1" s="115"/>
      <c r="AK1" s="115"/>
      <c r="AL1" s="115"/>
      <c r="AM1" s="115"/>
      <c r="AN1" s="115"/>
    </row>
    <row r="2" spans="1:40">
      <c r="A2" s="115" t="s">
        <v>1</v>
      </c>
      <c r="B2" s="115" t="s">
        <v>2</v>
      </c>
      <c r="C2" s="115" t="s">
        <v>3</v>
      </c>
      <c r="D2" s="115" t="s">
        <v>4</v>
      </c>
      <c r="E2" s="115" t="s">
        <v>5</v>
      </c>
      <c r="F2" s="115" t="s">
        <v>6</v>
      </c>
      <c r="G2" s="115" t="s">
        <v>7</v>
      </c>
      <c r="H2" s="115" t="s">
        <v>8</v>
      </c>
      <c r="I2" s="115" t="s">
        <v>9</v>
      </c>
      <c r="J2" s="115" t="s">
        <v>10</v>
      </c>
      <c r="K2" s="115" t="s">
        <v>11</v>
      </c>
      <c r="L2" s="115" t="s">
        <v>12</v>
      </c>
      <c r="M2" s="115" t="s">
        <v>13</v>
      </c>
      <c r="N2" s="115" t="s">
        <v>14</v>
      </c>
      <c r="O2" s="115" t="s">
        <v>15</v>
      </c>
      <c r="P2" s="115" t="s">
        <v>16</v>
      </c>
      <c r="Q2" s="115" t="s">
        <v>17</v>
      </c>
      <c r="R2" s="115" t="s">
        <v>18</v>
      </c>
      <c r="S2" s="115" t="s">
        <v>19</v>
      </c>
      <c r="T2" s="115"/>
      <c r="U2" s="115"/>
      <c r="V2" s="115"/>
      <c r="W2" s="115"/>
      <c r="X2" s="115"/>
      <c r="Y2" s="115"/>
      <c r="Z2" s="115"/>
      <c r="AA2" s="115"/>
      <c r="AB2" s="115"/>
      <c r="AC2" s="115"/>
      <c r="AD2" s="115"/>
      <c r="AE2" s="115"/>
      <c r="AF2" s="115"/>
      <c r="AG2" s="115"/>
      <c r="AH2" s="115"/>
      <c r="AI2" s="115"/>
      <c r="AJ2" s="115"/>
      <c r="AK2" s="115"/>
      <c r="AL2" s="115"/>
      <c r="AM2" s="115"/>
      <c r="AN2" s="115"/>
    </row>
    <row r="3" spans="1:40">
      <c r="A3" s="116" t="s">
        <v>20</v>
      </c>
      <c r="B3" s="116" t="s">
        <v>21</v>
      </c>
      <c r="C3" s="116">
        <v>1790113</v>
      </c>
      <c r="D3" s="116" t="s">
        <v>22</v>
      </c>
      <c r="E3" s="117" t="s">
        <v>23</v>
      </c>
      <c r="F3" s="117" t="s">
        <v>24</v>
      </c>
      <c r="G3" s="117" t="s">
        <v>25</v>
      </c>
      <c r="H3" s="117">
        <v>1</v>
      </c>
      <c r="I3" s="117">
        <v>1</v>
      </c>
      <c r="J3" s="117">
        <v>2</v>
      </c>
      <c r="K3" s="116">
        <v>3</v>
      </c>
      <c r="L3" s="116">
        <v>2</v>
      </c>
      <c r="M3" s="116">
        <v>1</v>
      </c>
      <c r="N3" s="116">
        <v>9</v>
      </c>
      <c r="O3" s="116" t="s">
        <v>26</v>
      </c>
      <c r="P3" s="116">
        <v>644</v>
      </c>
      <c r="Q3" s="116">
        <v>5796</v>
      </c>
      <c r="R3" s="116">
        <v>0</v>
      </c>
      <c r="S3" s="116">
        <v>0</v>
      </c>
    </row>
    <row r="4" spans="1:40">
      <c r="A4" s="116" t="s">
        <v>20</v>
      </c>
      <c r="B4" s="116" t="s">
        <v>21</v>
      </c>
      <c r="C4" s="116">
        <v>1790113</v>
      </c>
      <c r="D4" s="116" t="s">
        <v>22</v>
      </c>
      <c r="E4" s="117" t="s">
        <v>23</v>
      </c>
      <c r="F4" s="117" t="s">
        <v>27</v>
      </c>
      <c r="G4" s="117" t="s">
        <v>28</v>
      </c>
      <c r="H4" s="117">
        <v>1</v>
      </c>
      <c r="I4" s="117">
        <v>2</v>
      </c>
      <c r="J4" s="117">
        <v>3</v>
      </c>
      <c r="K4" s="116">
        <v>2</v>
      </c>
      <c r="L4" s="116">
        <v>2</v>
      </c>
      <c r="M4" s="116">
        <v>1</v>
      </c>
      <c r="N4" s="116">
        <v>10</v>
      </c>
      <c r="O4" s="116" t="s">
        <v>26</v>
      </c>
      <c r="P4" s="116">
        <v>352</v>
      </c>
      <c r="Q4" s="116">
        <v>3520</v>
      </c>
      <c r="R4" s="116">
        <v>0</v>
      </c>
      <c r="S4" s="116">
        <v>0</v>
      </c>
    </row>
    <row r="5" spans="1:40">
      <c r="A5" s="116" t="s">
        <v>20</v>
      </c>
      <c r="B5" s="116" t="s">
        <v>21</v>
      </c>
      <c r="C5" s="116">
        <v>1790092</v>
      </c>
      <c r="D5" s="116" t="s">
        <v>29</v>
      </c>
      <c r="E5" s="117" t="s">
        <v>30</v>
      </c>
      <c r="F5" s="117" t="s">
        <v>24</v>
      </c>
      <c r="G5" s="117" t="s">
        <v>31</v>
      </c>
      <c r="H5" s="117">
        <v>1</v>
      </c>
      <c r="I5" s="117">
        <v>1</v>
      </c>
      <c r="J5" s="117">
        <v>2</v>
      </c>
      <c r="K5" s="116">
        <v>3</v>
      </c>
      <c r="L5" s="116">
        <v>2</v>
      </c>
      <c r="M5" s="116">
        <v>1</v>
      </c>
      <c r="N5" s="116">
        <v>9</v>
      </c>
      <c r="O5" s="116" t="s">
        <v>29</v>
      </c>
      <c r="P5" s="116">
        <v>52</v>
      </c>
      <c r="Q5" s="116">
        <v>468</v>
      </c>
      <c r="R5" s="116">
        <v>0</v>
      </c>
      <c r="S5" s="116">
        <v>0</v>
      </c>
    </row>
    <row r="6" spans="1:40">
      <c r="A6" s="116" t="s">
        <v>20</v>
      </c>
      <c r="B6" s="116" t="s">
        <v>21</v>
      </c>
      <c r="C6" s="116">
        <v>1790092</v>
      </c>
      <c r="D6" s="116" t="s">
        <v>29</v>
      </c>
      <c r="E6" s="117" t="s">
        <v>30</v>
      </c>
      <c r="F6" s="117" t="s">
        <v>27</v>
      </c>
      <c r="G6" s="117" t="s">
        <v>32</v>
      </c>
      <c r="H6" s="117">
        <v>1</v>
      </c>
      <c r="I6" s="117">
        <v>2</v>
      </c>
      <c r="J6" s="117">
        <v>3</v>
      </c>
      <c r="K6" s="116">
        <v>2</v>
      </c>
      <c r="L6" s="116">
        <v>2</v>
      </c>
      <c r="M6" s="116">
        <v>1</v>
      </c>
      <c r="N6" s="116">
        <v>10</v>
      </c>
      <c r="O6" s="116" t="s">
        <v>29</v>
      </c>
      <c r="P6" s="116">
        <v>44</v>
      </c>
      <c r="Q6" s="116">
        <v>440</v>
      </c>
      <c r="R6" s="116">
        <v>0</v>
      </c>
      <c r="S6" s="116">
        <v>0</v>
      </c>
    </row>
    <row r="7" spans="1:40">
      <c r="A7" s="116" t="s">
        <v>20</v>
      </c>
      <c r="B7" s="116" t="s">
        <v>21</v>
      </c>
      <c r="C7" s="116">
        <v>1790092</v>
      </c>
      <c r="D7" s="116" t="s">
        <v>29</v>
      </c>
      <c r="E7" s="117" t="s">
        <v>30</v>
      </c>
      <c r="F7" s="117" t="s">
        <v>33</v>
      </c>
      <c r="G7" s="117" t="s">
        <v>34</v>
      </c>
      <c r="H7" s="117">
        <v>1</v>
      </c>
      <c r="I7" s="117">
        <v>1</v>
      </c>
      <c r="J7" s="117">
        <v>2</v>
      </c>
      <c r="K7" s="116">
        <v>3</v>
      </c>
      <c r="L7" s="116">
        <v>2</v>
      </c>
      <c r="M7" s="116">
        <v>1</v>
      </c>
      <c r="N7" s="116">
        <v>9</v>
      </c>
      <c r="O7" s="116" t="s">
        <v>29</v>
      </c>
      <c r="P7" s="116">
        <v>29</v>
      </c>
      <c r="Q7" s="116">
        <v>261</v>
      </c>
      <c r="R7" s="116">
        <v>0</v>
      </c>
      <c r="S7" s="116">
        <v>0</v>
      </c>
    </row>
    <row r="8" spans="1:40">
      <c r="A8" s="116" t="s">
        <v>20</v>
      </c>
      <c r="B8" s="116" t="s">
        <v>21</v>
      </c>
      <c r="C8" s="116">
        <v>1790106</v>
      </c>
      <c r="D8" s="116" t="s">
        <v>35</v>
      </c>
      <c r="E8" s="117" t="s">
        <v>36</v>
      </c>
      <c r="F8" s="117" t="s">
        <v>24</v>
      </c>
      <c r="G8" s="117" t="s">
        <v>25</v>
      </c>
      <c r="H8" s="117">
        <v>1</v>
      </c>
      <c r="I8" s="117">
        <v>1</v>
      </c>
      <c r="J8" s="117">
        <v>2</v>
      </c>
      <c r="K8" s="116">
        <v>3</v>
      </c>
      <c r="L8" s="116">
        <v>2</v>
      </c>
      <c r="M8" s="116">
        <v>1</v>
      </c>
      <c r="N8" s="116">
        <v>9</v>
      </c>
      <c r="O8" s="116" t="s">
        <v>35</v>
      </c>
      <c r="P8" s="116">
        <v>11</v>
      </c>
      <c r="Q8" s="116">
        <v>99</v>
      </c>
      <c r="R8" s="116">
        <v>0</v>
      </c>
      <c r="S8" s="116">
        <v>0</v>
      </c>
    </row>
    <row r="9" spans="1:40">
      <c r="A9" s="116" t="s">
        <v>20</v>
      </c>
      <c r="B9" s="116" t="s">
        <v>21</v>
      </c>
      <c r="C9" s="116">
        <v>1790106</v>
      </c>
      <c r="D9" s="116" t="s">
        <v>35</v>
      </c>
      <c r="E9" s="117" t="s">
        <v>36</v>
      </c>
      <c r="F9" s="117" t="s">
        <v>27</v>
      </c>
      <c r="G9" s="117" t="s">
        <v>28</v>
      </c>
      <c r="H9" s="117">
        <v>1</v>
      </c>
      <c r="I9" s="117">
        <v>2</v>
      </c>
      <c r="J9" s="117">
        <v>3</v>
      </c>
      <c r="K9" s="116">
        <v>2</v>
      </c>
      <c r="L9" s="116">
        <v>2</v>
      </c>
      <c r="M9" s="116">
        <v>1</v>
      </c>
      <c r="N9" s="116">
        <v>10</v>
      </c>
      <c r="O9" s="116" t="s">
        <v>35</v>
      </c>
      <c r="P9" s="116">
        <v>10</v>
      </c>
      <c r="Q9" s="116">
        <v>100</v>
      </c>
      <c r="R9" s="116">
        <v>0</v>
      </c>
      <c r="S9" s="116">
        <v>0</v>
      </c>
    </row>
    <row r="10" spans="1:40">
      <c r="A10" s="116" t="s">
        <v>20</v>
      </c>
      <c r="B10" s="116" t="s">
        <v>21</v>
      </c>
      <c r="C10" s="116">
        <v>1790106</v>
      </c>
      <c r="D10" s="116" t="s">
        <v>35</v>
      </c>
      <c r="E10" s="117" t="s">
        <v>36</v>
      </c>
      <c r="F10" s="117" t="s">
        <v>33</v>
      </c>
      <c r="G10" s="117" t="s">
        <v>37</v>
      </c>
      <c r="H10" s="117">
        <v>1</v>
      </c>
      <c r="I10" s="117">
        <v>1</v>
      </c>
      <c r="J10" s="117">
        <v>2</v>
      </c>
      <c r="K10" s="116">
        <v>3</v>
      </c>
      <c r="L10" s="116">
        <v>2</v>
      </c>
      <c r="M10" s="116">
        <v>1</v>
      </c>
      <c r="N10" s="116">
        <v>9</v>
      </c>
      <c r="O10" s="116" t="s">
        <v>35</v>
      </c>
      <c r="P10" s="116">
        <v>6</v>
      </c>
      <c r="Q10" s="116">
        <v>54</v>
      </c>
      <c r="R10" s="116">
        <v>0</v>
      </c>
      <c r="S10" s="116">
        <v>0</v>
      </c>
    </row>
    <row r="11" spans="1:40">
      <c r="A11" s="116" t="s">
        <v>20</v>
      </c>
      <c r="B11" s="116" t="s">
        <v>21</v>
      </c>
      <c r="C11" s="116">
        <v>1790111</v>
      </c>
      <c r="D11" s="116" t="s">
        <v>38</v>
      </c>
      <c r="E11" s="117" t="s">
        <v>36</v>
      </c>
      <c r="F11" s="117" t="s">
        <v>24</v>
      </c>
      <c r="G11" s="117" t="s">
        <v>25</v>
      </c>
      <c r="H11" s="117">
        <v>1</v>
      </c>
      <c r="I11" s="117">
        <v>1</v>
      </c>
      <c r="J11" s="117">
        <v>2</v>
      </c>
      <c r="K11" s="116">
        <v>3</v>
      </c>
      <c r="L11" s="116">
        <v>2</v>
      </c>
      <c r="M11" s="116">
        <v>1</v>
      </c>
      <c r="N11" s="116">
        <v>9</v>
      </c>
      <c r="O11" s="116" t="s">
        <v>38</v>
      </c>
      <c r="P11" s="116">
        <v>14</v>
      </c>
      <c r="Q11" s="116">
        <v>126</v>
      </c>
      <c r="R11" s="116">
        <v>0</v>
      </c>
      <c r="S11" s="116">
        <v>0</v>
      </c>
    </row>
    <row r="12" spans="1:40">
      <c r="A12" s="116" t="s">
        <v>20</v>
      </c>
      <c r="B12" s="116" t="s">
        <v>21</v>
      </c>
      <c r="C12" s="116">
        <v>1790111</v>
      </c>
      <c r="D12" s="116" t="s">
        <v>38</v>
      </c>
      <c r="E12" s="117" t="s">
        <v>36</v>
      </c>
      <c r="F12" s="117" t="s">
        <v>27</v>
      </c>
      <c r="G12" s="117" t="s">
        <v>28</v>
      </c>
      <c r="H12" s="117">
        <v>1</v>
      </c>
      <c r="I12" s="117">
        <v>2</v>
      </c>
      <c r="J12" s="117">
        <v>3</v>
      </c>
      <c r="K12" s="116">
        <v>2</v>
      </c>
      <c r="L12" s="116">
        <v>2</v>
      </c>
      <c r="M12" s="116">
        <v>1</v>
      </c>
      <c r="N12" s="116">
        <v>10</v>
      </c>
      <c r="O12" s="116" t="s">
        <v>38</v>
      </c>
      <c r="P12" s="116">
        <v>8</v>
      </c>
      <c r="Q12" s="116">
        <v>80</v>
      </c>
      <c r="R12" s="116">
        <v>0</v>
      </c>
      <c r="S12" s="116">
        <v>0</v>
      </c>
    </row>
    <row r="13" spans="1:40">
      <c r="A13" s="116" t="s">
        <v>20</v>
      </c>
      <c r="B13" s="116" t="s">
        <v>21</v>
      </c>
      <c r="C13" s="116">
        <v>1790110</v>
      </c>
      <c r="D13" s="116" t="s">
        <v>39</v>
      </c>
      <c r="E13" s="117" t="s">
        <v>36</v>
      </c>
      <c r="F13" s="117" t="s">
        <v>24</v>
      </c>
      <c r="G13" s="117" t="s">
        <v>25</v>
      </c>
      <c r="H13" s="117">
        <v>1</v>
      </c>
      <c r="I13" s="117">
        <v>1</v>
      </c>
      <c r="J13" s="117">
        <v>2</v>
      </c>
      <c r="K13" s="116">
        <v>3</v>
      </c>
      <c r="L13" s="116">
        <v>2</v>
      </c>
      <c r="M13" s="116">
        <v>1</v>
      </c>
      <c r="N13" s="116">
        <v>9</v>
      </c>
      <c r="O13" s="116" t="s">
        <v>39</v>
      </c>
      <c r="P13" s="116">
        <v>15</v>
      </c>
      <c r="Q13" s="116">
        <v>135</v>
      </c>
      <c r="R13" s="116">
        <v>0</v>
      </c>
      <c r="S13" s="116">
        <v>0</v>
      </c>
    </row>
    <row r="14" spans="1:40">
      <c r="A14" s="116" t="s">
        <v>20</v>
      </c>
      <c r="B14" s="116" t="s">
        <v>21</v>
      </c>
      <c r="C14" s="116">
        <v>1790110</v>
      </c>
      <c r="D14" s="116" t="s">
        <v>39</v>
      </c>
      <c r="E14" s="117" t="s">
        <v>36</v>
      </c>
      <c r="F14" s="117" t="s">
        <v>27</v>
      </c>
      <c r="G14" s="117" t="s">
        <v>28</v>
      </c>
      <c r="H14" s="117">
        <v>1</v>
      </c>
      <c r="I14" s="117">
        <v>2</v>
      </c>
      <c r="J14" s="117">
        <v>3</v>
      </c>
      <c r="K14" s="116">
        <v>2</v>
      </c>
      <c r="L14" s="116">
        <v>2</v>
      </c>
      <c r="M14" s="116">
        <v>1</v>
      </c>
      <c r="N14" s="116">
        <v>10</v>
      </c>
      <c r="O14" s="116" t="s">
        <v>39</v>
      </c>
      <c r="P14" s="116">
        <v>8</v>
      </c>
      <c r="Q14" s="116">
        <v>80</v>
      </c>
      <c r="R14" s="116">
        <v>0</v>
      </c>
      <c r="S14" s="116">
        <v>0</v>
      </c>
    </row>
    <row r="15" spans="1:40">
      <c r="A15" s="116" t="s">
        <v>20</v>
      </c>
      <c r="B15" s="116" t="s">
        <v>21</v>
      </c>
      <c r="C15" s="116">
        <v>1790100</v>
      </c>
      <c r="D15" s="116" t="s">
        <v>40</v>
      </c>
      <c r="E15" s="117" t="s">
        <v>36</v>
      </c>
      <c r="F15" s="117" t="s">
        <v>24</v>
      </c>
      <c r="G15" s="117" t="s">
        <v>25</v>
      </c>
      <c r="H15" s="117">
        <v>1</v>
      </c>
      <c r="I15" s="117">
        <v>1</v>
      </c>
      <c r="J15" s="117">
        <v>2</v>
      </c>
      <c r="K15" s="116">
        <v>3</v>
      </c>
      <c r="L15" s="116">
        <v>2</v>
      </c>
      <c r="M15" s="116">
        <v>1</v>
      </c>
      <c r="N15" s="116">
        <v>9</v>
      </c>
      <c r="O15" s="116" t="s">
        <v>40</v>
      </c>
      <c r="P15" s="116">
        <v>12</v>
      </c>
      <c r="Q15" s="116">
        <v>108</v>
      </c>
      <c r="R15" s="116">
        <v>0</v>
      </c>
      <c r="S15" s="116">
        <v>0</v>
      </c>
    </row>
    <row r="16" spans="1:40">
      <c r="A16" s="116" t="s">
        <v>20</v>
      </c>
      <c r="B16" s="116" t="s">
        <v>21</v>
      </c>
      <c r="C16" s="116">
        <v>1790100</v>
      </c>
      <c r="D16" s="116" t="s">
        <v>40</v>
      </c>
      <c r="E16" s="117" t="s">
        <v>36</v>
      </c>
      <c r="F16" s="117" t="s">
        <v>27</v>
      </c>
      <c r="G16" s="117" t="s">
        <v>28</v>
      </c>
      <c r="H16" s="117">
        <v>1</v>
      </c>
      <c r="I16" s="117">
        <v>2</v>
      </c>
      <c r="J16" s="117">
        <v>3</v>
      </c>
      <c r="K16" s="116">
        <v>2</v>
      </c>
      <c r="L16" s="116">
        <v>2</v>
      </c>
      <c r="M16" s="116">
        <v>1</v>
      </c>
      <c r="N16" s="116">
        <v>10</v>
      </c>
      <c r="O16" s="116" t="s">
        <v>40</v>
      </c>
      <c r="P16" s="116">
        <v>8</v>
      </c>
      <c r="Q16" s="116">
        <v>80</v>
      </c>
      <c r="R16" s="116">
        <v>0</v>
      </c>
      <c r="S16" s="116">
        <v>0</v>
      </c>
    </row>
    <row r="17" spans="1:19">
      <c r="A17" s="116" t="s">
        <v>20</v>
      </c>
      <c r="B17" s="116" t="s">
        <v>21</v>
      </c>
      <c r="C17" s="116">
        <v>1790100</v>
      </c>
      <c r="D17" s="116" t="s">
        <v>40</v>
      </c>
      <c r="E17" s="117" t="s">
        <v>36</v>
      </c>
      <c r="F17" s="117" t="s">
        <v>33</v>
      </c>
      <c r="G17" s="117" t="s">
        <v>37</v>
      </c>
      <c r="H17" s="117">
        <v>1</v>
      </c>
      <c r="I17" s="117">
        <v>1</v>
      </c>
      <c r="J17" s="117">
        <v>2</v>
      </c>
      <c r="K17" s="116">
        <v>3</v>
      </c>
      <c r="L17" s="116">
        <v>2</v>
      </c>
      <c r="M17" s="116">
        <v>1</v>
      </c>
      <c r="N17" s="116">
        <v>9</v>
      </c>
      <c r="O17" s="116" t="s">
        <v>40</v>
      </c>
      <c r="P17" s="116">
        <v>7</v>
      </c>
      <c r="Q17" s="116">
        <v>63</v>
      </c>
      <c r="R17" s="116">
        <v>0</v>
      </c>
      <c r="S17" s="116">
        <v>0</v>
      </c>
    </row>
    <row r="18" spans="1:19">
      <c r="A18" s="116" t="s">
        <v>20</v>
      </c>
      <c r="B18" s="116" t="s">
        <v>21</v>
      </c>
      <c r="C18" s="116">
        <v>1790101</v>
      </c>
      <c r="D18" s="116" t="s">
        <v>41</v>
      </c>
      <c r="E18" s="117" t="s">
        <v>36</v>
      </c>
      <c r="F18" s="117" t="s">
        <v>24</v>
      </c>
      <c r="G18" s="117" t="s">
        <v>25</v>
      </c>
      <c r="H18" s="117">
        <v>1</v>
      </c>
      <c r="I18" s="117">
        <v>1</v>
      </c>
      <c r="J18" s="117">
        <v>2</v>
      </c>
      <c r="K18" s="116">
        <v>3</v>
      </c>
      <c r="L18" s="116">
        <v>2</v>
      </c>
      <c r="M18" s="116">
        <v>1</v>
      </c>
      <c r="N18" s="116">
        <v>9</v>
      </c>
      <c r="O18" s="116" t="s">
        <v>41</v>
      </c>
      <c r="P18" s="116">
        <v>40</v>
      </c>
      <c r="Q18" s="116">
        <v>360</v>
      </c>
      <c r="R18" s="116">
        <v>0</v>
      </c>
      <c r="S18" s="116">
        <v>0</v>
      </c>
    </row>
    <row r="19" spans="1:19">
      <c r="A19" s="116" t="s">
        <v>20</v>
      </c>
      <c r="B19" s="116" t="s">
        <v>21</v>
      </c>
      <c r="C19" s="116">
        <v>1790101</v>
      </c>
      <c r="D19" s="116" t="s">
        <v>41</v>
      </c>
      <c r="E19" s="117" t="s">
        <v>36</v>
      </c>
      <c r="F19" s="117" t="s">
        <v>27</v>
      </c>
      <c r="G19" s="117" t="s">
        <v>28</v>
      </c>
      <c r="H19" s="117">
        <v>1</v>
      </c>
      <c r="I19" s="117">
        <v>2</v>
      </c>
      <c r="J19" s="117">
        <v>3</v>
      </c>
      <c r="K19" s="116">
        <v>2</v>
      </c>
      <c r="L19" s="116">
        <v>2</v>
      </c>
      <c r="M19" s="116">
        <v>1</v>
      </c>
      <c r="N19" s="116">
        <v>10</v>
      </c>
      <c r="O19" s="116" t="s">
        <v>41</v>
      </c>
      <c r="P19" s="116">
        <v>32</v>
      </c>
      <c r="Q19" s="116">
        <v>320</v>
      </c>
      <c r="R19" s="116">
        <v>0</v>
      </c>
      <c r="S19" s="116">
        <v>0</v>
      </c>
    </row>
    <row r="20" spans="1:19">
      <c r="A20" s="116" t="s">
        <v>20</v>
      </c>
      <c r="B20" s="116" t="s">
        <v>21</v>
      </c>
      <c r="C20" s="116">
        <v>1790101</v>
      </c>
      <c r="D20" s="116" t="s">
        <v>41</v>
      </c>
      <c r="E20" s="117" t="s">
        <v>36</v>
      </c>
      <c r="F20" s="117" t="s">
        <v>33</v>
      </c>
      <c r="G20" s="117" t="s">
        <v>37</v>
      </c>
      <c r="H20" s="117">
        <v>1</v>
      </c>
      <c r="I20" s="117">
        <v>1</v>
      </c>
      <c r="J20" s="117">
        <v>2</v>
      </c>
      <c r="K20" s="116">
        <v>3</v>
      </c>
      <c r="L20" s="116">
        <v>2</v>
      </c>
      <c r="M20" s="116">
        <v>1</v>
      </c>
      <c r="N20" s="116">
        <v>9</v>
      </c>
      <c r="O20" s="116" t="s">
        <v>41</v>
      </c>
      <c r="P20" s="116">
        <v>18</v>
      </c>
      <c r="Q20" s="116">
        <v>162</v>
      </c>
      <c r="R20" s="116">
        <v>0</v>
      </c>
      <c r="S20" s="116">
        <v>0</v>
      </c>
    </row>
    <row r="21" spans="1:19">
      <c r="A21" s="116" t="s">
        <v>20</v>
      </c>
      <c r="B21" s="116" t="s">
        <v>21</v>
      </c>
      <c r="C21" s="116">
        <v>1790108</v>
      </c>
      <c r="D21" s="116" t="s">
        <v>42</v>
      </c>
      <c r="E21" s="117" t="s">
        <v>36</v>
      </c>
      <c r="F21" s="117" t="s">
        <v>24</v>
      </c>
      <c r="G21" s="117" t="s">
        <v>25</v>
      </c>
      <c r="H21" s="117">
        <v>1</v>
      </c>
      <c r="I21" s="117">
        <v>1</v>
      </c>
      <c r="J21" s="117">
        <v>2</v>
      </c>
      <c r="K21" s="116">
        <v>3</v>
      </c>
      <c r="L21" s="116">
        <v>2</v>
      </c>
      <c r="M21" s="116">
        <v>1</v>
      </c>
      <c r="N21" s="116">
        <v>9</v>
      </c>
      <c r="O21" s="116" t="s">
        <v>42</v>
      </c>
      <c r="P21" s="116">
        <v>9</v>
      </c>
      <c r="Q21" s="116">
        <v>81</v>
      </c>
      <c r="R21" s="116">
        <v>0</v>
      </c>
      <c r="S21" s="116">
        <v>0</v>
      </c>
    </row>
    <row r="22" spans="1:19">
      <c r="A22" s="116" t="s">
        <v>20</v>
      </c>
      <c r="B22" s="116" t="s">
        <v>21</v>
      </c>
      <c r="C22" s="116">
        <v>1790108</v>
      </c>
      <c r="D22" s="116" t="s">
        <v>42</v>
      </c>
      <c r="E22" s="117" t="s">
        <v>36</v>
      </c>
      <c r="F22" s="117" t="s">
        <v>27</v>
      </c>
      <c r="G22" s="117" t="s">
        <v>28</v>
      </c>
      <c r="H22" s="117">
        <v>1</v>
      </c>
      <c r="I22" s="117">
        <v>2</v>
      </c>
      <c r="J22" s="117">
        <v>3</v>
      </c>
      <c r="K22" s="116">
        <v>2</v>
      </c>
      <c r="L22" s="116">
        <v>2</v>
      </c>
      <c r="M22" s="116">
        <v>1</v>
      </c>
      <c r="N22" s="116">
        <v>10</v>
      </c>
      <c r="O22" s="116" t="s">
        <v>42</v>
      </c>
      <c r="P22" s="116">
        <v>5</v>
      </c>
      <c r="Q22" s="116">
        <v>50</v>
      </c>
      <c r="R22" s="116">
        <v>0</v>
      </c>
      <c r="S22" s="116">
        <v>0</v>
      </c>
    </row>
    <row r="23" spans="1:19">
      <c r="A23" s="116" t="s">
        <v>20</v>
      </c>
      <c r="B23" s="116" t="s">
        <v>21</v>
      </c>
      <c r="C23" s="116">
        <v>1790112</v>
      </c>
      <c r="D23" s="116" t="s">
        <v>43</v>
      </c>
      <c r="E23" s="117" t="s">
        <v>36</v>
      </c>
      <c r="F23" s="117" t="s">
        <v>24</v>
      </c>
      <c r="G23" s="117" t="s">
        <v>25</v>
      </c>
      <c r="H23" s="117">
        <v>1</v>
      </c>
      <c r="I23" s="117">
        <v>1</v>
      </c>
      <c r="J23" s="117">
        <v>2</v>
      </c>
      <c r="K23" s="116">
        <v>3</v>
      </c>
      <c r="L23" s="116">
        <v>2</v>
      </c>
      <c r="M23" s="116">
        <v>1</v>
      </c>
      <c r="N23" s="116">
        <v>9</v>
      </c>
      <c r="O23" s="116" t="s">
        <v>43</v>
      </c>
      <c r="P23" s="116">
        <v>9</v>
      </c>
      <c r="Q23" s="116">
        <v>81</v>
      </c>
      <c r="R23" s="116">
        <v>0</v>
      </c>
      <c r="S23" s="116">
        <v>0</v>
      </c>
    </row>
    <row r="24" spans="1:19">
      <c r="A24" s="116" t="s">
        <v>20</v>
      </c>
      <c r="B24" s="116" t="s">
        <v>21</v>
      </c>
      <c r="C24" s="116">
        <v>1790112</v>
      </c>
      <c r="D24" s="116" t="s">
        <v>43</v>
      </c>
      <c r="E24" s="117" t="s">
        <v>36</v>
      </c>
      <c r="F24" s="117" t="s">
        <v>27</v>
      </c>
      <c r="G24" s="117" t="s">
        <v>28</v>
      </c>
      <c r="H24" s="117">
        <v>1</v>
      </c>
      <c r="I24" s="117">
        <v>2</v>
      </c>
      <c r="J24" s="117">
        <v>3</v>
      </c>
      <c r="K24" s="116">
        <v>2</v>
      </c>
      <c r="L24" s="116">
        <v>2</v>
      </c>
      <c r="M24" s="116">
        <v>1</v>
      </c>
      <c r="N24" s="116">
        <v>10</v>
      </c>
      <c r="O24" s="116" t="s">
        <v>43</v>
      </c>
      <c r="P24" s="116">
        <v>5</v>
      </c>
      <c r="Q24" s="116">
        <v>50</v>
      </c>
      <c r="R24" s="116">
        <v>0</v>
      </c>
      <c r="S24" s="116">
        <v>0</v>
      </c>
    </row>
    <row r="25" spans="1:19">
      <c r="A25" s="116" t="s">
        <v>20</v>
      </c>
      <c r="B25" s="116" t="s">
        <v>21</v>
      </c>
      <c r="C25" s="116">
        <v>1790104</v>
      </c>
      <c r="D25" s="116" t="s">
        <v>44</v>
      </c>
      <c r="E25" s="117" t="s">
        <v>36</v>
      </c>
      <c r="F25" s="117" t="s">
        <v>24</v>
      </c>
      <c r="G25" s="117" t="s">
        <v>25</v>
      </c>
      <c r="H25" s="117">
        <v>1</v>
      </c>
      <c r="I25" s="117">
        <v>1</v>
      </c>
      <c r="J25" s="117">
        <v>2</v>
      </c>
      <c r="K25" s="116">
        <v>3</v>
      </c>
      <c r="L25" s="116">
        <v>2</v>
      </c>
      <c r="M25" s="116">
        <v>1</v>
      </c>
      <c r="N25" s="116">
        <v>9</v>
      </c>
      <c r="O25" s="116" t="s">
        <v>44</v>
      </c>
      <c r="P25" s="116">
        <v>12</v>
      </c>
      <c r="Q25" s="116">
        <v>108</v>
      </c>
      <c r="R25" s="116">
        <v>0</v>
      </c>
      <c r="S25" s="116">
        <v>0</v>
      </c>
    </row>
    <row r="26" spans="1:19">
      <c r="A26" s="116" t="s">
        <v>20</v>
      </c>
      <c r="B26" s="116" t="s">
        <v>21</v>
      </c>
      <c r="C26" s="116">
        <v>1790104</v>
      </c>
      <c r="D26" s="116" t="s">
        <v>44</v>
      </c>
      <c r="E26" s="117" t="s">
        <v>36</v>
      </c>
      <c r="F26" s="117" t="s">
        <v>27</v>
      </c>
      <c r="G26" s="117" t="s">
        <v>28</v>
      </c>
      <c r="H26" s="117">
        <v>1</v>
      </c>
      <c r="I26" s="117">
        <v>2</v>
      </c>
      <c r="J26" s="117">
        <v>3</v>
      </c>
      <c r="K26" s="116">
        <v>2</v>
      </c>
      <c r="L26" s="116">
        <v>2</v>
      </c>
      <c r="M26" s="116">
        <v>1</v>
      </c>
      <c r="N26" s="116">
        <v>10</v>
      </c>
      <c r="O26" s="116" t="s">
        <v>44</v>
      </c>
      <c r="P26" s="116">
        <v>10</v>
      </c>
      <c r="Q26" s="116">
        <v>100</v>
      </c>
      <c r="R26" s="116">
        <v>0</v>
      </c>
      <c r="S26" s="116">
        <v>0</v>
      </c>
    </row>
    <row r="27" spans="1:19">
      <c r="A27" s="116" t="s">
        <v>20</v>
      </c>
      <c r="B27" s="116" t="s">
        <v>21</v>
      </c>
      <c r="C27" s="116">
        <v>1790104</v>
      </c>
      <c r="D27" s="116" t="s">
        <v>44</v>
      </c>
      <c r="E27" s="117" t="s">
        <v>36</v>
      </c>
      <c r="F27" s="117" t="s">
        <v>33</v>
      </c>
      <c r="G27" s="117" t="s">
        <v>37</v>
      </c>
      <c r="H27" s="117">
        <v>1</v>
      </c>
      <c r="I27" s="117">
        <v>1</v>
      </c>
      <c r="J27" s="117">
        <v>2</v>
      </c>
      <c r="K27" s="116">
        <v>3</v>
      </c>
      <c r="L27" s="116">
        <v>2</v>
      </c>
      <c r="M27" s="116">
        <v>1</v>
      </c>
      <c r="N27" s="116">
        <v>9</v>
      </c>
      <c r="O27" s="116" t="s">
        <v>44</v>
      </c>
      <c r="P27" s="116">
        <v>6</v>
      </c>
      <c r="Q27" s="116">
        <v>54</v>
      </c>
      <c r="R27" s="116">
        <v>0</v>
      </c>
      <c r="S27" s="116">
        <v>0</v>
      </c>
    </row>
    <row r="28" spans="1:19">
      <c r="A28" s="116" t="s">
        <v>20</v>
      </c>
      <c r="B28" s="116" t="s">
        <v>21</v>
      </c>
      <c r="C28" s="116">
        <v>1790087</v>
      </c>
      <c r="D28" s="116" t="s">
        <v>45</v>
      </c>
      <c r="E28" s="117" t="s">
        <v>23</v>
      </c>
      <c r="F28" s="117" t="s">
        <v>24</v>
      </c>
      <c r="G28" s="117" t="s">
        <v>46</v>
      </c>
      <c r="H28" s="117">
        <v>1</v>
      </c>
      <c r="I28" s="117">
        <v>2</v>
      </c>
      <c r="J28" s="117" t="s">
        <v>47</v>
      </c>
      <c r="K28" s="116" t="s">
        <v>47</v>
      </c>
      <c r="L28" s="116" t="s">
        <v>47</v>
      </c>
      <c r="M28" s="116" t="s">
        <v>47</v>
      </c>
      <c r="N28" s="116">
        <v>2</v>
      </c>
      <c r="O28" s="116" t="s">
        <v>48</v>
      </c>
      <c r="P28" s="116">
        <v>90</v>
      </c>
      <c r="Q28" s="116">
        <v>180</v>
      </c>
      <c r="R28" s="116">
        <v>0</v>
      </c>
      <c r="S28" s="116">
        <v>0</v>
      </c>
    </row>
    <row r="29" spans="1:19">
      <c r="A29" s="116" t="s">
        <v>20</v>
      </c>
      <c r="B29" s="116" t="s">
        <v>21</v>
      </c>
      <c r="C29" s="116">
        <v>1790087</v>
      </c>
      <c r="D29" s="116" t="s">
        <v>45</v>
      </c>
      <c r="E29" s="117" t="s">
        <v>23</v>
      </c>
      <c r="F29" s="117" t="s">
        <v>24</v>
      </c>
      <c r="G29" s="117" t="s">
        <v>49</v>
      </c>
      <c r="H29" s="117">
        <v>1</v>
      </c>
      <c r="I29" s="117" t="s">
        <v>47</v>
      </c>
      <c r="J29" s="117">
        <v>2</v>
      </c>
      <c r="K29" s="116" t="s">
        <v>47</v>
      </c>
      <c r="L29" s="116" t="s">
        <v>47</v>
      </c>
      <c r="M29" s="116" t="s">
        <v>47</v>
      </c>
      <c r="N29" s="116">
        <v>2</v>
      </c>
      <c r="O29" s="116" t="s">
        <v>48</v>
      </c>
      <c r="P29" s="116">
        <v>95</v>
      </c>
      <c r="Q29" s="116">
        <v>190</v>
      </c>
      <c r="R29" s="116">
        <v>0</v>
      </c>
      <c r="S29" s="116">
        <v>0</v>
      </c>
    </row>
    <row r="30" spans="1:19">
      <c r="A30" s="116" t="s">
        <v>20</v>
      </c>
      <c r="B30" s="116" t="s">
        <v>21</v>
      </c>
      <c r="C30" s="116">
        <v>1790087</v>
      </c>
      <c r="D30" s="116" t="s">
        <v>45</v>
      </c>
      <c r="E30" s="117" t="s">
        <v>23</v>
      </c>
      <c r="F30" s="117" t="s">
        <v>24</v>
      </c>
      <c r="G30" s="117" t="s">
        <v>50</v>
      </c>
      <c r="H30" s="117">
        <v>1</v>
      </c>
      <c r="I30" s="117" t="s">
        <v>47</v>
      </c>
      <c r="J30" s="117" t="s">
        <v>47</v>
      </c>
      <c r="K30" s="116">
        <v>2</v>
      </c>
      <c r="L30" s="116" t="s">
        <v>47</v>
      </c>
      <c r="M30" s="116" t="s">
        <v>47</v>
      </c>
      <c r="N30" s="116">
        <v>2</v>
      </c>
      <c r="O30" s="116" t="s">
        <v>48</v>
      </c>
      <c r="P30" s="116">
        <v>100</v>
      </c>
      <c r="Q30" s="116">
        <v>200</v>
      </c>
      <c r="R30" s="116">
        <v>0</v>
      </c>
      <c r="S30" s="116">
        <v>0</v>
      </c>
    </row>
    <row r="31" spans="1:19">
      <c r="A31" s="116" t="s">
        <v>20</v>
      </c>
      <c r="B31" s="116" t="s">
        <v>21</v>
      </c>
      <c r="C31" s="116">
        <v>1790087</v>
      </c>
      <c r="D31" s="116" t="s">
        <v>45</v>
      </c>
      <c r="E31" s="117" t="s">
        <v>23</v>
      </c>
      <c r="F31" s="117" t="s">
        <v>24</v>
      </c>
      <c r="G31" s="117" t="s">
        <v>51</v>
      </c>
      <c r="H31" s="117">
        <v>1</v>
      </c>
      <c r="I31" s="117" t="s">
        <v>47</v>
      </c>
      <c r="J31" s="117" t="s">
        <v>47</v>
      </c>
      <c r="K31" s="116" t="s">
        <v>47</v>
      </c>
      <c r="L31" s="116">
        <v>2</v>
      </c>
      <c r="M31" s="116" t="s">
        <v>47</v>
      </c>
      <c r="N31" s="116">
        <v>2</v>
      </c>
      <c r="O31" s="116" t="s">
        <v>48</v>
      </c>
      <c r="P31" s="116">
        <v>65</v>
      </c>
      <c r="Q31" s="116">
        <v>130</v>
      </c>
      <c r="R31" s="116">
        <v>0</v>
      </c>
      <c r="S31" s="116">
        <v>0</v>
      </c>
    </row>
    <row r="32" spans="1:19">
      <c r="A32" s="116" t="s">
        <v>20</v>
      </c>
      <c r="B32" s="116" t="s">
        <v>21</v>
      </c>
      <c r="C32" s="116">
        <v>1790087</v>
      </c>
      <c r="D32" s="116" t="s">
        <v>45</v>
      </c>
      <c r="E32" s="117" t="s">
        <v>23</v>
      </c>
      <c r="F32" s="117" t="s">
        <v>24</v>
      </c>
      <c r="G32" s="117" t="s">
        <v>52</v>
      </c>
      <c r="H32" s="117">
        <v>1</v>
      </c>
      <c r="I32" s="117" t="s">
        <v>47</v>
      </c>
      <c r="J32" s="117" t="s">
        <v>47</v>
      </c>
      <c r="K32" s="116" t="s">
        <v>47</v>
      </c>
      <c r="L32" s="116" t="s">
        <v>47</v>
      </c>
      <c r="M32" s="116">
        <v>2</v>
      </c>
      <c r="N32" s="116">
        <v>2</v>
      </c>
      <c r="O32" s="116" t="s">
        <v>48</v>
      </c>
      <c r="P32" s="116">
        <v>50</v>
      </c>
      <c r="Q32" s="116">
        <v>100</v>
      </c>
      <c r="R32" s="116">
        <v>0</v>
      </c>
      <c r="S32" s="116">
        <v>0</v>
      </c>
    </row>
    <row r="33" spans="1:19">
      <c r="A33" s="116" t="s">
        <v>20</v>
      </c>
      <c r="B33" s="116" t="s">
        <v>21</v>
      </c>
      <c r="C33" s="116">
        <v>1790087</v>
      </c>
      <c r="D33" s="116" t="s">
        <v>45</v>
      </c>
      <c r="E33" s="117" t="s">
        <v>23</v>
      </c>
      <c r="F33" s="117" t="s">
        <v>27</v>
      </c>
      <c r="G33" s="117" t="s">
        <v>53</v>
      </c>
      <c r="H33" s="117">
        <v>1</v>
      </c>
      <c r="I33" s="117">
        <v>2</v>
      </c>
      <c r="J33" s="117" t="s">
        <v>47</v>
      </c>
      <c r="K33" s="116" t="s">
        <v>47</v>
      </c>
      <c r="L33" s="116" t="s">
        <v>47</v>
      </c>
      <c r="M33" s="116" t="s">
        <v>47</v>
      </c>
      <c r="N33" s="116">
        <v>2</v>
      </c>
      <c r="O33" s="116" t="s">
        <v>48</v>
      </c>
      <c r="P33" s="116">
        <v>52</v>
      </c>
      <c r="Q33" s="116">
        <v>104</v>
      </c>
      <c r="R33" s="116">
        <v>0</v>
      </c>
      <c r="S33" s="116">
        <v>0</v>
      </c>
    </row>
    <row r="34" spans="1:19">
      <c r="A34" s="116" t="s">
        <v>20</v>
      </c>
      <c r="B34" s="116" t="s">
        <v>21</v>
      </c>
      <c r="C34" s="116">
        <v>1790087</v>
      </c>
      <c r="D34" s="116" t="s">
        <v>45</v>
      </c>
      <c r="E34" s="117" t="s">
        <v>23</v>
      </c>
      <c r="F34" s="117" t="s">
        <v>27</v>
      </c>
      <c r="G34" s="117" t="s">
        <v>54</v>
      </c>
      <c r="H34" s="117">
        <v>1</v>
      </c>
      <c r="I34" s="117" t="s">
        <v>47</v>
      </c>
      <c r="J34" s="117">
        <v>2</v>
      </c>
      <c r="K34" s="116" t="s">
        <v>47</v>
      </c>
      <c r="L34" s="116" t="s">
        <v>47</v>
      </c>
      <c r="M34" s="116" t="s">
        <v>47</v>
      </c>
      <c r="N34" s="116">
        <v>2</v>
      </c>
      <c r="O34" s="116" t="s">
        <v>48</v>
      </c>
      <c r="P34" s="116">
        <v>74</v>
      </c>
      <c r="Q34" s="116">
        <v>148</v>
      </c>
      <c r="R34" s="116">
        <v>0</v>
      </c>
      <c r="S34" s="116">
        <v>0</v>
      </c>
    </row>
    <row r="35" spans="1:19">
      <c r="A35" s="116" t="s">
        <v>20</v>
      </c>
      <c r="B35" s="116" t="s">
        <v>21</v>
      </c>
      <c r="C35" s="116">
        <v>1790087</v>
      </c>
      <c r="D35" s="116" t="s">
        <v>45</v>
      </c>
      <c r="E35" s="117" t="s">
        <v>23</v>
      </c>
      <c r="F35" s="117" t="s">
        <v>27</v>
      </c>
      <c r="G35" s="117" t="s">
        <v>55</v>
      </c>
      <c r="H35" s="117">
        <v>1</v>
      </c>
      <c r="I35" s="117" t="s">
        <v>47</v>
      </c>
      <c r="J35" s="117" t="s">
        <v>47</v>
      </c>
      <c r="K35" s="116">
        <v>2</v>
      </c>
      <c r="L35" s="116" t="s">
        <v>47</v>
      </c>
      <c r="M35" s="116" t="s">
        <v>47</v>
      </c>
      <c r="N35" s="116">
        <v>2</v>
      </c>
      <c r="O35" s="116" t="s">
        <v>48</v>
      </c>
      <c r="P35" s="116">
        <v>60</v>
      </c>
      <c r="Q35" s="116">
        <v>120</v>
      </c>
      <c r="R35" s="116">
        <v>0</v>
      </c>
      <c r="S35" s="116">
        <v>0</v>
      </c>
    </row>
    <row r="36" spans="1:19">
      <c r="A36" s="116" t="s">
        <v>20</v>
      </c>
      <c r="B36" s="116" t="s">
        <v>21</v>
      </c>
      <c r="C36" s="116">
        <v>1790087</v>
      </c>
      <c r="D36" s="116" t="s">
        <v>45</v>
      </c>
      <c r="E36" s="117" t="s">
        <v>23</v>
      </c>
      <c r="F36" s="117" t="s">
        <v>27</v>
      </c>
      <c r="G36" s="117" t="s">
        <v>56</v>
      </c>
      <c r="H36" s="117">
        <v>1</v>
      </c>
      <c r="I36" s="117" t="s">
        <v>47</v>
      </c>
      <c r="J36" s="117" t="s">
        <v>47</v>
      </c>
      <c r="K36" s="116" t="s">
        <v>47</v>
      </c>
      <c r="L36" s="116">
        <v>2</v>
      </c>
      <c r="M36" s="116" t="s">
        <v>47</v>
      </c>
      <c r="N36" s="116">
        <v>2</v>
      </c>
      <c r="O36" s="116" t="s">
        <v>48</v>
      </c>
      <c r="P36" s="116">
        <v>32</v>
      </c>
      <c r="Q36" s="116">
        <v>64</v>
      </c>
      <c r="R36" s="116">
        <v>0</v>
      </c>
      <c r="S36" s="116">
        <v>0</v>
      </c>
    </row>
    <row r="37" spans="1:19">
      <c r="A37" s="116" t="s">
        <v>20</v>
      </c>
      <c r="B37" s="116" t="s">
        <v>21</v>
      </c>
      <c r="C37" s="116">
        <v>1790087</v>
      </c>
      <c r="D37" s="116" t="s">
        <v>45</v>
      </c>
      <c r="E37" s="117" t="s">
        <v>23</v>
      </c>
      <c r="F37" s="117" t="s">
        <v>27</v>
      </c>
      <c r="G37" s="117" t="s">
        <v>57</v>
      </c>
      <c r="H37" s="117">
        <v>1</v>
      </c>
      <c r="I37" s="117" t="s">
        <v>47</v>
      </c>
      <c r="J37" s="117" t="s">
        <v>47</v>
      </c>
      <c r="K37" s="116" t="s">
        <v>47</v>
      </c>
      <c r="L37" s="116" t="s">
        <v>47</v>
      </c>
      <c r="M37" s="116">
        <v>2</v>
      </c>
      <c r="N37" s="116">
        <v>2</v>
      </c>
      <c r="O37" s="116" t="s">
        <v>48</v>
      </c>
      <c r="P37" s="116">
        <v>24</v>
      </c>
      <c r="Q37" s="116">
        <v>48</v>
      </c>
      <c r="R37" s="116">
        <v>0</v>
      </c>
      <c r="S37" s="116">
        <v>0</v>
      </c>
    </row>
    <row r="38" spans="1:19">
      <c r="A38" s="116" t="s">
        <v>20</v>
      </c>
      <c r="B38" s="116" t="s">
        <v>21</v>
      </c>
      <c r="C38" s="116">
        <v>1790107</v>
      </c>
      <c r="D38" s="116" t="s">
        <v>58</v>
      </c>
      <c r="E38" s="117" t="s">
        <v>36</v>
      </c>
      <c r="F38" s="117" t="s">
        <v>24</v>
      </c>
      <c r="G38" s="117" t="s">
        <v>25</v>
      </c>
      <c r="H38" s="117">
        <v>1</v>
      </c>
      <c r="I38" s="117">
        <v>1</v>
      </c>
      <c r="J38" s="117">
        <v>2</v>
      </c>
      <c r="K38" s="116">
        <v>3</v>
      </c>
      <c r="L38" s="116">
        <v>2</v>
      </c>
      <c r="M38" s="116">
        <v>1</v>
      </c>
      <c r="N38" s="116">
        <v>9</v>
      </c>
      <c r="O38" s="116" t="s">
        <v>58</v>
      </c>
      <c r="P38" s="116">
        <v>6</v>
      </c>
      <c r="Q38" s="116">
        <v>54</v>
      </c>
      <c r="R38" s="116">
        <v>0</v>
      </c>
      <c r="S38" s="116">
        <v>0</v>
      </c>
    </row>
    <row r="39" spans="1:19">
      <c r="A39" s="116" t="s">
        <v>20</v>
      </c>
      <c r="B39" s="116" t="s">
        <v>21</v>
      </c>
      <c r="C39" s="116">
        <v>1790107</v>
      </c>
      <c r="D39" s="116" t="s">
        <v>58</v>
      </c>
      <c r="E39" s="117" t="s">
        <v>36</v>
      </c>
      <c r="F39" s="117" t="s">
        <v>27</v>
      </c>
      <c r="G39" s="117" t="s">
        <v>28</v>
      </c>
      <c r="H39" s="117">
        <v>1</v>
      </c>
      <c r="I39" s="117">
        <v>2</v>
      </c>
      <c r="J39" s="117">
        <v>3</v>
      </c>
      <c r="K39" s="116">
        <v>2</v>
      </c>
      <c r="L39" s="116">
        <v>2</v>
      </c>
      <c r="M39" s="116">
        <v>1</v>
      </c>
      <c r="N39" s="116">
        <v>10</v>
      </c>
      <c r="O39" s="116" t="s">
        <v>58</v>
      </c>
      <c r="P39" s="116">
        <v>3</v>
      </c>
      <c r="Q39" s="116">
        <v>30</v>
      </c>
      <c r="R39" s="116">
        <v>0</v>
      </c>
      <c r="S39" s="116">
        <v>0</v>
      </c>
    </row>
    <row r="40" spans="1:19">
      <c r="A40" s="116" t="s">
        <v>20</v>
      </c>
      <c r="B40" s="116" t="s">
        <v>21</v>
      </c>
      <c r="C40" s="116">
        <v>1790091</v>
      </c>
      <c r="D40" s="116" t="s">
        <v>59</v>
      </c>
      <c r="E40" s="117" t="s">
        <v>30</v>
      </c>
      <c r="F40" s="117" t="s">
        <v>24</v>
      </c>
      <c r="G40" s="117" t="s">
        <v>60</v>
      </c>
      <c r="H40" s="117">
        <v>1</v>
      </c>
      <c r="I40" s="117">
        <v>1</v>
      </c>
      <c r="J40" s="117">
        <v>2</v>
      </c>
      <c r="K40" s="116">
        <v>3</v>
      </c>
      <c r="L40" s="116">
        <v>2</v>
      </c>
      <c r="M40" s="116">
        <v>1</v>
      </c>
      <c r="N40" s="116">
        <v>9</v>
      </c>
      <c r="O40" s="116" t="s">
        <v>59</v>
      </c>
      <c r="P40" s="116">
        <v>22</v>
      </c>
      <c r="Q40" s="116">
        <v>198</v>
      </c>
      <c r="R40" s="116">
        <v>0</v>
      </c>
      <c r="S40" s="116">
        <v>0</v>
      </c>
    </row>
    <row r="41" spans="1:19">
      <c r="A41" s="116" t="s">
        <v>20</v>
      </c>
      <c r="B41" s="116" t="s">
        <v>21</v>
      </c>
      <c r="C41" s="116">
        <v>1790091</v>
      </c>
      <c r="D41" s="116" t="s">
        <v>59</v>
      </c>
      <c r="E41" s="117" t="s">
        <v>30</v>
      </c>
      <c r="F41" s="117" t="s">
        <v>27</v>
      </c>
      <c r="G41" s="117" t="s">
        <v>61</v>
      </c>
      <c r="H41" s="117">
        <v>1</v>
      </c>
      <c r="I41" s="117">
        <v>2</v>
      </c>
      <c r="J41" s="117">
        <v>3</v>
      </c>
      <c r="K41" s="116">
        <v>2</v>
      </c>
      <c r="L41" s="116">
        <v>2</v>
      </c>
      <c r="M41" s="116">
        <v>1</v>
      </c>
      <c r="N41" s="116">
        <v>10</v>
      </c>
      <c r="O41" s="116" t="s">
        <v>59</v>
      </c>
      <c r="P41" s="116">
        <v>16</v>
      </c>
      <c r="Q41" s="116">
        <v>160</v>
      </c>
      <c r="R41" s="116">
        <v>0</v>
      </c>
      <c r="S41" s="116">
        <v>0</v>
      </c>
    </row>
    <row r="42" spans="1:19">
      <c r="A42" s="116" t="s">
        <v>20</v>
      </c>
      <c r="B42" s="116" t="s">
        <v>21</v>
      </c>
      <c r="C42" s="116">
        <v>1790091</v>
      </c>
      <c r="D42" s="116" t="s">
        <v>59</v>
      </c>
      <c r="E42" s="117" t="s">
        <v>30</v>
      </c>
      <c r="F42" s="117" t="s">
        <v>33</v>
      </c>
      <c r="G42" s="117" t="s">
        <v>62</v>
      </c>
      <c r="H42" s="117">
        <v>1</v>
      </c>
      <c r="I42" s="117">
        <v>1</v>
      </c>
      <c r="J42" s="117">
        <v>2</v>
      </c>
      <c r="K42" s="116">
        <v>3</v>
      </c>
      <c r="L42" s="116">
        <v>2</v>
      </c>
      <c r="M42" s="116">
        <v>1</v>
      </c>
      <c r="N42" s="116">
        <v>9</v>
      </c>
      <c r="O42" s="116" t="s">
        <v>59</v>
      </c>
      <c r="P42" s="116">
        <v>10</v>
      </c>
      <c r="Q42" s="116">
        <v>90</v>
      </c>
      <c r="R42" s="116">
        <v>0</v>
      </c>
      <c r="S42" s="116">
        <v>0</v>
      </c>
    </row>
    <row r="43" spans="1:19">
      <c r="A43" s="116" t="s">
        <v>20</v>
      </c>
      <c r="B43" s="116" t="s">
        <v>21</v>
      </c>
      <c r="C43" s="116">
        <v>1790089</v>
      </c>
      <c r="D43" s="116" t="s">
        <v>63</v>
      </c>
      <c r="E43" s="117" t="s">
        <v>30</v>
      </c>
      <c r="F43" s="117" t="s">
        <v>24</v>
      </c>
      <c r="G43" s="117" t="s">
        <v>64</v>
      </c>
      <c r="H43" s="117">
        <v>1</v>
      </c>
      <c r="I43" s="117">
        <v>1</v>
      </c>
      <c r="J43" s="117">
        <v>2</v>
      </c>
      <c r="K43" s="116">
        <v>3</v>
      </c>
      <c r="L43" s="116">
        <v>2</v>
      </c>
      <c r="M43" s="116">
        <v>1</v>
      </c>
      <c r="N43" s="116">
        <v>9</v>
      </c>
      <c r="O43" s="116" t="s">
        <v>63</v>
      </c>
      <c r="P43" s="116">
        <v>30</v>
      </c>
      <c r="Q43" s="116">
        <v>270</v>
      </c>
      <c r="R43" s="116">
        <v>0</v>
      </c>
      <c r="S43" s="116">
        <v>0</v>
      </c>
    </row>
    <row r="44" spans="1:19">
      <c r="A44" s="116" t="s">
        <v>20</v>
      </c>
      <c r="B44" s="116" t="s">
        <v>21</v>
      </c>
      <c r="C44" s="116">
        <v>1790089</v>
      </c>
      <c r="D44" s="116" t="s">
        <v>63</v>
      </c>
      <c r="E44" s="117" t="s">
        <v>30</v>
      </c>
      <c r="F44" s="117" t="s">
        <v>27</v>
      </c>
      <c r="G44" s="117" t="s">
        <v>65</v>
      </c>
      <c r="H44" s="117">
        <v>1</v>
      </c>
      <c r="I44" s="117">
        <v>2</v>
      </c>
      <c r="J44" s="117">
        <v>3</v>
      </c>
      <c r="K44" s="116">
        <v>2</v>
      </c>
      <c r="L44" s="116">
        <v>2</v>
      </c>
      <c r="M44" s="116">
        <v>1</v>
      </c>
      <c r="N44" s="116">
        <v>10</v>
      </c>
      <c r="O44" s="116" t="s">
        <v>63</v>
      </c>
      <c r="P44" s="116">
        <v>20</v>
      </c>
      <c r="Q44" s="116">
        <v>200</v>
      </c>
      <c r="R44" s="116">
        <v>0</v>
      </c>
      <c r="S44" s="116">
        <v>0</v>
      </c>
    </row>
    <row r="45" spans="1:19">
      <c r="A45" s="116" t="s">
        <v>20</v>
      </c>
      <c r="B45" s="116" t="s">
        <v>21</v>
      </c>
      <c r="C45" s="116">
        <v>1790089</v>
      </c>
      <c r="D45" s="116" t="s">
        <v>63</v>
      </c>
      <c r="E45" s="117" t="s">
        <v>30</v>
      </c>
      <c r="F45" s="117" t="s">
        <v>33</v>
      </c>
      <c r="G45" s="117" t="s">
        <v>66</v>
      </c>
      <c r="H45" s="117">
        <v>1</v>
      </c>
      <c r="I45" s="117">
        <v>1</v>
      </c>
      <c r="J45" s="117">
        <v>2</v>
      </c>
      <c r="K45" s="116">
        <v>3</v>
      </c>
      <c r="L45" s="116">
        <v>2</v>
      </c>
      <c r="M45" s="116">
        <v>1</v>
      </c>
      <c r="N45" s="116">
        <v>9</v>
      </c>
      <c r="O45" s="116" t="s">
        <v>63</v>
      </c>
      <c r="P45" s="116">
        <v>14</v>
      </c>
      <c r="Q45" s="116">
        <v>126</v>
      </c>
      <c r="R45" s="116">
        <v>0</v>
      </c>
      <c r="S45" s="116">
        <v>0</v>
      </c>
    </row>
    <row r="46" spans="1:19">
      <c r="A46" s="116" t="s">
        <v>20</v>
      </c>
      <c r="B46" s="116" t="s">
        <v>21</v>
      </c>
      <c r="C46" s="116">
        <v>1790587</v>
      </c>
      <c r="D46" s="116" t="s">
        <v>67</v>
      </c>
      <c r="E46" s="117" t="s">
        <v>68</v>
      </c>
      <c r="F46" s="117" t="s">
        <v>24</v>
      </c>
      <c r="G46" s="117" t="s">
        <v>25</v>
      </c>
      <c r="H46" s="117">
        <v>1</v>
      </c>
      <c r="I46" s="117">
        <v>1</v>
      </c>
      <c r="J46" s="117">
        <v>2</v>
      </c>
      <c r="K46" s="116">
        <v>3</v>
      </c>
      <c r="L46" s="116">
        <v>2</v>
      </c>
      <c r="M46" s="116">
        <v>1</v>
      </c>
      <c r="N46" s="116">
        <v>9</v>
      </c>
      <c r="O46" s="116" t="s">
        <v>67</v>
      </c>
      <c r="P46" s="116">
        <v>36</v>
      </c>
      <c r="Q46" s="116">
        <v>324</v>
      </c>
      <c r="R46" s="116">
        <v>0</v>
      </c>
      <c r="S46" s="116">
        <v>0</v>
      </c>
    </row>
    <row r="47" spans="1:19">
      <c r="A47" s="116" t="s">
        <v>20</v>
      </c>
      <c r="B47" s="116" t="s">
        <v>21</v>
      </c>
      <c r="C47" s="116">
        <v>1790591</v>
      </c>
      <c r="D47" s="116" t="s">
        <v>69</v>
      </c>
      <c r="E47" s="117" t="s">
        <v>70</v>
      </c>
      <c r="F47" s="117" t="s">
        <v>24</v>
      </c>
      <c r="G47" s="117" t="s">
        <v>25</v>
      </c>
      <c r="H47" s="117">
        <v>1</v>
      </c>
      <c r="I47" s="117">
        <v>1</v>
      </c>
      <c r="J47" s="117">
        <v>2</v>
      </c>
      <c r="K47" s="116">
        <v>3</v>
      </c>
      <c r="L47" s="116">
        <v>2</v>
      </c>
      <c r="M47" s="116">
        <v>1</v>
      </c>
      <c r="N47" s="116">
        <v>9</v>
      </c>
      <c r="O47" s="116" t="s">
        <v>69</v>
      </c>
      <c r="P47" s="116">
        <v>11</v>
      </c>
      <c r="Q47" s="116">
        <v>99</v>
      </c>
      <c r="R47" s="116">
        <v>0</v>
      </c>
      <c r="S47" s="116">
        <v>0</v>
      </c>
    </row>
    <row r="48" spans="1:19">
      <c r="A48" s="116" t="s">
        <v>20</v>
      </c>
      <c r="B48" s="116" t="s">
        <v>21</v>
      </c>
      <c r="C48" s="116">
        <v>1790589</v>
      </c>
      <c r="D48" s="116" t="s">
        <v>71</v>
      </c>
      <c r="E48" s="117" t="s">
        <v>70</v>
      </c>
      <c r="F48" s="117" t="s">
        <v>24</v>
      </c>
      <c r="G48" s="117" t="s">
        <v>25</v>
      </c>
      <c r="H48" s="117">
        <v>1</v>
      </c>
      <c r="I48" s="117">
        <v>1</v>
      </c>
      <c r="J48" s="117">
        <v>2</v>
      </c>
      <c r="K48" s="116">
        <v>3</v>
      </c>
      <c r="L48" s="116">
        <v>2</v>
      </c>
      <c r="M48" s="116">
        <v>1</v>
      </c>
      <c r="N48" s="116">
        <v>9</v>
      </c>
      <c r="O48" s="116" t="s">
        <v>71</v>
      </c>
      <c r="P48" s="116">
        <v>11</v>
      </c>
      <c r="Q48" s="116">
        <v>99</v>
      </c>
      <c r="R48" s="116">
        <v>0</v>
      </c>
      <c r="S48" s="116">
        <v>0</v>
      </c>
    </row>
    <row r="49" spans="1:40">
      <c r="A49" s="116" t="s">
        <v>20</v>
      </c>
      <c r="B49" s="116" t="s">
        <v>21</v>
      </c>
      <c r="C49" s="116">
        <v>1790099</v>
      </c>
      <c r="D49" s="116" t="s">
        <v>72</v>
      </c>
      <c r="E49" s="117" t="s">
        <v>73</v>
      </c>
      <c r="F49" s="117" t="s">
        <v>24</v>
      </c>
      <c r="G49" s="117" t="s">
        <v>25</v>
      </c>
      <c r="H49" s="117">
        <v>1</v>
      </c>
      <c r="I49" s="117">
        <v>1</v>
      </c>
      <c r="J49" s="117">
        <v>2</v>
      </c>
      <c r="K49" s="116">
        <v>3</v>
      </c>
      <c r="L49" s="116">
        <v>2</v>
      </c>
      <c r="M49" s="116">
        <v>1</v>
      </c>
      <c r="N49" s="116">
        <v>9</v>
      </c>
      <c r="O49" s="116" t="s">
        <v>72</v>
      </c>
      <c r="P49" s="116">
        <v>26</v>
      </c>
      <c r="Q49" s="116">
        <v>234</v>
      </c>
      <c r="R49" s="116">
        <v>0</v>
      </c>
      <c r="S49" s="116">
        <v>0</v>
      </c>
    </row>
    <row r="52" spans="1:40">
      <c r="A52" s="115" t="s">
        <v>74</v>
      </c>
      <c r="B52" s="115"/>
      <c r="C52" s="115"/>
      <c r="D52" s="115"/>
      <c r="E52" s="115"/>
      <c r="F52" s="115"/>
      <c r="G52" s="115"/>
      <c r="H52" s="115"/>
      <c r="I52" s="115"/>
      <c r="J52" s="115"/>
      <c r="K52" s="115"/>
      <c r="L52" s="115"/>
      <c r="M52" s="115"/>
      <c r="N52" s="115"/>
      <c r="O52" s="115"/>
      <c r="P52" s="115"/>
      <c r="Q52" s="115"/>
      <c r="R52" s="115"/>
      <c r="S52" s="115"/>
      <c r="T52" s="115"/>
      <c r="U52" s="115"/>
      <c r="V52" s="115"/>
      <c r="W52" s="115"/>
      <c r="X52" s="115"/>
      <c r="Y52" s="115"/>
      <c r="Z52" s="115"/>
      <c r="AA52" s="115"/>
      <c r="AB52" s="115"/>
      <c r="AC52" s="115"/>
      <c r="AD52" s="115"/>
      <c r="AE52" s="115"/>
      <c r="AF52" s="115"/>
      <c r="AG52" s="115"/>
      <c r="AH52" s="115"/>
      <c r="AI52" s="115"/>
      <c r="AJ52" s="115"/>
      <c r="AK52" s="115"/>
      <c r="AL52" s="115"/>
      <c r="AM52" s="115"/>
      <c r="AN52" s="115"/>
    </row>
    <row r="53" spans="1:40">
      <c r="A53" s="115" t="s">
        <v>1</v>
      </c>
      <c r="B53" s="115" t="s">
        <v>2</v>
      </c>
      <c r="C53" s="115" t="s">
        <v>3</v>
      </c>
      <c r="D53" s="115" t="s">
        <v>4</v>
      </c>
      <c r="E53" s="115" t="s">
        <v>5</v>
      </c>
      <c r="F53" s="115" t="s">
        <v>6</v>
      </c>
      <c r="G53" s="115" t="s">
        <v>7</v>
      </c>
      <c r="H53" s="115" t="s">
        <v>8</v>
      </c>
      <c r="I53" s="115" t="s">
        <v>9</v>
      </c>
      <c r="J53" s="115" t="s">
        <v>10</v>
      </c>
      <c r="K53" s="115" t="s">
        <v>11</v>
      </c>
      <c r="L53" s="115" t="s">
        <v>12</v>
      </c>
      <c r="M53" s="115" t="s">
        <v>13</v>
      </c>
      <c r="N53" s="115" t="s">
        <v>15</v>
      </c>
      <c r="O53" s="115"/>
      <c r="P53" s="115"/>
      <c r="Q53" s="115"/>
      <c r="R53" s="115"/>
      <c r="S53" s="115"/>
      <c r="T53" s="115"/>
      <c r="U53" s="115"/>
      <c r="V53" s="115"/>
      <c r="W53" s="115"/>
      <c r="X53" s="115"/>
      <c r="Y53" s="115"/>
      <c r="Z53" s="115"/>
      <c r="AA53" s="115"/>
      <c r="AB53" s="115"/>
      <c r="AC53" s="115"/>
      <c r="AD53" s="115"/>
      <c r="AE53" s="115"/>
      <c r="AF53" s="115"/>
      <c r="AG53" s="115"/>
      <c r="AH53" s="115"/>
      <c r="AI53" s="115"/>
      <c r="AJ53" s="115"/>
      <c r="AK53" s="115"/>
      <c r="AL53" s="115"/>
      <c r="AM53" s="115"/>
      <c r="AN53" s="115"/>
    </row>
    <row r="54" spans="1:40">
      <c r="A54" s="116" t="s">
        <v>20</v>
      </c>
      <c r="B54" s="116" t="s">
        <v>21</v>
      </c>
      <c r="C54" s="116">
        <v>1790113</v>
      </c>
      <c r="D54" s="116" t="s">
        <v>22</v>
      </c>
      <c r="E54" s="117" t="s">
        <v>23</v>
      </c>
      <c r="F54" s="117" t="s">
        <v>24</v>
      </c>
      <c r="G54" s="117" t="s">
        <v>25</v>
      </c>
      <c r="H54" s="117">
        <v>1</v>
      </c>
      <c r="I54" s="117">
        <v>644</v>
      </c>
      <c r="J54" s="117">
        <v>1288</v>
      </c>
      <c r="K54" s="116">
        <v>1932</v>
      </c>
      <c r="L54" s="116">
        <v>1288</v>
      </c>
      <c r="M54" s="116">
        <v>644</v>
      </c>
      <c r="N54" s="116" t="s">
        <v>26</v>
      </c>
    </row>
    <row r="55" spans="1:40">
      <c r="A55" s="116" t="s">
        <v>20</v>
      </c>
      <c r="B55" s="116" t="s">
        <v>21</v>
      </c>
      <c r="C55" s="116">
        <v>1790113</v>
      </c>
      <c r="D55" s="116" t="s">
        <v>22</v>
      </c>
      <c r="E55" s="117" t="s">
        <v>23</v>
      </c>
      <c r="F55" s="117" t="s">
        <v>27</v>
      </c>
      <c r="G55" s="117" t="s">
        <v>28</v>
      </c>
      <c r="H55" s="117">
        <v>1</v>
      </c>
      <c r="I55" s="117">
        <v>704</v>
      </c>
      <c r="J55" s="117">
        <v>1056</v>
      </c>
      <c r="K55" s="116">
        <v>704</v>
      </c>
      <c r="L55" s="116">
        <v>704</v>
      </c>
      <c r="M55" s="116">
        <v>352</v>
      </c>
      <c r="N55" s="116" t="s">
        <v>26</v>
      </c>
    </row>
    <row r="56" spans="1:40">
      <c r="A56" s="116" t="s">
        <v>20</v>
      </c>
      <c r="B56" s="116" t="s">
        <v>21</v>
      </c>
      <c r="C56" s="116">
        <v>1790092</v>
      </c>
      <c r="D56" s="116" t="s">
        <v>29</v>
      </c>
      <c r="E56" s="117" t="s">
        <v>30</v>
      </c>
      <c r="F56" s="117" t="s">
        <v>24</v>
      </c>
      <c r="G56" s="117" t="s">
        <v>31</v>
      </c>
      <c r="H56" s="117">
        <v>1</v>
      </c>
      <c r="I56" s="117">
        <v>52</v>
      </c>
      <c r="J56" s="117">
        <v>104</v>
      </c>
      <c r="K56" s="116">
        <v>156</v>
      </c>
      <c r="L56" s="116">
        <v>104</v>
      </c>
      <c r="M56" s="116">
        <v>52</v>
      </c>
      <c r="N56" s="116" t="s">
        <v>29</v>
      </c>
    </row>
    <row r="57" spans="1:40">
      <c r="A57" s="116" t="s">
        <v>20</v>
      </c>
      <c r="B57" s="116" t="s">
        <v>21</v>
      </c>
      <c r="C57" s="116">
        <v>1790092</v>
      </c>
      <c r="D57" s="116" t="s">
        <v>29</v>
      </c>
      <c r="E57" s="117" t="s">
        <v>30</v>
      </c>
      <c r="F57" s="117" t="s">
        <v>27</v>
      </c>
      <c r="G57" s="117" t="s">
        <v>32</v>
      </c>
      <c r="H57" s="117">
        <v>1</v>
      </c>
      <c r="I57" s="117">
        <v>88</v>
      </c>
      <c r="J57" s="117">
        <v>132</v>
      </c>
      <c r="K57" s="116">
        <v>88</v>
      </c>
      <c r="L57" s="116">
        <v>88</v>
      </c>
      <c r="M57" s="116">
        <v>44</v>
      </c>
      <c r="N57" s="116" t="s">
        <v>29</v>
      </c>
    </row>
    <row r="58" spans="1:40">
      <c r="A58" s="116" t="s">
        <v>20</v>
      </c>
      <c r="B58" s="116" t="s">
        <v>21</v>
      </c>
      <c r="C58" s="116">
        <v>1790092</v>
      </c>
      <c r="D58" s="116" t="s">
        <v>29</v>
      </c>
      <c r="E58" s="117" t="s">
        <v>30</v>
      </c>
      <c r="F58" s="117" t="s">
        <v>33</v>
      </c>
      <c r="G58" s="117" t="s">
        <v>34</v>
      </c>
      <c r="H58" s="117">
        <v>1</v>
      </c>
      <c r="I58" s="117">
        <v>29</v>
      </c>
      <c r="J58" s="117">
        <v>58</v>
      </c>
      <c r="K58" s="116">
        <v>87</v>
      </c>
      <c r="L58" s="116">
        <v>58</v>
      </c>
      <c r="M58" s="116">
        <v>29</v>
      </c>
      <c r="N58" s="116" t="s">
        <v>29</v>
      </c>
    </row>
    <row r="59" spans="1:40">
      <c r="A59" s="116" t="s">
        <v>20</v>
      </c>
      <c r="B59" s="116" t="s">
        <v>21</v>
      </c>
      <c r="C59" s="116">
        <v>1790106</v>
      </c>
      <c r="D59" s="116" t="s">
        <v>35</v>
      </c>
      <c r="E59" s="117" t="s">
        <v>36</v>
      </c>
      <c r="F59" s="117" t="s">
        <v>24</v>
      </c>
      <c r="G59" s="117" t="s">
        <v>25</v>
      </c>
      <c r="H59" s="117">
        <v>1</v>
      </c>
      <c r="I59" s="117">
        <v>11</v>
      </c>
      <c r="J59" s="117">
        <v>22</v>
      </c>
      <c r="K59" s="116">
        <v>33</v>
      </c>
      <c r="L59" s="116">
        <v>22</v>
      </c>
      <c r="M59" s="116">
        <v>11</v>
      </c>
      <c r="N59" s="116" t="s">
        <v>35</v>
      </c>
    </row>
    <row r="60" spans="1:40">
      <c r="A60" s="116" t="s">
        <v>20</v>
      </c>
      <c r="B60" s="116" t="s">
        <v>21</v>
      </c>
      <c r="C60" s="116">
        <v>1790106</v>
      </c>
      <c r="D60" s="116" t="s">
        <v>35</v>
      </c>
      <c r="E60" s="117" t="s">
        <v>36</v>
      </c>
      <c r="F60" s="117" t="s">
        <v>27</v>
      </c>
      <c r="G60" s="117" t="s">
        <v>28</v>
      </c>
      <c r="H60" s="117">
        <v>1</v>
      </c>
      <c r="I60" s="117">
        <v>20</v>
      </c>
      <c r="J60" s="117">
        <v>30</v>
      </c>
      <c r="K60" s="116">
        <v>20</v>
      </c>
      <c r="L60" s="116">
        <v>20</v>
      </c>
      <c r="M60" s="116">
        <v>10</v>
      </c>
      <c r="N60" s="116" t="s">
        <v>35</v>
      </c>
    </row>
    <row r="61" spans="1:40">
      <c r="A61" s="116" t="s">
        <v>20</v>
      </c>
      <c r="B61" s="116" t="s">
        <v>21</v>
      </c>
      <c r="C61" s="116">
        <v>1790106</v>
      </c>
      <c r="D61" s="116" t="s">
        <v>35</v>
      </c>
      <c r="E61" s="117" t="s">
        <v>36</v>
      </c>
      <c r="F61" s="117" t="s">
        <v>33</v>
      </c>
      <c r="G61" s="117" t="s">
        <v>37</v>
      </c>
      <c r="H61" s="117">
        <v>1</v>
      </c>
      <c r="I61" s="117">
        <v>6</v>
      </c>
      <c r="J61" s="117">
        <v>12</v>
      </c>
      <c r="K61" s="116">
        <v>18</v>
      </c>
      <c r="L61" s="116">
        <v>12</v>
      </c>
      <c r="M61" s="116">
        <v>6</v>
      </c>
      <c r="N61" s="116" t="s">
        <v>35</v>
      </c>
    </row>
    <row r="62" spans="1:40">
      <c r="A62" s="116" t="s">
        <v>20</v>
      </c>
      <c r="B62" s="116" t="s">
        <v>21</v>
      </c>
      <c r="C62" s="116">
        <v>1790111</v>
      </c>
      <c r="D62" s="116" t="s">
        <v>38</v>
      </c>
      <c r="E62" s="117" t="s">
        <v>36</v>
      </c>
      <c r="F62" s="117" t="s">
        <v>24</v>
      </c>
      <c r="G62" s="117" t="s">
        <v>25</v>
      </c>
      <c r="H62" s="117">
        <v>1</v>
      </c>
      <c r="I62" s="117">
        <v>14</v>
      </c>
      <c r="J62" s="117">
        <v>28</v>
      </c>
      <c r="K62" s="116">
        <v>42</v>
      </c>
      <c r="L62" s="116">
        <v>28</v>
      </c>
      <c r="M62" s="116">
        <v>14</v>
      </c>
      <c r="N62" s="116" t="s">
        <v>38</v>
      </c>
    </row>
    <row r="63" spans="1:40">
      <c r="A63" s="116" t="s">
        <v>20</v>
      </c>
      <c r="B63" s="116" t="s">
        <v>21</v>
      </c>
      <c r="C63" s="116">
        <v>1790111</v>
      </c>
      <c r="D63" s="116" t="s">
        <v>38</v>
      </c>
      <c r="E63" s="117" t="s">
        <v>36</v>
      </c>
      <c r="F63" s="117" t="s">
        <v>27</v>
      </c>
      <c r="G63" s="117" t="s">
        <v>28</v>
      </c>
      <c r="H63" s="117">
        <v>1</v>
      </c>
      <c r="I63" s="117">
        <v>16</v>
      </c>
      <c r="J63" s="117">
        <v>24</v>
      </c>
      <c r="K63" s="116">
        <v>16</v>
      </c>
      <c r="L63" s="116">
        <v>16</v>
      </c>
      <c r="M63" s="116">
        <v>8</v>
      </c>
      <c r="N63" s="116" t="s">
        <v>38</v>
      </c>
    </row>
    <row r="64" spans="1:40">
      <c r="A64" s="116" t="s">
        <v>20</v>
      </c>
      <c r="B64" s="116" t="s">
        <v>21</v>
      </c>
      <c r="C64" s="116">
        <v>1790110</v>
      </c>
      <c r="D64" s="116" t="s">
        <v>39</v>
      </c>
      <c r="E64" s="117" t="s">
        <v>36</v>
      </c>
      <c r="F64" s="117" t="s">
        <v>24</v>
      </c>
      <c r="G64" s="117" t="s">
        <v>25</v>
      </c>
      <c r="H64" s="117">
        <v>1</v>
      </c>
      <c r="I64" s="117">
        <v>15</v>
      </c>
      <c r="J64" s="117">
        <v>30</v>
      </c>
      <c r="K64" s="116">
        <v>45</v>
      </c>
      <c r="L64" s="116">
        <v>30</v>
      </c>
      <c r="M64" s="116">
        <v>15</v>
      </c>
      <c r="N64" s="116" t="s">
        <v>39</v>
      </c>
    </row>
    <row r="65" spans="1:14">
      <c r="A65" s="116" t="s">
        <v>20</v>
      </c>
      <c r="B65" s="116" t="s">
        <v>21</v>
      </c>
      <c r="C65" s="116">
        <v>1790110</v>
      </c>
      <c r="D65" s="116" t="s">
        <v>39</v>
      </c>
      <c r="E65" s="117" t="s">
        <v>36</v>
      </c>
      <c r="F65" s="117" t="s">
        <v>27</v>
      </c>
      <c r="G65" s="117" t="s">
        <v>28</v>
      </c>
      <c r="H65" s="117">
        <v>1</v>
      </c>
      <c r="I65" s="117">
        <v>16</v>
      </c>
      <c r="J65" s="117">
        <v>24</v>
      </c>
      <c r="K65" s="116">
        <v>16</v>
      </c>
      <c r="L65" s="116">
        <v>16</v>
      </c>
      <c r="M65" s="116">
        <v>8</v>
      </c>
      <c r="N65" s="116" t="s">
        <v>39</v>
      </c>
    </row>
    <row r="66" spans="1:14">
      <c r="A66" s="116" t="s">
        <v>20</v>
      </c>
      <c r="B66" s="116" t="s">
        <v>21</v>
      </c>
      <c r="C66" s="116">
        <v>1790100</v>
      </c>
      <c r="D66" s="116" t="s">
        <v>40</v>
      </c>
      <c r="E66" s="117" t="s">
        <v>36</v>
      </c>
      <c r="F66" s="117" t="s">
        <v>24</v>
      </c>
      <c r="G66" s="117" t="s">
        <v>25</v>
      </c>
      <c r="H66" s="117">
        <v>1</v>
      </c>
      <c r="I66" s="117">
        <v>12</v>
      </c>
      <c r="J66" s="117">
        <v>24</v>
      </c>
      <c r="K66" s="116">
        <v>36</v>
      </c>
      <c r="L66" s="116">
        <v>24</v>
      </c>
      <c r="M66" s="116">
        <v>12</v>
      </c>
      <c r="N66" s="116" t="s">
        <v>40</v>
      </c>
    </row>
    <row r="67" spans="1:14">
      <c r="A67" s="116" t="s">
        <v>20</v>
      </c>
      <c r="B67" s="116" t="s">
        <v>21</v>
      </c>
      <c r="C67" s="116">
        <v>1790100</v>
      </c>
      <c r="D67" s="116" t="s">
        <v>40</v>
      </c>
      <c r="E67" s="117" t="s">
        <v>36</v>
      </c>
      <c r="F67" s="117" t="s">
        <v>27</v>
      </c>
      <c r="G67" s="117" t="s">
        <v>28</v>
      </c>
      <c r="H67" s="117">
        <v>1</v>
      </c>
      <c r="I67" s="117">
        <v>16</v>
      </c>
      <c r="J67" s="117">
        <v>24</v>
      </c>
      <c r="K67" s="116">
        <v>16</v>
      </c>
      <c r="L67" s="116">
        <v>16</v>
      </c>
      <c r="M67" s="116">
        <v>8</v>
      </c>
      <c r="N67" s="116" t="s">
        <v>40</v>
      </c>
    </row>
    <row r="68" spans="1:14">
      <c r="A68" s="116" t="s">
        <v>20</v>
      </c>
      <c r="B68" s="116" t="s">
        <v>21</v>
      </c>
      <c r="C68" s="116">
        <v>1790100</v>
      </c>
      <c r="D68" s="116" t="s">
        <v>40</v>
      </c>
      <c r="E68" s="117" t="s">
        <v>36</v>
      </c>
      <c r="F68" s="117" t="s">
        <v>33</v>
      </c>
      <c r="G68" s="117" t="s">
        <v>37</v>
      </c>
      <c r="H68" s="117">
        <v>1</v>
      </c>
      <c r="I68" s="117">
        <v>7</v>
      </c>
      <c r="J68" s="117">
        <v>14</v>
      </c>
      <c r="K68" s="116">
        <v>21</v>
      </c>
      <c r="L68" s="116">
        <v>14</v>
      </c>
      <c r="M68" s="116">
        <v>7</v>
      </c>
      <c r="N68" s="116" t="s">
        <v>40</v>
      </c>
    </row>
    <row r="69" spans="1:14">
      <c r="A69" s="116" t="s">
        <v>20</v>
      </c>
      <c r="B69" s="116" t="s">
        <v>21</v>
      </c>
      <c r="C69" s="116">
        <v>1790101</v>
      </c>
      <c r="D69" s="116" t="s">
        <v>41</v>
      </c>
      <c r="E69" s="117" t="s">
        <v>36</v>
      </c>
      <c r="F69" s="117" t="s">
        <v>24</v>
      </c>
      <c r="G69" s="117" t="s">
        <v>25</v>
      </c>
      <c r="H69" s="117">
        <v>1</v>
      </c>
      <c r="I69" s="117">
        <v>40</v>
      </c>
      <c r="J69" s="117">
        <v>80</v>
      </c>
      <c r="K69" s="116">
        <v>120</v>
      </c>
      <c r="L69" s="116">
        <v>80</v>
      </c>
      <c r="M69" s="116">
        <v>40</v>
      </c>
      <c r="N69" s="116" t="s">
        <v>41</v>
      </c>
    </row>
    <row r="70" spans="1:14">
      <c r="A70" s="116" t="s">
        <v>20</v>
      </c>
      <c r="B70" s="116" t="s">
        <v>21</v>
      </c>
      <c r="C70" s="116">
        <v>1790101</v>
      </c>
      <c r="D70" s="116" t="s">
        <v>41</v>
      </c>
      <c r="E70" s="117" t="s">
        <v>36</v>
      </c>
      <c r="F70" s="117" t="s">
        <v>27</v>
      </c>
      <c r="G70" s="117" t="s">
        <v>28</v>
      </c>
      <c r="H70" s="117">
        <v>1</v>
      </c>
      <c r="I70" s="117">
        <v>64</v>
      </c>
      <c r="J70" s="117">
        <v>96</v>
      </c>
      <c r="K70" s="116">
        <v>64</v>
      </c>
      <c r="L70" s="116">
        <v>64</v>
      </c>
      <c r="M70" s="116">
        <v>32</v>
      </c>
      <c r="N70" s="116" t="s">
        <v>41</v>
      </c>
    </row>
    <row r="71" spans="1:14">
      <c r="A71" s="116" t="s">
        <v>20</v>
      </c>
      <c r="B71" s="116" t="s">
        <v>21</v>
      </c>
      <c r="C71" s="116">
        <v>1790101</v>
      </c>
      <c r="D71" s="116" t="s">
        <v>41</v>
      </c>
      <c r="E71" s="117" t="s">
        <v>36</v>
      </c>
      <c r="F71" s="117" t="s">
        <v>33</v>
      </c>
      <c r="G71" s="117" t="s">
        <v>37</v>
      </c>
      <c r="H71" s="117">
        <v>1</v>
      </c>
      <c r="I71" s="117">
        <v>18</v>
      </c>
      <c r="J71" s="117">
        <v>36</v>
      </c>
      <c r="K71" s="116">
        <v>54</v>
      </c>
      <c r="L71" s="116">
        <v>36</v>
      </c>
      <c r="M71" s="116">
        <v>18</v>
      </c>
      <c r="N71" s="116" t="s">
        <v>41</v>
      </c>
    </row>
    <row r="72" spans="1:14">
      <c r="A72" s="116" t="s">
        <v>20</v>
      </c>
      <c r="B72" s="116" t="s">
        <v>21</v>
      </c>
      <c r="C72" s="116">
        <v>1790108</v>
      </c>
      <c r="D72" s="116" t="s">
        <v>42</v>
      </c>
      <c r="E72" s="117" t="s">
        <v>36</v>
      </c>
      <c r="F72" s="117" t="s">
        <v>24</v>
      </c>
      <c r="G72" s="117" t="s">
        <v>25</v>
      </c>
      <c r="H72" s="117">
        <v>1</v>
      </c>
      <c r="I72" s="117">
        <v>9</v>
      </c>
      <c r="J72" s="117">
        <v>18</v>
      </c>
      <c r="K72" s="116">
        <v>27</v>
      </c>
      <c r="L72" s="116">
        <v>18</v>
      </c>
      <c r="M72" s="116">
        <v>9</v>
      </c>
      <c r="N72" s="116" t="s">
        <v>42</v>
      </c>
    </row>
    <row r="73" spans="1:14">
      <c r="A73" s="116" t="s">
        <v>20</v>
      </c>
      <c r="B73" s="116" t="s">
        <v>21</v>
      </c>
      <c r="C73" s="116">
        <v>1790108</v>
      </c>
      <c r="D73" s="116" t="s">
        <v>42</v>
      </c>
      <c r="E73" s="117" t="s">
        <v>36</v>
      </c>
      <c r="F73" s="117" t="s">
        <v>27</v>
      </c>
      <c r="G73" s="117" t="s">
        <v>28</v>
      </c>
      <c r="H73" s="117">
        <v>1</v>
      </c>
      <c r="I73" s="117">
        <v>10</v>
      </c>
      <c r="J73" s="117">
        <v>15</v>
      </c>
      <c r="K73" s="116">
        <v>10</v>
      </c>
      <c r="L73" s="116">
        <v>10</v>
      </c>
      <c r="M73" s="116">
        <v>5</v>
      </c>
      <c r="N73" s="116" t="s">
        <v>42</v>
      </c>
    </row>
    <row r="74" spans="1:14">
      <c r="A74" s="116" t="s">
        <v>20</v>
      </c>
      <c r="B74" s="116" t="s">
        <v>21</v>
      </c>
      <c r="C74" s="116">
        <v>1790112</v>
      </c>
      <c r="D74" s="116" t="s">
        <v>43</v>
      </c>
      <c r="E74" s="117" t="s">
        <v>36</v>
      </c>
      <c r="F74" s="117" t="s">
        <v>24</v>
      </c>
      <c r="G74" s="117" t="s">
        <v>25</v>
      </c>
      <c r="H74" s="117">
        <v>1</v>
      </c>
      <c r="I74" s="117">
        <v>9</v>
      </c>
      <c r="J74" s="117">
        <v>18</v>
      </c>
      <c r="K74" s="116">
        <v>27</v>
      </c>
      <c r="L74" s="116">
        <v>18</v>
      </c>
      <c r="M74" s="116">
        <v>9</v>
      </c>
      <c r="N74" s="116" t="s">
        <v>43</v>
      </c>
    </row>
    <row r="75" spans="1:14">
      <c r="A75" s="116" t="s">
        <v>20</v>
      </c>
      <c r="B75" s="116" t="s">
        <v>21</v>
      </c>
      <c r="C75" s="116">
        <v>1790112</v>
      </c>
      <c r="D75" s="116" t="s">
        <v>43</v>
      </c>
      <c r="E75" s="117" t="s">
        <v>36</v>
      </c>
      <c r="F75" s="117" t="s">
        <v>27</v>
      </c>
      <c r="G75" s="117" t="s">
        <v>28</v>
      </c>
      <c r="H75" s="117">
        <v>1</v>
      </c>
      <c r="I75" s="117">
        <v>10</v>
      </c>
      <c r="J75" s="117">
        <v>15</v>
      </c>
      <c r="K75" s="116">
        <v>10</v>
      </c>
      <c r="L75" s="116">
        <v>10</v>
      </c>
      <c r="M75" s="116">
        <v>5</v>
      </c>
      <c r="N75" s="116" t="s">
        <v>43</v>
      </c>
    </row>
    <row r="76" spans="1:14">
      <c r="A76" s="116" t="s">
        <v>20</v>
      </c>
      <c r="B76" s="116" t="s">
        <v>21</v>
      </c>
      <c r="C76" s="116">
        <v>1790104</v>
      </c>
      <c r="D76" s="116" t="s">
        <v>44</v>
      </c>
      <c r="E76" s="117" t="s">
        <v>36</v>
      </c>
      <c r="F76" s="117" t="s">
        <v>24</v>
      </c>
      <c r="G76" s="117" t="s">
        <v>25</v>
      </c>
      <c r="H76" s="117">
        <v>1</v>
      </c>
      <c r="I76" s="117">
        <v>12</v>
      </c>
      <c r="J76" s="117">
        <v>24</v>
      </c>
      <c r="K76" s="116">
        <v>36</v>
      </c>
      <c r="L76" s="116">
        <v>24</v>
      </c>
      <c r="M76" s="116">
        <v>12</v>
      </c>
      <c r="N76" s="116" t="s">
        <v>44</v>
      </c>
    </row>
    <row r="77" spans="1:14">
      <c r="A77" s="116" t="s">
        <v>20</v>
      </c>
      <c r="B77" s="116" t="s">
        <v>21</v>
      </c>
      <c r="C77" s="116">
        <v>1790104</v>
      </c>
      <c r="D77" s="116" t="s">
        <v>44</v>
      </c>
      <c r="E77" s="117" t="s">
        <v>36</v>
      </c>
      <c r="F77" s="117" t="s">
        <v>27</v>
      </c>
      <c r="G77" s="117" t="s">
        <v>28</v>
      </c>
      <c r="H77" s="117">
        <v>1</v>
      </c>
      <c r="I77" s="117">
        <v>20</v>
      </c>
      <c r="J77" s="117">
        <v>30</v>
      </c>
      <c r="K77" s="116">
        <v>20</v>
      </c>
      <c r="L77" s="116">
        <v>20</v>
      </c>
      <c r="M77" s="116">
        <v>10</v>
      </c>
      <c r="N77" s="116" t="s">
        <v>44</v>
      </c>
    </row>
    <row r="78" spans="1:14">
      <c r="A78" s="116" t="s">
        <v>20</v>
      </c>
      <c r="B78" s="116" t="s">
        <v>21</v>
      </c>
      <c r="C78" s="116">
        <v>1790104</v>
      </c>
      <c r="D78" s="116" t="s">
        <v>44</v>
      </c>
      <c r="E78" s="117" t="s">
        <v>36</v>
      </c>
      <c r="F78" s="117" t="s">
        <v>33</v>
      </c>
      <c r="G78" s="117" t="s">
        <v>37</v>
      </c>
      <c r="H78" s="117">
        <v>1</v>
      </c>
      <c r="I78" s="117">
        <v>6</v>
      </c>
      <c r="J78" s="117">
        <v>12</v>
      </c>
      <c r="K78" s="116">
        <v>18</v>
      </c>
      <c r="L78" s="116">
        <v>12</v>
      </c>
      <c r="M78" s="116">
        <v>6</v>
      </c>
      <c r="N78" s="116" t="s">
        <v>44</v>
      </c>
    </row>
    <row r="79" spans="1:14">
      <c r="A79" s="116" t="s">
        <v>20</v>
      </c>
      <c r="B79" s="116" t="s">
        <v>21</v>
      </c>
      <c r="C79" s="116">
        <v>1790087</v>
      </c>
      <c r="D79" s="116" t="s">
        <v>45</v>
      </c>
      <c r="E79" s="117" t="s">
        <v>23</v>
      </c>
      <c r="F79" s="117" t="s">
        <v>24</v>
      </c>
      <c r="G79" s="117" t="s">
        <v>46</v>
      </c>
      <c r="H79" s="117">
        <v>1</v>
      </c>
      <c r="I79" s="117">
        <v>180</v>
      </c>
      <c r="J79" s="117" t="s">
        <v>47</v>
      </c>
      <c r="K79" s="116" t="s">
        <v>47</v>
      </c>
      <c r="L79" s="116" t="s">
        <v>47</v>
      </c>
      <c r="M79" s="116" t="s">
        <v>47</v>
      </c>
      <c r="N79" s="116" t="s">
        <v>48</v>
      </c>
    </row>
    <row r="80" spans="1:14">
      <c r="A80" s="116" t="s">
        <v>20</v>
      </c>
      <c r="B80" s="116" t="s">
        <v>21</v>
      </c>
      <c r="C80" s="116">
        <v>1790087</v>
      </c>
      <c r="D80" s="116" t="s">
        <v>45</v>
      </c>
      <c r="E80" s="117" t="s">
        <v>23</v>
      </c>
      <c r="F80" s="117" t="s">
        <v>24</v>
      </c>
      <c r="G80" s="117" t="s">
        <v>49</v>
      </c>
      <c r="H80" s="117">
        <v>1</v>
      </c>
      <c r="I80" s="117" t="s">
        <v>47</v>
      </c>
      <c r="J80" s="117">
        <v>190</v>
      </c>
      <c r="K80" s="116" t="s">
        <v>47</v>
      </c>
      <c r="L80" s="116" t="s">
        <v>47</v>
      </c>
      <c r="M80" s="116" t="s">
        <v>47</v>
      </c>
      <c r="N80" s="116" t="s">
        <v>48</v>
      </c>
    </row>
    <row r="81" spans="1:14">
      <c r="A81" s="116" t="s">
        <v>20</v>
      </c>
      <c r="B81" s="116" t="s">
        <v>21</v>
      </c>
      <c r="C81" s="116">
        <v>1790087</v>
      </c>
      <c r="D81" s="116" t="s">
        <v>45</v>
      </c>
      <c r="E81" s="117" t="s">
        <v>23</v>
      </c>
      <c r="F81" s="117" t="s">
        <v>24</v>
      </c>
      <c r="G81" s="117" t="s">
        <v>50</v>
      </c>
      <c r="H81" s="117">
        <v>1</v>
      </c>
      <c r="I81" s="117" t="s">
        <v>47</v>
      </c>
      <c r="J81" s="117" t="s">
        <v>47</v>
      </c>
      <c r="K81" s="116">
        <v>200</v>
      </c>
      <c r="L81" s="116" t="s">
        <v>47</v>
      </c>
      <c r="M81" s="116" t="s">
        <v>47</v>
      </c>
      <c r="N81" s="116" t="s">
        <v>48</v>
      </c>
    </row>
    <row r="82" spans="1:14">
      <c r="A82" s="116" t="s">
        <v>20</v>
      </c>
      <c r="B82" s="116" t="s">
        <v>21</v>
      </c>
      <c r="C82" s="116">
        <v>1790087</v>
      </c>
      <c r="D82" s="116" t="s">
        <v>45</v>
      </c>
      <c r="E82" s="117" t="s">
        <v>23</v>
      </c>
      <c r="F82" s="117" t="s">
        <v>24</v>
      </c>
      <c r="G82" s="117" t="s">
        <v>51</v>
      </c>
      <c r="H82" s="117">
        <v>1</v>
      </c>
      <c r="I82" s="117" t="s">
        <v>47</v>
      </c>
      <c r="J82" s="117" t="s">
        <v>47</v>
      </c>
      <c r="K82" s="116" t="s">
        <v>47</v>
      </c>
      <c r="L82" s="116">
        <v>130</v>
      </c>
      <c r="M82" s="116" t="s">
        <v>47</v>
      </c>
      <c r="N82" s="116" t="s">
        <v>48</v>
      </c>
    </row>
    <row r="83" spans="1:14">
      <c r="A83" s="116" t="s">
        <v>20</v>
      </c>
      <c r="B83" s="116" t="s">
        <v>21</v>
      </c>
      <c r="C83" s="116">
        <v>1790087</v>
      </c>
      <c r="D83" s="116" t="s">
        <v>45</v>
      </c>
      <c r="E83" s="117" t="s">
        <v>23</v>
      </c>
      <c r="F83" s="117" t="s">
        <v>24</v>
      </c>
      <c r="G83" s="117" t="s">
        <v>52</v>
      </c>
      <c r="H83" s="117">
        <v>1</v>
      </c>
      <c r="I83" s="117" t="s">
        <v>47</v>
      </c>
      <c r="J83" s="117" t="s">
        <v>47</v>
      </c>
      <c r="K83" s="116" t="s">
        <v>47</v>
      </c>
      <c r="L83" s="116" t="s">
        <v>47</v>
      </c>
      <c r="M83" s="116">
        <v>100</v>
      </c>
      <c r="N83" s="116" t="s">
        <v>48</v>
      </c>
    </row>
    <row r="84" spans="1:14">
      <c r="A84" s="116" t="s">
        <v>20</v>
      </c>
      <c r="B84" s="116" t="s">
        <v>21</v>
      </c>
      <c r="C84" s="116">
        <v>1790087</v>
      </c>
      <c r="D84" s="116" t="s">
        <v>45</v>
      </c>
      <c r="E84" s="117" t="s">
        <v>23</v>
      </c>
      <c r="F84" s="117" t="s">
        <v>27</v>
      </c>
      <c r="G84" s="117" t="s">
        <v>53</v>
      </c>
      <c r="H84" s="117">
        <v>1</v>
      </c>
      <c r="I84" s="117">
        <v>104</v>
      </c>
      <c r="J84" s="117" t="s">
        <v>47</v>
      </c>
      <c r="K84" s="116" t="s">
        <v>47</v>
      </c>
      <c r="L84" s="116" t="s">
        <v>47</v>
      </c>
      <c r="M84" s="116" t="s">
        <v>47</v>
      </c>
      <c r="N84" s="116" t="s">
        <v>48</v>
      </c>
    </row>
    <row r="85" spans="1:14">
      <c r="A85" s="116" t="s">
        <v>20</v>
      </c>
      <c r="B85" s="116" t="s">
        <v>21</v>
      </c>
      <c r="C85" s="116">
        <v>1790087</v>
      </c>
      <c r="D85" s="116" t="s">
        <v>45</v>
      </c>
      <c r="E85" s="117" t="s">
        <v>23</v>
      </c>
      <c r="F85" s="117" t="s">
        <v>27</v>
      </c>
      <c r="G85" s="117" t="s">
        <v>54</v>
      </c>
      <c r="H85" s="117">
        <v>1</v>
      </c>
      <c r="I85" s="117" t="s">
        <v>47</v>
      </c>
      <c r="J85" s="117">
        <v>148</v>
      </c>
      <c r="K85" s="116" t="s">
        <v>47</v>
      </c>
      <c r="L85" s="116" t="s">
        <v>47</v>
      </c>
      <c r="M85" s="116" t="s">
        <v>47</v>
      </c>
      <c r="N85" s="116" t="s">
        <v>48</v>
      </c>
    </row>
    <row r="86" spans="1:14">
      <c r="A86" s="116" t="s">
        <v>20</v>
      </c>
      <c r="B86" s="116" t="s">
        <v>21</v>
      </c>
      <c r="C86" s="116">
        <v>1790087</v>
      </c>
      <c r="D86" s="116" t="s">
        <v>45</v>
      </c>
      <c r="E86" s="117" t="s">
        <v>23</v>
      </c>
      <c r="F86" s="117" t="s">
        <v>27</v>
      </c>
      <c r="G86" s="117" t="s">
        <v>55</v>
      </c>
      <c r="H86" s="117">
        <v>1</v>
      </c>
      <c r="I86" s="117" t="s">
        <v>47</v>
      </c>
      <c r="J86" s="117" t="s">
        <v>47</v>
      </c>
      <c r="K86" s="116">
        <v>120</v>
      </c>
      <c r="L86" s="116" t="s">
        <v>47</v>
      </c>
      <c r="M86" s="116" t="s">
        <v>47</v>
      </c>
      <c r="N86" s="116" t="s">
        <v>48</v>
      </c>
    </row>
    <row r="87" spans="1:14">
      <c r="A87" s="116" t="s">
        <v>20</v>
      </c>
      <c r="B87" s="116" t="s">
        <v>21</v>
      </c>
      <c r="C87" s="116">
        <v>1790087</v>
      </c>
      <c r="D87" s="116" t="s">
        <v>45</v>
      </c>
      <c r="E87" s="117" t="s">
        <v>23</v>
      </c>
      <c r="F87" s="117" t="s">
        <v>27</v>
      </c>
      <c r="G87" s="117" t="s">
        <v>56</v>
      </c>
      <c r="H87" s="117">
        <v>1</v>
      </c>
      <c r="I87" s="117" t="s">
        <v>47</v>
      </c>
      <c r="J87" s="117" t="s">
        <v>47</v>
      </c>
      <c r="K87" s="116" t="s">
        <v>47</v>
      </c>
      <c r="L87" s="116">
        <v>64</v>
      </c>
      <c r="M87" s="116" t="s">
        <v>47</v>
      </c>
      <c r="N87" s="116" t="s">
        <v>48</v>
      </c>
    </row>
    <row r="88" spans="1:14">
      <c r="A88" s="116" t="s">
        <v>20</v>
      </c>
      <c r="B88" s="116" t="s">
        <v>21</v>
      </c>
      <c r="C88" s="116">
        <v>1790087</v>
      </c>
      <c r="D88" s="116" t="s">
        <v>45</v>
      </c>
      <c r="E88" s="117" t="s">
        <v>23</v>
      </c>
      <c r="F88" s="117" t="s">
        <v>27</v>
      </c>
      <c r="G88" s="117" t="s">
        <v>57</v>
      </c>
      <c r="H88" s="117">
        <v>1</v>
      </c>
      <c r="I88" s="117" t="s">
        <v>47</v>
      </c>
      <c r="J88" s="117" t="s">
        <v>47</v>
      </c>
      <c r="K88" s="116" t="s">
        <v>47</v>
      </c>
      <c r="L88" s="116" t="s">
        <v>47</v>
      </c>
      <c r="M88" s="116">
        <v>48</v>
      </c>
      <c r="N88" s="116" t="s">
        <v>48</v>
      </c>
    </row>
    <row r="89" spans="1:14">
      <c r="A89" s="116" t="s">
        <v>20</v>
      </c>
      <c r="B89" s="116" t="s">
        <v>21</v>
      </c>
      <c r="C89" s="116">
        <v>1790107</v>
      </c>
      <c r="D89" s="116" t="s">
        <v>58</v>
      </c>
      <c r="E89" s="117" t="s">
        <v>36</v>
      </c>
      <c r="F89" s="117" t="s">
        <v>24</v>
      </c>
      <c r="G89" s="117" t="s">
        <v>25</v>
      </c>
      <c r="H89" s="117">
        <v>1</v>
      </c>
      <c r="I89" s="117">
        <v>6</v>
      </c>
      <c r="J89" s="117">
        <v>12</v>
      </c>
      <c r="K89" s="116">
        <v>18</v>
      </c>
      <c r="L89" s="116">
        <v>12</v>
      </c>
      <c r="M89" s="116">
        <v>6</v>
      </c>
      <c r="N89" s="116" t="s">
        <v>58</v>
      </c>
    </row>
    <row r="90" spans="1:14">
      <c r="A90" s="116" t="s">
        <v>20</v>
      </c>
      <c r="B90" s="116" t="s">
        <v>21</v>
      </c>
      <c r="C90" s="116">
        <v>1790107</v>
      </c>
      <c r="D90" s="116" t="s">
        <v>58</v>
      </c>
      <c r="E90" s="117" t="s">
        <v>36</v>
      </c>
      <c r="F90" s="117" t="s">
        <v>27</v>
      </c>
      <c r="G90" s="117" t="s">
        <v>28</v>
      </c>
      <c r="H90" s="117">
        <v>1</v>
      </c>
      <c r="I90" s="117">
        <v>6</v>
      </c>
      <c r="J90" s="117">
        <v>9</v>
      </c>
      <c r="K90" s="116">
        <v>6</v>
      </c>
      <c r="L90" s="116">
        <v>6</v>
      </c>
      <c r="M90" s="116">
        <v>3</v>
      </c>
      <c r="N90" s="116" t="s">
        <v>58</v>
      </c>
    </row>
    <row r="91" spans="1:14">
      <c r="A91" s="116" t="s">
        <v>20</v>
      </c>
      <c r="B91" s="116" t="s">
        <v>21</v>
      </c>
      <c r="C91" s="116">
        <v>1790091</v>
      </c>
      <c r="D91" s="116" t="s">
        <v>59</v>
      </c>
      <c r="E91" s="117" t="s">
        <v>30</v>
      </c>
      <c r="F91" s="117" t="s">
        <v>24</v>
      </c>
      <c r="G91" s="117" t="s">
        <v>60</v>
      </c>
      <c r="H91" s="117">
        <v>1</v>
      </c>
      <c r="I91" s="117">
        <v>22</v>
      </c>
      <c r="J91" s="117">
        <v>44</v>
      </c>
      <c r="K91" s="116">
        <v>66</v>
      </c>
      <c r="L91" s="116">
        <v>44</v>
      </c>
      <c r="M91" s="116">
        <v>22</v>
      </c>
      <c r="N91" s="116" t="s">
        <v>59</v>
      </c>
    </row>
    <row r="92" spans="1:14">
      <c r="A92" s="116" t="s">
        <v>20</v>
      </c>
      <c r="B92" s="116" t="s">
        <v>21</v>
      </c>
      <c r="C92" s="116">
        <v>1790091</v>
      </c>
      <c r="D92" s="116" t="s">
        <v>59</v>
      </c>
      <c r="E92" s="117" t="s">
        <v>30</v>
      </c>
      <c r="F92" s="117" t="s">
        <v>27</v>
      </c>
      <c r="G92" s="117" t="s">
        <v>61</v>
      </c>
      <c r="H92" s="117">
        <v>1</v>
      </c>
      <c r="I92" s="117">
        <v>32</v>
      </c>
      <c r="J92" s="117">
        <v>48</v>
      </c>
      <c r="K92" s="116">
        <v>32</v>
      </c>
      <c r="L92" s="116">
        <v>32</v>
      </c>
      <c r="M92" s="116">
        <v>16</v>
      </c>
      <c r="N92" s="116" t="s">
        <v>59</v>
      </c>
    </row>
    <row r="93" spans="1:14">
      <c r="A93" s="116" t="s">
        <v>20</v>
      </c>
      <c r="B93" s="116" t="s">
        <v>21</v>
      </c>
      <c r="C93" s="116">
        <v>1790091</v>
      </c>
      <c r="D93" s="116" t="s">
        <v>59</v>
      </c>
      <c r="E93" s="117" t="s">
        <v>30</v>
      </c>
      <c r="F93" s="117" t="s">
        <v>33</v>
      </c>
      <c r="G93" s="117" t="s">
        <v>62</v>
      </c>
      <c r="H93" s="117">
        <v>1</v>
      </c>
      <c r="I93" s="117">
        <v>10</v>
      </c>
      <c r="J93" s="117">
        <v>20</v>
      </c>
      <c r="K93" s="116">
        <v>30</v>
      </c>
      <c r="L93" s="116">
        <v>20</v>
      </c>
      <c r="M93" s="116">
        <v>10</v>
      </c>
      <c r="N93" s="116" t="s">
        <v>59</v>
      </c>
    </row>
    <row r="94" spans="1:14">
      <c r="A94" s="116" t="s">
        <v>20</v>
      </c>
      <c r="B94" s="116" t="s">
        <v>21</v>
      </c>
      <c r="C94" s="116">
        <v>1790089</v>
      </c>
      <c r="D94" s="116" t="s">
        <v>63</v>
      </c>
      <c r="E94" s="117" t="s">
        <v>30</v>
      </c>
      <c r="F94" s="117" t="s">
        <v>24</v>
      </c>
      <c r="G94" s="117" t="s">
        <v>64</v>
      </c>
      <c r="H94" s="117">
        <v>1</v>
      </c>
      <c r="I94" s="117">
        <v>30</v>
      </c>
      <c r="J94" s="117">
        <v>60</v>
      </c>
      <c r="K94" s="116">
        <v>90</v>
      </c>
      <c r="L94" s="116">
        <v>60</v>
      </c>
      <c r="M94" s="116">
        <v>30</v>
      </c>
      <c r="N94" s="116" t="s">
        <v>63</v>
      </c>
    </row>
    <row r="95" spans="1:14">
      <c r="A95" s="116" t="s">
        <v>20</v>
      </c>
      <c r="B95" s="116" t="s">
        <v>21</v>
      </c>
      <c r="C95" s="116">
        <v>1790089</v>
      </c>
      <c r="D95" s="116" t="s">
        <v>63</v>
      </c>
      <c r="E95" s="117" t="s">
        <v>30</v>
      </c>
      <c r="F95" s="117" t="s">
        <v>27</v>
      </c>
      <c r="G95" s="117" t="s">
        <v>65</v>
      </c>
      <c r="H95" s="117">
        <v>1</v>
      </c>
      <c r="I95" s="117">
        <v>40</v>
      </c>
      <c r="J95" s="117">
        <v>60</v>
      </c>
      <c r="K95" s="116">
        <v>40</v>
      </c>
      <c r="L95" s="116">
        <v>40</v>
      </c>
      <c r="M95" s="116">
        <v>20</v>
      </c>
      <c r="N95" s="116" t="s">
        <v>63</v>
      </c>
    </row>
    <row r="96" spans="1:14">
      <c r="A96" s="116" t="s">
        <v>20</v>
      </c>
      <c r="B96" s="116" t="s">
        <v>21</v>
      </c>
      <c r="C96" s="116">
        <v>1790089</v>
      </c>
      <c r="D96" s="116" t="s">
        <v>63</v>
      </c>
      <c r="E96" s="117" t="s">
        <v>30</v>
      </c>
      <c r="F96" s="117" t="s">
        <v>33</v>
      </c>
      <c r="G96" s="117" t="s">
        <v>66</v>
      </c>
      <c r="H96" s="117">
        <v>1</v>
      </c>
      <c r="I96" s="117">
        <v>14</v>
      </c>
      <c r="J96" s="117">
        <v>28</v>
      </c>
      <c r="K96" s="116">
        <v>42</v>
      </c>
      <c r="L96" s="116">
        <v>28</v>
      </c>
      <c r="M96" s="116">
        <v>14</v>
      </c>
      <c r="N96" s="116" t="s">
        <v>63</v>
      </c>
    </row>
    <row r="97" spans="1:14">
      <c r="A97" s="116" t="s">
        <v>20</v>
      </c>
      <c r="B97" s="116" t="s">
        <v>21</v>
      </c>
      <c r="C97" s="116">
        <v>1790587</v>
      </c>
      <c r="D97" s="116" t="s">
        <v>67</v>
      </c>
      <c r="E97" s="117" t="s">
        <v>68</v>
      </c>
      <c r="F97" s="117" t="s">
        <v>24</v>
      </c>
      <c r="G97" s="117" t="s">
        <v>25</v>
      </c>
      <c r="H97" s="117">
        <v>1</v>
      </c>
      <c r="I97" s="117">
        <v>36</v>
      </c>
      <c r="J97" s="117">
        <v>72</v>
      </c>
      <c r="K97" s="116">
        <v>108</v>
      </c>
      <c r="L97" s="116">
        <v>72</v>
      </c>
      <c r="M97" s="116">
        <v>36</v>
      </c>
      <c r="N97" s="116" t="s">
        <v>67</v>
      </c>
    </row>
    <row r="98" spans="1:14">
      <c r="A98" s="116" t="s">
        <v>20</v>
      </c>
      <c r="B98" s="116" t="s">
        <v>21</v>
      </c>
      <c r="C98" s="116">
        <v>1790591</v>
      </c>
      <c r="D98" s="116" t="s">
        <v>69</v>
      </c>
      <c r="E98" s="117" t="s">
        <v>70</v>
      </c>
      <c r="F98" s="117" t="s">
        <v>24</v>
      </c>
      <c r="G98" s="117" t="s">
        <v>25</v>
      </c>
      <c r="H98" s="117">
        <v>1</v>
      </c>
      <c r="I98" s="117">
        <v>11</v>
      </c>
      <c r="J98" s="117">
        <v>22</v>
      </c>
      <c r="K98" s="116">
        <v>33</v>
      </c>
      <c r="L98" s="116">
        <v>22</v>
      </c>
      <c r="M98" s="116">
        <v>11</v>
      </c>
      <c r="N98" s="116" t="s">
        <v>69</v>
      </c>
    </row>
    <row r="99" spans="1:14">
      <c r="A99" s="116" t="s">
        <v>20</v>
      </c>
      <c r="B99" s="116" t="s">
        <v>21</v>
      </c>
      <c r="C99" s="116">
        <v>1790589</v>
      </c>
      <c r="D99" s="116" t="s">
        <v>71</v>
      </c>
      <c r="E99" s="117" t="s">
        <v>70</v>
      </c>
      <c r="F99" s="117" t="s">
        <v>24</v>
      </c>
      <c r="G99" s="117" t="s">
        <v>25</v>
      </c>
      <c r="H99" s="117">
        <v>1</v>
      </c>
      <c r="I99" s="117">
        <v>11</v>
      </c>
      <c r="J99" s="117">
        <v>22</v>
      </c>
      <c r="K99" s="116">
        <v>33</v>
      </c>
      <c r="L99" s="116">
        <v>22</v>
      </c>
      <c r="M99" s="116">
        <v>11</v>
      </c>
      <c r="N99" s="116" t="s">
        <v>71</v>
      </c>
    </row>
    <row r="100" spans="1:14">
      <c r="A100" s="116" t="s">
        <v>20</v>
      </c>
      <c r="B100" s="116" t="s">
        <v>21</v>
      </c>
      <c r="C100" s="116">
        <v>1790099</v>
      </c>
      <c r="D100" s="116" t="s">
        <v>72</v>
      </c>
      <c r="E100" s="117" t="s">
        <v>73</v>
      </c>
      <c r="F100" s="117" t="s">
        <v>24</v>
      </c>
      <c r="G100" s="117" t="s">
        <v>25</v>
      </c>
      <c r="H100" s="117">
        <v>1</v>
      </c>
      <c r="I100" s="117">
        <v>26</v>
      </c>
      <c r="J100" s="117">
        <v>52</v>
      </c>
      <c r="K100" s="116">
        <v>78</v>
      </c>
      <c r="L100" s="116">
        <v>52</v>
      </c>
      <c r="M100" s="116">
        <v>26</v>
      </c>
      <c r="N100" s="116" t="s">
        <v>72</v>
      </c>
    </row>
  </sheetData>
  <mergeCells count="2">
    <mergeCell ref="A1:R1"/>
    <mergeCell ref="A52:N52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00"/>
  <sheetViews>
    <sheetView topLeftCell="A67" workbookViewId="0">
      <selection activeCell="D106" sqref="D106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39.8181818181818" customWidth="1"/>
    <col min="5" max="5" width="22.6727272727273" customWidth="1"/>
    <col min="6" max="6" width="16.7090909090909" customWidth="1"/>
    <col min="7" max="7" width="18.3454545454545" customWidth="1"/>
    <col min="8" max="8" width="11.9545454545455" customWidth="1"/>
    <col min="9" max="13" width="9.13636363636364" customWidth="1"/>
    <col min="14" max="15" width="16.4636363636364" customWidth="1"/>
    <col min="16" max="16" width="12.2" customWidth="1"/>
    <col min="17" max="17" width="19.7272727272727" customWidth="1"/>
    <col min="18" max="18" width="24.6545454545455" customWidth="1"/>
    <col min="19" max="19" width="23.7909090909091" customWidth="1"/>
    <col min="20" max="40" width="9.13636363636364" customWidth="1"/>
  </cols>
  <sheetData>
    <row r="1" spans="1:40">
      <c r="A1" s="115" t="s">
        <v>75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  <c r="T1" s="115"/>
      <c r="U1" s="115"/>
      <c r="V1" s="115"/>
      <c r="W1" s="115"/>
      <c r="X1" s="115"/>
      <c r="Y1" s="115"/>
      <c r="Z1" s="115"/>
      <c r="AA1" s="115"/>
      <c r="AB1" s="115"/>
      <c r="AC1" s="115"/>
      <c r="AD1" s="115"/>
      <c r="AE1" s="115"/>
      <c r="AF1" s="115"/>
      <c r="AG1" s="115"/>
      <c r="AH1" s="115"/>
      <c r="AI1" s="115"/>
      <c r="AJ1" s="115"/>
      <c r="AK1" s="115"/>
      <c r="AL1" s="115"/>
      <c r="AM1" s="115"/>
      <c r="AN1" s="115"/>
    </row>
    <row r="2" spans="1:40">
      <c r="A2" s="115" t="s">
        <v>76</v>
      </c>
      <c r="B2" s="115" t="s">
        <v>77</v>
      </c>
      <c r="C2" s="115" t="s">
        <v>78</v>
      </c>
      <c r="D2" s="115" t="s">
        <v>4</v>
      </c>
      <c r="E2" s="115" t="s">
        <v>79</v>
      </c>
      <c r="F2" s="115" t="s">
        <v>80</v>
      </c>
      <c r="G2" s="115" t="s">
        <v>81</v>
      </c>
      <c r="H2" s="115" t="s">
        <v>82</v>
      </c>
      <c r="I2" s="115" t="s">
        <v>9</v>
      </c>
      <c r="J2" s="115" t="s">
        <v>10</v>
      </c>
      <c r="K2" s="115" t="s">
        <v>11</v>
      </c>
      <c r="L2" s="115" t="s">
        <v>12</v>
      </c>
      <c r="M2" s="115" t="s">
        <v>13</v>
      </c>
      <c r="N2" s="115" t="s">
        <v>83</v>
      </c>
      <c r="O2" s="115" t="s">
        <v>84</v>
      </c>
      <c r="P2" s="115" t="s">
        <v>85</v>
      </c>
      <c r="Q2" s="115" t="s">
        <v>86</v>
      </c>
      <c r="R2" s="115" t="s">
        <v>87</v>
      </c>
      <c r="S2" s="115" t="s">
        <v>88</v>
      </c>
      <c r="T2" s="115"/>
      <c r="U2" s="115"/>
      <c r="V2" s="115"/>
      <c r="W2" s="115"/>
      <c r="X2" s="115"/>
      <c r="Y2" s="115"/>
      <c r="Z2" s="115"/>
      <c r="AA2" s="115"/>
      <c r="AB2" s="115"/>
      <c r="AC2" s="115"/>
      <c r="AD2" s="115"/>
      <c r="AE2" s="115"/>
      <c r="AF2" s="115"/>
      <c r="AG2" s="115"/>
      <c r="AH2" s="115"/>
      <c r="AI2" s="115"/>
      <c r="AJ2" s="115"/>
      <c r="AK2" s="115"/>
      <c r="AL2" s="115"/>
      <c r="AM2" s="115"/>
      <c r="AN2" s="115"/>
    </row>
    <row r="3" spans="1:40">
      <c r="A3" s="116" t="s">
        <v>20</v>
      </c>
      <c r="B3" s="116" t="s">
        <v>21</v>
      </c>
      <c r="C3" s="116">
        <v>1790113</v>
      </c>
      <c r="D3" s="116" t="s">
        <v>22</v>
      </c>
      <c r="E3" s="117" t="s">
        <v>23</v>
      </c>
      <c r="F3" s="117" t="s">
        <v>24</v>
      </c>
      <c r="G3" s="117" t="s">
        <v>25</v>
      </c>
      <c r="H3" s="117">
        <v>1</v>
      </c>
      <c r="I3" s="117">
        <v>1</v>
      </c>
      <c r="J3" s="117">
        <v>2</v>
      </c>
      <c r="K3" s="116">
        <v>3</v>
      </c>
      <c r="L3" s="116">
        <v>2</v>
      </c>
      <c r="M3" s="116">
        <v>1</v>
      </c>
      <c r="N3" s="116">
        <v>9</v>
      </c>
      <c r="O3" s="116" t="s">
        <v>26</v>
      </c>
      <c r="P3" s="116">
        <v>644</v>
      </c>
      <c r="Q3" s="116">
        <v>5796</v>
      </c>
      <c r="R3" s="116">
        <v>0</v>
      </c>
      <c r="S3" s="116">
        <v>0</v>
      </c>
    </row>
    <row r="4" spans="1:40">
      <c r="A4" s="116" t="s">
        <v>20</v>
      </c>
      <c r="B4" s="116" t="s">
        <v>21</v>
      </c>
      <c r="C4" s="116">
        <v>1790113</v>
      </c>
      <c r="D4" s="116" t="s">
        <v>22</v>
      </c>
      <c r="E4" s="117" t="s">
        <v>23</v>
      </c>
      <c r="F4" s="117" t="s">
        <v>27</v>
      </c>
      <c r="G4" s="117" t="s">
        <v>28</v>
      </c>
      <c r="H4" s="117">
        <v>1</v>
      </c>
      <c r="I4" s="117">
        <v>2</v>
      </c>
      <c r="J4" s="117">
        <v>3</v>
      </c>
      <c r="K4" s="116">
        <v>2</v>
      </c>
      <c r="L4" s="116">
        <v>2</v>
      </c>
      <c r="M4" s="116">
        <v>1</v>
      </c>
      <c r="N4" s="116">
        <v>10</v>
      </c>
      <c r="O4" s="116" t="s">
        <v>26</v>
      </c>
      <c r="P4" s="116">
        <v>352</v>
      </c>
      <c r="Q4" s="116">
        <v>3520</v>
      </c>
      <c r="R4" s="116">
        <v>0</v>
      </c>
      <c r="S4" s="116">
        <v>0</v>
      </c>
    </row>
    <row r="5" spans="1:40">
      <c r="A5" s="116" t="s">
        <v>20</v>
      </c>
      <c r="B5" s="116" t="s">
        <v>21</v>
      </c>
      <c r="C5" s="116">
        <v>1790092</v>
      </c>
      <c r="D5" s="116" t="s">
        <v>29</v>
      </c>
      <c r="E5" s="117" t="s">
        <v>30</v>
      </c>
      <c r="F5" s="117" t="s">
        <v>24</v>
      </c>
      <c r="G5" s="117" t="s">
        <v>31</v>
      </c>
      <c r="H5" s="117">
        <v>1</v>
      </c>
      <c r="I5" s="117">
        <v>1</v>
      </c>
      <c r="J5" s="117">
        <v>2</v>
      </c>
      <c r="K5" s="116">
        <v>3</v>
      </c>
      <c r="L5" s="116">
        <v>2</v>
      </c>
      <c r="M5" s="116">
        <v>1</v>
      </c>
      <c r="N5" s="116">
        <v>9</v>
      </c>
      <c r="O5" s="116" t="s">
        <v>29</v>
      </c>
      <c r="P5" s="116">
        <v>52</v>
      </c>
      <c r="Q5" s="116">
        <v>468</v>
      </c>
      <c r="R5" s="116">
        <v>0</v>
      </c>
      <c r="S5" s="116">
        <v>0</v>
      </c>
    </row>
    <row r="6" spans="1:40">
      <c r="A6" s="116" t="s">
        <v>20</v>
      </c>
      <c r="B6" s="116" t="s">
        <v>21</v>
      </c>
      <c r="C6" s="116">
        <v>1790092</v>
      </c>
      <c r="D6" s="116" t="s">
        <v>29</v>
      </c>
      <c r="E6" s="117" t="s">
        <v>30</v>
      </c>
      <c r="F6" s="117" t="s">
        <v>27</v>
      </c>
      <c r="G6" s="117" t="s">
        <v>32</v>
      </c>
      <c r="H6" s="117">
        <v>1</v>
      </c>
      <c r="I6" s="117">
        <v>2</v>
      </c>
      <c r="J6" s="117">
        <v>3</v>
      </c>
      <c r="K6" s="116">
        <v>2</v>
      </c>
      <c r="L6" s="116">
        <v>2</v>
      </c>
      <c r="M6" s="116">
        <v>1</v>
      </c>
      <c r="N6" s="116">
        <v>10</v>
      </c>
      <c r="O6" s="116" t="s">
        <v>29</v>
      </c>
      <c r="P6" s="116">
        <v>44</v>
      </c>
      <c r="Q6" s="116">
        <v>440</v>
      </c>
      <c r="R6" s="116">
        <v>0</v>
      </c>
      <c r="S6" s="116">
        <v>0</v>
      </c>
    </row>
    <row r="7" spans="1:40">
      <c r="A7" s="116" t="s">
        <v>20</v>
      </c>
      <c r="B7" s="116" t="s">
        <v>21</v>
      </c>
      <c r="C7" s="116">
        <v>1790092</v>
      </c>
      <c r="D7" s="116" t="s">
        <v>29</v>
      </c>
      <c r="E7" s="117" t="s">
        <v>30</v>
      </c>
      <c r="F7" s="117" t="s">
        <v>33</v>
      </c>
      <c r="G7" s="117" t="s">
        <v>34</v>
      </c>
      <c r="H7" s="117">
        <v>1</v>
      </c>
      <c r="I7" s="117">
        <v>1</v>
      </c>
      <c r="J7" s="117">
        <v>2</v>
      </c>
      <c r="K7" s="116">
        <v>3</v>
      </c>
      <c r="L7" s="116">
        <v>2</v>
      </c>
      <c r="M7" s="116">
        <v>1</v>
      </c>
      <c r="N7" s="116">
        <v>9</v>
      </c>
      <c r="O7" s="116" t="s">
        <v>29</v>
      </c>
      <c r="P7" s="116">
        <v>29</v>
      </c>
      <c r="Q7" s="116">
        <v>261</v>
      </c>
      <c r="R7" s="116">
        <v>0</v>
      </c>
      <c r="S7" s="116">
        <v>0</v>
      </c>
    </row>
    <row r="8" spans="1:40">
      <c r="A8" s="116" t="s">
        <v>20</v>
      </c>
      <c r="B8" s="116" t="s">
        <v>21</v>
      </c>
      <c r="C8" s="116">
        <v>1790106</v>
      </c>
      <c r="D8" s="116" t="s">
        <v>35</v>
      </c>
      <c r="E8" s="117" t="s">
        <v>36</v>
      </c>
      <c r="F8" s="117" t="s">
        <v>24</v>
      </c>
      <c r="G8" s="117" t="s">
        <v>25</v>
      </c>
      <c r="H8" s="117">
        <v>1</v>
      </c>
      <c r="I8" s="117">
        <v>1</v>
      </c>
      <c r="J8" s="117">
        <v>2</v>
      </c>
      <c r="K8" s="116">
        <v>3</v>
      </c>
      <c r="L8" s="116">
        <v>2</v>
      </c>
      <c r="M8" s="116">
        <v>1</v>
      </c>
      <c r="N8" s="116">
        <v>9</v>
      </c>
      <c r="O8" s="116" t="s">
        <v>35</v>
      </c>
      <c r="P8" s="116">
        <v>11</v>
      </c>
      <c r="Q8" s="116">
        <v>99</v>
      </c>
      <c r="R8" s="116">
        <v>0</v>
      </c>
      <c r="S8" s="116">
        <v>0</v>
      </c>
    </row>
    <row r="9" spans="1:40">
      <c r="A9" s="116" t="s">
        <v>20</v>
      </c>
      <c r="B9" s="116" t="s">
        <v>21</v>
      </c>
      <c r="C9" s="116">
        <v>1790106</v>
      </c>
      <c r="D9" s="116" t="s">
        <v>35</v>
      </c>
      <c r="E9" s="117" t="s">
        <v>36</v>
      </c>
      <c r="F9" s="117" t="s">
        <v>27</v>
      </c>
      <c r="G9" s="117" t="s">
        <v>28</v>
      </c>
      <c r="H9" s="117">
        <v>1</v>
      </c>
      <c r="I9" s="117">
        <v>2</v>
      </c>
      <c r="J9" s="117">
        <v>3</v>
      </c>
      <c r="K9" s="116">
        <v>2</v>
      </c>
      <c r="L9" s="116">
        <v>2</v>
      </c>
      <c r="M9" s="116">
        <v>1</v>
      </c>
      <c r="N9" s="116">
        <v>10</v>
      </c>
      <c r="O9" s="116" t="s">
        <v>35</v>
      </c>
      <c r="P9" s="116">
        <v>10</v>
      </c>
      <c r="Q9" s="116">
        <v>100</v>
      </c>
      <c r="R9" s="116">
        <v>0</v>
      </c>
      <c r="S9" s="116">
        <v>0</v>
      </c>
    </row>
    <row r="10" spans="1:40">
      <c r="A10" s="116" t="s">
        <v>20</v>
      </c>
      <c r="B10" s="116" t="s">
        <v>21</v>
      </c>
      <c r="C10" s="116">
        <v>1790106</v>
      </c>
      <c r="D10" s="116" t="s">
        <v>35</v>
      </c>
      <c r="E10" s="117" t="s">
        <v>36</v>
      </c>
      <c r="F10" s="117" t="s">
        <v>33</v>
      </c>
      <c r="G10" s="117" t="s">
        <v>37</v>
      </c>
      <c r="H10" s="117">
        <v>1</v>
      </c>
      <c r="I10" s="117">
        <v>1</v>
      </c>
      <c r="J10" s="117">
        <v>2</v>
      </c>
      <c r="K10" s="116">
        <v>3</v>
      </c>
      <c r="L10" s="116">
        <v>2</v>
      </c>
      <c r="M10" s="116">
        <v>1</v>
      </c>
      <c r="N10" s="116">
        <v>9</v>
      </c>
      <c r="O10" s="116" t="s">
        <v>35</v>
      </c>
      <c r="P10" s="116">
        <v>6</v>
      </c>
      <c r="Q10" s="116">
        <v>54</v>
      </c>
      <c r="R10" s="116">
        <v>0</v>
      </c>
      <c r="S10" s="116">
        <v>0</v>
      </c>
    </row>
    <row r="11" spans="1:40">
      <c r="A11" s="116" t="s">
        <v>20</v>
      </c>
      <c r="B11" s="116" t="s">
        <v>21</v>
      </c>
      <c r="C11" s="116">
        <v>1790111</v>
      </c>
      <c r="D11" s="116" t="s">
        <v>38</v>
      </c>
      <c r="E11" s="117" t="s">
        <v>36</v>
      </c>
      <c r="F11" s="117" t="s">
        <v>24</v>
      </c>
      <c r="G11" s="117" t="s">
        <v>25</v>
      </c>
      <c r="H11" s="117">
        <v>1</v>
      </c>
      <c r="I11" s="117">
        <v>1</v>
      </c>
      <c r="J11" s="117">
        <v>2</v>
      </c>
      <c r="K11" s="116">
        <v>3</v>
      </c>
      <c r="L11" s="116">
        <v>2</v>
      </c>
      <c r="M11" s="116">
        <v>1</v>
      </c>
      <c r="N11" s="116">
        <v>9</v>
      </c>
      <c r="O11" s="116" t="s">
        <v>38</v>
      </c>
      <c r="P11" s="116">
        <v>14</v>
      </c>
      <c r="Q11" s="116">
        <v>126</v>
      </c>
      <c r="R11" s="116">
        <v>0</v>
      </c>
      <c r="S11" s="116">
        <v>0</v>
      </c>
    </row>
    <row r="12" spans="1:40">
      <c r="A12" s="116" t="s">
        <v>20</v>
      </c>
      <c r="B12" s="116" t="s">
        <v>21</v>
      </c>
      <c r="C12" s="116">
        <v>1790111</v>
      </c>
      <c r="D12" s="116" t="s">
        <v>38</v>
      </c>
      <c r="E12" s="117" t="s">
        <v>36</v>
      </c>
      <c r="F12" s="117" t="s">
        <v>27</v>
      </c>
      <c r="G12" s="117" t="s">
        <v>28</v>
      </c>
      <c r="H12" s="117">
        <v>1</v>
      </c>
      <c r="I12" s="117">
        <v>2</v>
      </c>
      <c r="J12" s="117">
        <v>3</v>
      </c>
      <c r="K12" s="116">
        <v>2</v>
      </c>
      <c r="L12" s="116">
        <v>2</v>
      </c>
      <c r="M12" s="116">
        <v>1</v>
      </c>
      <c r="N12" s="116">
        <v>10</v>
      </c>
      <c r="O12" s="116" t="s">
        <v>38</v>
      </c>
      <c r="P12" s="116">
        <v>8</v>
      </c>
      <c r="Q12" s="116">
        <v>80</v>
      </c>
      <c r="R12" s="116">
        <v>0</v>
      </c>
      <c r="S12" s="116">
        <v>0</v>
      </c>
    </row>
    <row r="13" spans="1:40">
      <c r="A13" s="116" t="s">
        <v>20</v>
      </c>
      <c r="B13" s="116" t="s">
        <v>21</v>
      </c>
      <c r="C13" s="116">
        <v>1790110</v>
      </c>
      <c r="D13" s="116" t="s">
        <v>39</v>
      </c>
      <c r="E13" s="117" t="s">
        <v>36</v>
      </c>
      <c r="F13" s="117" t="s">
        <v>24</v>
      </c>
      <c r="G13" s="117" t="s">
        <v>25</v>
      </c>
      <c r="H13" s="117">
        <v>1</v>
      </c>
      <c r="I13" s="117">
        <v>1</v>
      </c>
      <c r="J13" s="117">
        <v>2</v>
      </c>
      <c r="K13" s="116">
        <v>3</v>
      </c>
      <c r="L13" s="116">
        <v>2</v>
      </c>
      <c r="M13" s="116">
        <v>1</v>
      </c>
      <c r="N13" s="116">
        <v>9</v>
      </c>
      <c r="O13" s="116" t="s">
        <v>39</v>
      </c>
      <c r="P13" s="116">
        <v>15</v>
      </c>
      <c r="Q13" s="116">
        <v>135</v>
      </c>
      <c r="R13" s="116">
        <v>0</v>
      </c>
      <c r="S13" s="116">
        <v>0</v>
      </c>
    </row>
    <row r="14" spans="1:40">
      <c r="A14" s="116" t="s">
        <v>20</v>
      </c>
      <c r="B14" s="116" t="s">
        <v>21</v>
      </c>
      <c r="C14" s="116">
        <v>1790110</v>
      </c>
      <c r="D14" s="116" t="s">
        <v>39</v>
      </c>
      <c r="E14" s="117" t="s">
        <v>36</v>
      </c>
      <c r="F14" s="117" t="s">
        <v>27</v>
      </c>
      <c r="G14" s="117" t="s">
        <v>28</v>
      </c>
      <c r="H14" s="117">
        <v>1</v>
      </c>
      <c r="I14" s="117">
        <v>2</v>
      </c>
      <c r="J14" s="117">
        <v>3</v>
      </c>
      <c r="K14" s="116">
        <v>2</v>
      </c>
      <c r="L14" s="116">
        <v>2</v>
      </c>
      <c r="M14" s="116">
        <v>1</v>
      </c>
      <c r="N14" s="116">
        <v>10</v>
      </c>
      <c r="O14" s="116" t="s">
        <v>39</v>
      </c>
      <c r="P14" s="116">
        <v>8</v>
      </c>
      <c r="Q14" s="116">
        <v>80</v>
      </c>
      <c r="R14" s="116">
        <v>0</v>
      </c>
      <c r="S14" s="116">
        <v>0</v>
      </c>
    </row>
    <row r="15" spans="1:40">
      <c r="A15" s="116" t="s">
        <v>20</v>
      </c>
      <c r="B15" s="116" t="s">
        <v>21</v>
      </c>
      <c r="C15" s="116">
        <v>1790100</v>
      </c>
      <c r="D15" s="116" t="s">
        <v>40</v>
      </c>
      <c r="E15" s="117" t="s">
        <v>36</v>
      </c>
      <c r="F15" s="117" t="s">
        <v>24</v>
      </c>
      <c r="G15" s="117" t="s">
        <v>25</v>
      </c>
      <c r="H15" s="117">
        <v>1</v>
      </c>
      <c r="I15" s="117">
        <v>1</v>
      </c>
      <c r="J15" s="117">
        <v>2</v>
      </c>
      <c r="K15" s="116">
        <v>3</v>
      </c>
      <c r="L15" s="116">
        <v>2</v>
      </c>
      <c r="M15" s="116">
        <v>1</v>
      </c>
      <c r="N15" s="116">
        <v>9</v>
      </c>
      <c r="O15" s="116" t="s">
        <v>40</v>
      </c>
      <c r="P15" s="116">
        <v>12</v>
      </c>
      <c r="Q15" s="116">
        <v>108</v>
      </c>
      <c r="R15" s="116">
        <v>0</v>
      </c>
      <c r="S15" s="116">
        <v>0</v>
      </c>
    </row>
    <row r="16" spans="1:40">
      <c r="A16" s="116" t="s">
        <v>20</v>
      </c>
      <c r="B16" s="116" t="s">
        <v>21</v>
      </c>
      <c r="C16" s="116">
        <v>1790100</v>
      </c>
      <c r="D16" s="116" t="s">
        <v>40</v>
      </c>
      <c r="E16" s="117" t="s">
        <v>36</v>
      </c>
      <c r="F16" s="117" t="s">
        <v>27</v>
      </c>
      <c r="G16" s="117" t="s">
        <v>28</v>
      </c>
      <c r="H16" s="117">
        <v>1</v>
      </c>
      <c r="I16" s="117">
        <v>2</v>
      </c>
      <c r="J16" s="117">
        <v>3</v>
      </c>
      <c r="K16" s="116">
        <v>2</v>
      </c>
      <c r="L16" s="116">
        <v>2</v>
      </c>
      <c r="M16" s="116">
        <v>1</v>
      </c>
      <c r="N16" s="116">
        <v>10</v>
      </c>
      <c r="O16" s="116" t="s">
        <v>40</v>
      </c>
      <c r="P16" s="116">
        <v>8</v>
      </c>
      <c r="Q16" s="116">
        <v>80</v>
      </c>
      <c r="R16" s="116">
        <v>0</v>
      </c>
      <c r="S16" s="116">
        <v>0</v>
      </c>
    </row>
    <row r="17" spans="1:19">
      <c r="A17" s="116" t="s">
        <v>20</v>
      </c>
      <c r="B17" s="116" t="s">
        <v>21</v>
      </c>
      <c r="C17" s="116">
        <v>1790100</v>
      </c>
      <c r="D17" s="116" t="s">
        <v>40</v>
      </c>
      <c r="E17" s="117" t="s">
        <v>36</v>
      </c>
      <c r="F17" s="117" t="s">
        <v>33</v>
      </c>
      <c r="G17" s="117" t="s">
        <v>37</v>
      </c>
      <c r="H17" s="117">
        <v>1</v>
      </c>
      <c r="I17" s="117">
        <v>1</v>
      </c>
      <c r="J17" s="117">
        <v>2</v>
      </c>
      <c r="K17" s="116">
        <v>3</v>
      </c>
      <c r="L17" s="116">
        <v>2</v>
      </c>
      <c r="M17" s="116">
        <v>1</v>
      </c>
      <c r="N17" s="116">
        <v>9</v>
      </c>
      <c r="O17" s="116" t="s">
        <v>40</v>
      </c>
      <c r="P17" s="116">
        <v>7</v>
      </c>
      <c r="Q17" s="116">
        <v>63</v>
      </c>
      <c r="R17" s="116">
        <v>0</v>
      </c>
      <c r="S17" s="116">
        <v>0</v>
      </c>
    </row>
    <row r="18" spans="1:19">
      <c r="A18" s="116" t="s">
        <v>20</v>
      </c>
      <c r="B18" s="116" t="s">
        <v>21</v>
      </c>
      <c r="C18" s="116">
        <v>1790101</v>
      </c>
      <c r="D18" s="116" t="s">
        <v>41</v>
      </c>
      <c r="E18" s="117" t="s">
        <v>36</v>
      </c>
      <c r="F18" s="117" t="s">
        <v>24</v>
      </c>
      <c r="G18" s="117" t="s">
        <v>25</v>
      </c>
      <c r="H18" s="117">
        <v>1</v>
      </c>
      <c r="I18" s="117">
        <v>1</v>
      </c>
      <c r="J18" s="117">
        <v>2</v>
      </c>
      <c r="K18" s="116">
        <v>3</v>
      </c>
      <c r="L18" s="116">
        <v>2</v>
      </c>
      <c r="M18" s="116">
        <v>1</v>
      </c>
      <c r="N18" s="116">
        <v>9</v>
      </c>
      <c r="O18" s="116" t="s">
        <v>41</v>
      </c>
      <c r="P18" s="116">
        <v>40</v>
      </c>
      <c r="Q18" s="116">
        <v>360</v>
      </c>
      <c r="R18" s="116">
        <v>0</v>
      </c>
      <c r="S18" s="116">
        <v>0</v>
      </c>
    </row>
    <row r="19" spans="1:19">
      <c r="A19" s="116" t="s">
        <v>20</v>
      </c>
      <c r="B19" s="116" t="s">
        <v>21</v>
      </c>
      <c r="C19" s="116">
        <v>1790101</v>
      </c>
      <c r="D19" s="116" t="s">
        <v>41</v>
      </c>
      <c r="E19" s="117" t="s">
        <v>36</v>
      </c>
      <c r="F19" s="117" t="s">
        <v>27</v>
      </c>
      <c r="G19" s="117" t="s">
        <v>28</v>
      </c>
      <c r="H19" s="117">
        <v>1</v>
      </c>
      <c r="I19" s="117">
        <v>2</v>
      </c>
      <c r="J19" s="117">
        <v>3</v>
      </c>
      <c r="K19" s="116">
        <v>2</v>
      </c>
      <c r="L19" s="116">
        <v>2</v>
      </c>
      <c r="M19" s="116">
        <v>1</v>
      </c>
      <c r="N19" s="116">
        <v>10</v>
      </c>
      <c r="O19" s="116" t="s">
        <v>41</v>
      </c>
      <c r="P19" s="116">
        <v>32</v>
      </c>
      <c r="Q19" s="116">
        <v>320</v>
      </c>
      <c r="R19" s="116">
        <v>0</v>
      </c>
      <c r="S19" s="116">
        <v>0</v>
      </c>
    </row>
    <row r="20" spans="1:19">
      <c r="A20" s="116" t="s">
        <v>20</v>
      </c>
      <c r="B20" s="116" t="s">
        <v>21</v>
      </c>
      <c r="C20" s="116">
        <v>1790101</v>
      </c>
      <c r="D20" s="116" t="s">
        <v>41</v>
      </c>
      <c r="E20" s="117" t="s">
        <v>36</v>
      </c>
      <c r="F20" s="117" t="s">
        <v>33</v>
      </c>
      <c r="G20" s="117" t="s">
        <v>37</v>
      </c>
      <c r="H20" s="117">
        <v>1</v>
      </c>
      <c r="I20" s="117">
        <v>1</v>
      </c>
      <c r="J20" s="117">
        <v>2</v>
      </c>
      <c r="K20" s="116">
        <v>3</v>
      </c>
      <c r="L20" s="116">
        <v>2</v>
      </c>
      <c r="M20" s="116">
        <v>1</v>
      </c>
      <c r="N20" s="116">
        <v>9</v>
      </c>
      <c r="O20" s="116" t="s">
        <v>41</v>
      </c>
      <c r="P20" s="116">
        <v>18</v>
      </c>
      <c r="Q20" s="116">
        <v>162</v>
      </c>
      <c r="R20" s="116">
        <v>0</v>
      </c>
      <c r="S20" s="116">
        <v>0</v>
      </c>
    </row>
    <row r="21" spans="1:19">
      <c r="A21" s="116" t="s">
        <v>20</v>
      </c>
      <c r="B21" s="116" t="s">
        <v>21</v>
      </c>
      <c r="C21" s="116">
        <v>1790108</v>
      </c>
      <c r="D21" s="116" t="s">
        <v>42</v>
      </c>
      <c r="E21" s="117" t="s">
        <v>36</v>
      </c>
      <c r="F21" s="117" t="s">
        <v>24</v>
      </c>
      <c r="G21" s="117" t="s">
        <v>25</v>
      </c>
      <c r="H21" s="117">
        <v>1</v>
      </c>
      <c r="I21" s="117">
        <v>1</v>
      </c>
      <c r="J21" s="117">
        <v>2</v>
      </c>
      <c r="K21" s="116">
        <v>3</v>
      </c>
      <c r="L21" s="116">
        <v>2</v>
      </c>
      <c r="M21" s="116">
        <v>1</v>
      </c>
      <c r="N21" s="116">
        <v>9</v>
      </c>
      <c r="O21" s="116" t="s">
        <v>42</v>
      </c>
      <c r="P21" s="116">
        <v>9</v>
      </c>
      <c r="Q21" s="116">
        <v>81</v>
      </c>
      <c r="R21" s="116">
        <v>0</v>
      </c>
      <c r="S21" s="116">
        <v>0</v>
      </c>
    </row>
    <row r="22" spans="1:19">
      <c r="A22" s="116" t="s">
        <v>20</v>
      </c>
      <c r="B22" s="116" t="s">
        <v>21</v>
      </c>
      <c r="C22" s="116">
        <v>1790108</v>
      </c>
      <c r="D22" s="116" t="s">
        <v>42</v>
      </c>
      <c r="E22" s="117" t="s">
        <v>36</v>
      </c>
      <c r="F22" s="117" t="s">
        <v>27</v>
      </c>
      <c r="G22" s="117" t="s">
        <v>28</v>
      </c>
      <c r="H22" s="117">
        <v>1</v>
      </c>
      <c r="I22" s="117">
        <v>2</v>
      </c>
      <c r="J22" s="117">
        <v>3</v>
      </c>
      <c r="K22" s="116">
        <v>2</v>
      </c>
      <c r="L22" s="116">
        <v>2</v>
      </c>
      <c r="M22" s="116">
        <v>1</v>
      </c>
      <c r="N22" s="116">
        <v>10</v>
      </c>
      <c r="O22" s="116" t="s">
        <v>42</v>
      </c>
      <c r="P22" s="116">
        <v>5</v>
      </c>
      <c r="Q22" s="116">
        <v>50</v>
      </c>
      <c r="R22" s="116">
        <v>0</v>
      </c>
      <c r="S22" s="116">
        <v>0</v>
      </c>
    </row>
    <row r="23" spans="1:19">
      <c r="A23" s="116" t="s">
        <v>20</v>
      </c>
      <c r="B23" s="116" t="s">
        <v>21</v>
      </c>
      <c r="C23" s="116">
        <v>1790112</v>
      </c>
      <c r="D23" s="116" t="s">
        <v>43</v>
      </c>
      <c r="E23" s="117" t="s">
        <v>36</v>
      </c>
      <c r="F23" s="117" t="s">
        <v>24</v>
      </c>
      <c r="G23" s="117" t="s">
        <v>25</v>
      </c>
      <c r="H23" s="117">
        <v>1</v>
      </c>
      <c r="I23" s="117">
        <v>1</v>
      </c>
      <c r="J23" s="117">
        <v>2</v>
      </c>
      <c r="K23" s="116">
        <v>3</v>
      </c>
      <c r="L23" s="116">
        <v>2</v>
      </c>
      <c r="M23" s="116">
        <v>1</v>
      </c>
      <c r="N23" s="116">
        <v>9</v>
      </c>
      <c r="O23" s="116" t="s">
        <v>43</v>
      </c>
      <c r="P23" s="116">
        <v>9</v>
      </c>
      <c r="Q23" s="116">
        <v>81</v>
      </c>
      <c r="R23" s="116">
        <v>0</v>
      </c>
      <c r="S23" s="116">
        <v>0</v>
      </c>
    </row>
    <row r="24" spans="1:19">
      <c r="A24" s="116" t="s">
        <v>20</v>
      </c>
      <c r="B24" s="116" t="s">
        <v>21</v>
      </c>
      <c r="C24" s="116">
        <v>1790112</v>
      </c>
      <c r="D24" s="116" t="s">
        <v>43</v>
      </c>
      <c r="E24" s="117" t="s">
        <v>36</v>
      </c>
      <c r="F24" s="117" t="s">
        <v>27</v>
      </c>
      <c r="G24" s="117" t="s">
        <v>28</v>
      </c>
      <c r="H24" s="117">
        <v>1</v>
      </c>
      <c r="I24" s="117">
        <v>2</v>
      </c>
      <c r="J24" s="117">
        <v>3</v>
      </c>
      <c r="K24" s="116">
        <v>2</v>
      </c>
      <c r="L24" s="116">
        <v>2</v>
      </c>
      <c r="M24" s="116">
        <v>1</v>
      </c>
      <c r="N24" s="116">
        <v>10</v>
      </c>
      <c r="O24" s="116" t="s">
        <v>43</v>
      </c>
      <c r="P24" s="116">
        <v>5</v>
      </c>
      <c r="Q24" s="116">
        <v>50</v>
      </c>
      <c r="R24" s="116">
        <v>0</v>
      </c>
      <c r="S24" s="116">
        <v>0</v>
      </c>
    </row>
    <row r="25" spans="1:19">
      <c r="A25" s="116" t="s">
        <v>20</v>
      </c>
      <c r="B25" s="116" t="s">
        <v>21</v>
      </c>
      <c r="C25" s="116">
        <v>1790104</v>
      </c>
      <c r="D25" s="116" t="s">
        <v>44</v>
      </c>
      <c r="E25" s="117" t="s">
        <v>36</v>
      </c>
      <c r="F25" s="117" t="s">
        <v>24</v>
      </c>
      <c r="G25" s="117" t="s">
        <v>25</v>
      </c>
      <c r="H25" s="117">
        <v>1</v>
      </c>
      <c r="I25" s="117">
        <v>1</v>
      </c>
      <c r="J25" s="117">
        <v>2</v>
      </c>
      <c r="K25" s="116">
        <v>3</v>
      </c>
      <c r="L25" s="116">
        <v>2</v>
      </c>
      <c r="M25" s="116">
        <v>1</v>
      </c>
      <c r="N25" s="116">
        <v>9</v>
      </c>
      <c r="O25" s="116" t="s">
        <v>44</v>
      </c>
      <c r="P25" s="116">
        <v>12</v>
      </c>
      <c r="Q25" s="116">
        <v>108</v>
      </c>
      <c r="R25" s="116">
        <v>0</v>
      </c>
      <c r="S25" s="116">
        <v>0</v>
      </c>
    </row>
    <row r="26" spans="1:19">
      <c r="A26" s="116" t="s">
        <v>20</v>
      </c>
      <c r="B26" s="116" t="s">
        <v>21</v>
      </c>
      <c r="C26" s="116">
        <v>1790104</v>
      </c>
      <c r="D26" s="116" t="s">
        <v>44</v>
      </c>
      <c r="E26" s="117" t="s">
        <v>36</v>
      </c>
      <c r="F26" s="117" t="s">
        <v>27</v>
      </c>
      <c r="G26" s="117" t="s">
        <v>28</v>
      </c>
      <c r="H26" s="117">
        <v>1</v>
      </c>
      <c r="I26" s="117">
        <v>2</v>
      </c>
      <c r="J26" s="117">
        <v>3</v>
      </c>
      <c r="K26" s="116">
        <v>2</v>
      </c>
      <c r="L26" s="116">
        <v>2</v>
      </c>
      <c r="M26" s="116">
        <v>1</v>
      </c>
      <c r="N26" s="116">
        <v>10</v>
      </c>
      <c r="O26" s="116" t="s">
        <v>44</v>
      </c>
      <c r="P26" s="116">
        <v>10</v>
      </c>
      <c r="Q26" s="116">
        <v>100</v>
      </c>
      <c r="R26" s="116">
        <v>0</v>
      </c>
      <c r="S26" s="116">
        <v>0</v>
      </c>
    </row>
    <row r="27" spans="1:19">
      <c r="A27" s="116" t="s">
        <v>20</v>
      </c>
      <c r="B27" s="116" t="s">
        <v>21</v>
      </c>
      <c r="C27" s="116">
        <v>1790104</v>
      </c>
      <c r="D27" s="116" t="s">
        <v>44</v>
      </c>
      <c r="E27" s="117" t="s">
        <v>36</v>
      </c>
      <c r="F27" s="117" t="s">
        <v>33</v>
      </c>
      <c r="G27" s="117" t="s">
        <v>37</v>
      </c>
      <c r="H27" s="117">
        <v>1</v>
      </c>
      <c r="I27" s="117">
        <v>1</v>
      </c>
      <c r="J27" s="117">
        <v>2</v>
      </c>
      <c r="K27" s="116">
        <v>3</v>
      </c>
      <c r="L27" s="116">
        <v>2</v>
      </c>
      <c r="M27" s="116">
        <v>1</v>
      </c>
      <c r="N27" s="116">
        <v>9</v>
      </c>
      <c r="O27" s="116" t="s">
        <v>44</v>
      </c>
      <c r="P27" s="116">
        <v>6</v>
      </c>
      <c r="Q27" s="116">
        <v>54</v>
      </c>
      <c r="R27" s="116">
        <v>0</v>
      </c>
      <c r="S27" s="116">
        <v>0</v>
      </c>
    </row>
    <row r="28" spans="1:19">
      <c r="A28" s="116" t="s">
        <v>20</v>
      </c>
      <c r="B28" s="116" t="s">
        <v>21</v>
      </c>
      <c r="C28" s="116">
        <v>1790087</v>
      </c>
      <c r="D28" s="116" t="s">
        <v>45</v>
      </c>
      <c r="E28" s="117" t="s">
        <v>23</v>
      </c>
      <c r="F28" s="117" t="s">
        <v>24</v>
      </c>
      <c r="G28" s="117" t="s">
        <v>46</v>
      </c>
      <c r="H28" s="117">
        <v>1</v>
      </c>
      <c r="I28" s="117">
        <v>2</v>
      </c>
      <c r="J28" s="117" t="s">
        <v>47</v>
      </c>
      <c r="K28" s="116" t="s">
        <v>47</v>
      </c>
      <c r="L28" s="116" t="s">
        <v>47</v>
      </c>
      <c r="M28" s="116" t="s">
        <v>47</v>
      </c>
      <c r="N28" s="116">
        <v>2</v>
      </c>
      <c r="O28" s="116" t="s">
        <v>48</v>
      </c>
      <c r="P28" s="116">
        <v>90</v>
      </c>
      <c r="Q28" s="116">
        <v>180</v>
      </c>
      <c r="R28" s="116">
        <v>0</v>
      </c>
      <c r="S28" s="116">
        <v>0</v>
      </c>
    </row>
    <row r="29" spans="1:19">
      <c r="A29" s="116" t="s">
        <v>20</v>
      </c>
      <c r="B29" s="116" t="s">
        <v>21</v>
      </c>
      <c r="C29" s="116">
        <v>1790087</v>
      </c>
      <c r="D29" s="116" t="s">
        <v>45</v>
      </c>
      <c r="E29" s="117" t="s">
        <v>23</v>
      </c>
      <c r="F29" s="117" t="s">
        <v>24</v>
      </c>
      <c r="G29" s="117" t="s">
        <v>49</v>
      </c>
      <c r="H29" s="117">
        <v>1</v>
      </c>
      <c r="I29" s="117" t="s">
        <v>47</v>
      </c>
      <c r="J29" s="117">
        <v>2</v>
      </c>
      <c r="K29" s="116" t="s">
        <v>47</v>
      </c>
      <c r="L29" s="116" t="s">
        <v>47</v>
      </c>
      <c r="M29" s="116" t="s">
        <v>47</v>
      </c>
      <c r="N29" s="116">
        <v>2</v>
      </c>
      <c r="O29" s="116" t="s">
        <v>48</v>
      </c>
      <c r="P29" s="116">
        <v>95</v>
      </c>
      <c r="Q29" s="116">
        <v>190</v>
      </c>
      <c r="R29" s="116">
        <v>0</v>
      </c>
      <c r="S29" s="116">
        <v>0</v>
      </c>
    </row>
    <row r="30" spans="1:19">
      <c r="A30" s="116" t="s">
        <v>20</v>
      </c>
      <c r="B30" s="116" t="s">
        <v>21</v>
      </c>
      <c r="C30" s="116">
        <v>1790087</v>
      </c>
      <c r="D30" s="116" t="s">
        <v>45</v>
      </c>
      <c r="E30" s="117" t="s">
        <v>23</v>
      </c>
      <c r="F30" s="117" t="s">
        <v>24</v>
      </c>
      <c r="G30" s="117" t="s">
        <v>50</v>
      </c>
      <c r="H30" s="117">
        <v>1</v>
      </c>
      <c r="I30" s="117" t="s">
        <v>47</v>
      </c>
      <c r="J30" s="117" t="s">
        <v>47</v>
      </c>
      <c r="K30" s="116">
        <v>2</v>
      </c>
      <c r="L30" s="116" t="s">
        <v>47</v>
      </c>
      <c r="M30" s="116" t="s">
        <v>47</v>
      </c>
      <c r="N30" s="116">
        <v>2</v>
      </c>
      <c r="O30" s="116" t="s">
        <v>48</v>
      </c>
      <c r="P30" s="116">
        <v>100</v>
      </c>
      <c r="Q30" s="116">
        <v>200</v>
      </c>
      <c r="R30" s="116">
        <v>0</v>
      </c>
      <c r="S30" s="116">
        <v>0</v>
      </c>
    </row>
    <row r="31" spans="1:19">
      <c r="A31" s="116" t="s">
        <v>20</v>
      </c>
      <c r="B31" s="116" t="s">
        <v>21</v>
      </c>
      <c r="C31" s="116">
        <v>1790087</v>
      </c>
      <c r="D31" s="116" t="s">
        <v>45</v>
      </c>
      <c r="E31" s="117" t="s">
        <v>23</v>
      </c>
      <c r="F31" s="117" t="s">
        <v>24</v>
      </c>
      <c r="G31" s="117" t="s">
        <v>51</v>
      </c>
      <c r="H31" s="117">
        <v>1</v>
      </c>
      <c r="I31" s="117" t="s">
        <v>47</v>
      </c>
      <c r="J31" s="117" t="s">
        <v>47</v>
      </c>
      <c r="K31" s="116" t="s">
        <v>47</v>
      </c>
      <c r="L31" s="116">
        <v>2</v>
      </c>
      <c r="M31" s="116" t="s">
        <v>47</v>
      </c>
      <c r="N31" s="116">
        <v>2</v>
      </c>
      <c r="O31" s="116" t="s">
        <v>48</v>
      </c>
      <c r="P31" s="116">
        <v>65</v>
      </c>
      <c r="Q31" s="116">
        <v>130</v>
      </c>
      <c r="R31" s="116">
        <v>0</v>
      </c>
      <c r="S31" s="116">
        <v>0</v>
      </c>
    </row>
    <row r="32" spans="1:19">
      <c r="A32" s="116" t="s">
        <v>20</v>
      </c>
      <c r="B32" s="116" t="s">
        <v>21</v>
      </c>
      <c r="C32" s="116">
        <v>1790087</v>
      </c>
      <c r="D32" s="116" t="s">
        <v>45</v>
      </c>
      <c r="E32" s="117" t="s">
        <v>23</v>
      </c>
      <c r="F32" s="117" t="s">
        <v>24</v>
      </c>
      <c r="G32" s="117" t="s">
        <v>52</v>
      </c>
      <c r="H32" s="117">
        <v>1</v>
      </c>
      <c r="I32" s="117" t="s">
        <v>47</v>
      </c>
      <c r="J32" s="117" t="s">
        <v>47</v>
      </c>
      <c r="K32" s="116" t="s">
        <v>47</v>
      </c>
      <c r="L32" s="116" t="s">
        <v>47</v>
      </c>
      <c r="M32" s="116">
        <v>2</v>
      </c>
      <c r="N32" s="116">
        <v>2</v>
      </c>
      <c r="O32" s="116" t="s">
        <v>48</v>
      </c>
      <c r="P32" s="116">
        <v>50</v>
      </c>
      <c r="Q32" s="116">
        <v>100</v>
      </c>
      <c r="R32" s="116">
        <v>0</v>
      </c>
      <c r="S32" s="116">
        <v>0</v>
      </c>
    </row>
    <row r="33" spans="1:19">
      <c r="A33" s="116" t="s">
        <v>20</v>
      </c>
      <c r="B33" s="116" t="s">
        <v>21</v>
      </c>
      <c r="C33" s="116">
        <v>1790087</v>
      </c>
      <c r="D33" s="116" t="s">
        <v>45</v>
      </c>
      <c r="E33" s="117" t="s">
        <v>23</v>
      </c>
      <c r="F33" s="117" t="s">
        <v>27</v>
      </c>
      <c r="G33" s="117" t="s">
        <v>53</v>
      </c>
      <c r="H33" s="117">
        <v>1</v>
      </c>
      <c r="I33" s="117">
        <v>2</v>
      </c>
      <c r="J33" s="117" t="s">
        <v>47</v>
      </c>
      <c r="K33" s="116" t="s">
        <v>47</v>
      </c>
      <c r="L33" s="116" t="s">
        <v>47</v>
      </c>
      <c r="M33" s="116" t="s">
        <v>47</v>
      </c>
      <c r="N33" s="116">
        <v>2</v>
      </c>
      <c r="O33" s="116" t="s">
        <v>48</v>
      </c>
      <c r="P33" s="116">
        <v>52</v>
      </c>
      <c r="Q33" s="116">
        <v>104</v>
      </c>
      <c r="R33" s="116">
        <v>0</v>
      </c>
      <c r="S33" s="116">
        <v>0</v>
      </c>
    </row>
    <row r="34" spans="1:19">
      <c r="A34" s="116" t="s">
        <v>20</v>
      </c>
      <c r="B34" s="116" t="s">
        <v>21</v>
      </c>
      <c r="C34" s="116">
        <v>1790087</v>
      </c>
      <c r="D34" s="116" t="s">
        <v>45</v>
      </c>
      <c r="E34" s="117" t="s">
        <v>23</v>
      </c>
      <c r="F34" s="117" t="s">
        <v>27</v>
      </c>
      <c r="G34" s="117" t="s">
        <v>54</v>
      </c>
      <c r="H34" s="117">
        <v>1</v>
      </c>
      <c r="I34" s="117" t="s">
        <v>47</v>
      </c>
      <c r="J34" s="117">
        <v>2</v>
      </c>
      <c r="K34" s="116" t="s">
        <v>47</v>
      </c>
      <c r="L34" s="116" t="s">
        <v>47</v>
      </c>
      <c r="M34" s="116" t="s">
        <v>47</v>
      </c>
      <c r="N34" s="116">
        <v>2</v>
      </c>
      <c r="O34" s="116" t="s">
        <v>48</v>
      </c>
      <c r="P34" s="116">
        <v>74</v>
      </c>
      <c r="Q34" s="116">
        <v>148</v>
      </c>
      <c r="R34" s="116">
        <v>0</v>
      </c>
      <c r="S34" s="116">
        <v>0</v>
      </c>
    </row>
    <row r="35" spans="1:19">
      <c r="A35" s="116" t="s">
        <v>20</v>
      </c>
      <c r="B35" s="116" t="s">
        <v>21</v>
      </c>
      <c r="C35" s="116">
        <v>1790087</v>
      </c>
      <c r="D35" s="116" t="s">
        <v>45</v>
      </c>
      <c r="E35" s="117" t="s">
        <v>23</v>
      </c>
      <c r="F35" s="117" t="s">
        <v>27</v>
      </c>
      <c r="G35" s="117" t="s">
        <v>55</v>
      </c>
      <c r="H35" s="117">
        <v>1</v>
      </c>
      <c r="I35" s="117" t="s">
        <v>47</v>
      </c>
      <c r="J35" s="117" t="s">
        <v>47</v>
      </c>
      <c r="K35" s="116">
        <v>2</v>
      </c>
      <c r="L35" s="116" t="s">
        <v>47</v>
      </c>
      <c r="M35" s="116" t="s">
        <v>47</v>
      </c>
      <c r="N35" s="116">
        <v>2</v>
      </c>
      <c r="O35" s="116" t="s">
        <v>48</v>
      </c>
      <c r="P35" s="116">
        <v>60</v>
      </c>
      <c r="Q35" s="116">
        <v>120</v>
      </c>
      <c r="R35" s="116">
        <v>0</v>
      </c>
      <c r="S35" s="116">
        <v>0</v>
      </c>
    </row>
    <row r="36" spans="1:19">
      <c r="A36" s="116" t="s">
        <v>20</v>
      </c>
      <c r="B36" s="116" t="s">
        <v>21</v>
      </c>
      <c r="C36" s="116">
        <v>1790087</v>
      </c>
      <c r="D36" s="116" t="s">
        <v>45</v>
      </c>
      <c r="E36" s="117" t="s">
        <v>23</v>
      </c>
      <c r="F36" s="117" t="s">
        <v>27</v>
      </c>
      <c r="G36" s="117" t="s">
        <v>56</v>
      </c>
      <c r="H36" s="117">
        <v>1</v>
      </c>
      <c r="I36" s="117" t="s">
        <v>47</v>
      </c>
      <c r="J36" s="117" t="s">
        <v>47</v>
      </c>
      <c r="K36" s="116" t="s">
        <v>47</v>
      </c>
      <c r="L36" s="116">
        <v>2</v>
      </c>
      <c r="M36" s="116" t="s">
        <v>47</v>
      </c>
      <c r="N36" s="116">
        <v>2</v>
      </c>
      <c r="O36" s="116" t="s">
        <v>48</v>
      </c>
      <c r="P36" s="116">
        <v>32</v>
      </c>
      <c r="Q36" s="116">
        <v>64</v>
      </c>
      <c r="R36" s="116">
        <v>0</v>
      </c>
      <c r="S36" s="116">
        <v>0</v>
      </c>
    </row>
    <row r="37" spans="1:19">
      <c r="A37" s="116" t="s">
        <v>20</v>
      </c>
      <c r="B37" s="116" t="s">
        <v>21</v>
      </c>
      <c r="C37" s="116">
        <v>1790087</v>
      </c>
      <c r="D37" s="116" t="s">
        <v>45</v>
      </c>
      <c r="E37" s="117" t="s">
        <v>23</v>
      </c>
      <c r="F37" s="117" t="s">
        <v>27</v>
      </c>
      <c r="G37" s="117" t="s">
        <v>57</v>
      </c>
      <c r="H37" s="117">
        <v>1</v>
      </c>
      <c r="I37" s="117" t="s">
        <v>47</v>
      </c>
      <c r="J37" s="117" t="s">
        <v>47</v>
      </c>
      <c r="K37" s="116" t="s">
        <v>47</v>
      </c>
      <c r="L37" s="116" t="s">
        <v>47</v>
      </c>
      <c r="M37" s="116">
        <v>2</v>
      </c>
      <c r="N37" s="116">
        <v>2</v>
      </c>
      <c r="O37" s="116" t="s">
        <v>48</v>
      </c>
      <c r="P37" s="116">
        <v>24</v>
      </c>
      <c r="Q37" s="116">
        <v>48</v>
      </c>
      <c r="R37" s="116">
        <v>0</v>
      </c>
      <c r="S37" s="116">
        <v>0</v>
      </c>
    </row>
    <row r="38" spans="1:19">
      <c r="A38" s="116" t="s">
        <v>20</v>
      </c>
      <c r="B38" s="116" t="s">
        <v>21</v>
      </c>
      <c r="C38" s="116">
        <v>1790107</v>
      </c>
      <c r="D38" s="116" t="s">
        <v>58</v>
      </c>
      <c r="E38" s="117" t="s">
        <v>36</v>
      </c>
      <c r="F38" s="117" t="s">
        <v>24</v>
      </c>
      <c r="G38" s="117" t="s">
        <v>25</v>
      </c>
      <c r="H38" s="117">
        <v>1</v>
      </c>
      <c r="I38" s="117">
        <v>1</v>
      </c>
      <c r="J38" s="117">
        <v>2</v>
      </c>
      <c r="K38" s="116">
        <v>3</v>
      </c>
      <c r="L38" s="116">
        <v>2</v>
      </c>
      <c r="M38" s="116">
        <v>1</v>
      </c>
      <c r="N38" s="116">
        <v>9</v>
      </c>
      <c r="O38" s="116" t="s">
        <v>58</v>
      </c>
      <c r="P38" s="116">
        <v>6</v>
      </c>
      <c r="Q38" s="116">
        <v>54</v>
      </c>
      <c r="R38" s="116">
        <v>0</v>
      </c>
      <c r="S38" s="116">
        <v>0</v>
      </c>
    </row>
    <row r="39" spans="1:19">
      <c r="A39" s="116" t="s">
        <v>20</v>
      </c>
      <c r="B39" s="116" t="s">
        <v>21</v>
      </c>
      <c r="C39" s="116">
        <v>1790107</v>
      </c>
      <c r="D39" s="116" t="s">
        <v>58</v>
      </c>
      <c r="E39" s="117" t="s">
        <v>36</v>
      </c>
      <c r="F39" s="117" t="s">
        <v>27</v>
      </c>
      <c r="G39" s="117" t="s">
        <v>28</v>
      </c>
      <c r="H39" s="117">
        <v>1</v>
      </c>
      <c r="I39" s="117">
        <v>2</v>
      </c>
      <c r="J39" s="117">
        <v>3</v>
      </c>
      <c r="K39" s="116">
        <v>2</v>
      </c>
      <c r="L39" s="116">
        <v>2</v>
      </c>
      <c r="M39" s="116">
        <v>1</v>
      </c>
      <c r="N39" s="116">
        <v>10</v>
      </c>
      <c r="O39" s="116" t="s">
        <v>58</v>
      </c>
      <c r="P39" s="116">
        <v>3</v>
      </c>
      <c r="Q39" s="116">
        <v>30</v>
      </c>
      <c r="R39" s="116">
        <v>0</v>
      </c>
      <c r="S39" s="116">
        <v>0</v>
      </c>
    </row>
    <row r="40" spans="1:19">
      <c r="A40" s="116" t="s">
        <v>20</v>
      </c>
      <c r="B40" s="116" t="s">
        <v>21</v>
      </c>
      <c r="C40" s="116">
        <v>1790091</v>
      </c>
      <c r="D40" s="116" t="s">
        <v>59</v>
      </c>
      <c r="E40" s="117" t="s">
        <v>30</v>
      </c>
      <c r="F40" s="117" t="s">
        <v>24</v>
      </c>
      <c r="G40" s="117" t="s">
        <v>60</v>
      </c>
      <c r="H40" s="117">
        <v>1</v>
      </c>
      <c r="I40" s="117">
        <v>1</v>
      </c>
      <c r="J40" s="117">
        <v>2</v>
      </c>
      <c r="K40" s="116">
        <v>3</v>
      </c>
      <c r="L40" s="116">
        <v>2</v>
      </c>
      <c r="M40" s="116">
        <v>1</v>
      </c>
      <c r="N40" s="116">
        <v>9</v>
      </c>
      <c r="O40" s="116" t="s">
        <v>59</v>
      </c>
      <c r="P40" s="116">
        <v>22</v>
      </c>
      <c r="Q40" s="116">
        <v>198</v>
      </c>
      <c r="R40" s="116">
        <v>0</v>
      </c>
      <c r="S40" s="116">
        <v>0</v>
      </c>
    </row>
    <row r="41" spans="1:19">
      <c r="A41" s="116" t="s">
        <v>20</v>
      </c>
      <c r="B41" s="116" t="s">
        <v>21</v>
      </c>
      <c r="C41" s="116">
        <v>1790091</v>
      </c>
      <c r="D41" s="116" t="s">
        <v>59</v>
      </c>
      <c r="E41" s="117" t="s">
        <v>30</v>
      </c>
      <c r="F41" s="117" t="s">
        <v>27</v>
      </c>
      <c r="G41" s="117" t="s">
        <v>61</v>
      </c>
      <c r="H41" s="117">
        <v>1</v>
      </c>
      <c r="I41" s="117">
        <v>2</v>
      </c>
      <c r="J41" s="117">
        <v>3</v>
      </c>
      <c r="K41" s="116">
        <v>2</v>
      </c>
      <c r="L41" s="116">
        <v>2</v>
      </c>
      <c r="M41" s="116">
        <v>1</v>
      </c>
      <c r="N41" s="116">
        <v>10</v>
      </c>
      <c r="O41" s="116" t="s">
        <v>59</v>
      </c>
      <c r="P41" s="116">
        <v>16</v>
      </c>
      <c r="Q41" s="116">
        <v>160</v>
      </c>
      <c r="R41" s="116">
        <v>0</v>
      </c>
      <c r="S41" s="116">
        <v>0</v>
      </c>
    </row>
    <row r="42" spans="1:19">
      <c r="A42" s="116" t="s">
        <v>20</v>
      </c>
      <c r="B42" s="116" t="s">
        <v>21</v>
      </c>
      <c r="C42" s="116">
        <v>1790091</v>
      </c>
      <c r="D42" s="116" t="s">
        <v>59</v>
      </c>
      <c r="E42" s="117" t="s">
        <v>30</v>
      </c>
      <c r="F42" s="117" t="s">
        <v>33</v>
      </c>
      <c r="G42" s="117" t="s">
        <v>62</v>
      </c>
      <c r="H42" s="117">
        <v>1</v>
      </c>
      <c r="I42" s="117">
        <v>1</v>
      </c>
      <c r="J42" s="117">
        <v>2</v>
      </c>
      <c r="K42" s="116">
        <v>3</v>
      </c>
      <c r="L42" s="116">
        <v>2</v>
      </c>
      <c r="M42" s="116">
        <v>1</v>
      </c>
      <c r="N42" s="116">
        <v>9</v>
      </c>
      <c r="O42" s="116" t="s">
        <v>59</v>
      </c>
      <c r="P42" s="116">
        <v>10</v>
      </c>
      <c r="Q42" s="116">
        <v>90</v>
      </c>
      <c r="R42" s="116">
        <v>0</v>
      </c>
      <c r="S42" s="116">
        <v>0</v>
      </c>
    </row>
    <row r="43" spans="1:19">
      <c r="A43" s="116" t="s">
        <v>20</v>
      </c>
      <c r="B43" s="116" t="s">
        <v>21</v>
      </c>
      <c r="C43" s="116">
        <v>1790089</v>
      </c>
      <c r="D43" s="116" t="s">
        <v>63</v>
      </c>
      <c r="E43" s="117" t="s">
        <v>30</v>
      </c>
      <c r="F43" s="117" t="s">
        <v>24</v>
      </c>
      <c r="G43" s="117" t="s">
        <v>64</v>
      </c>
      <c r="H43" s="117">
        <v>1</v>
      </c>
      <c r="I43" s="117">
        <v>1</v>
      </c>
      <c r="J43" s="117">
        <v>2</v>
      </c>
      <c r="K43" s="116">
        <v>3</v>
      </c>
      <c r="L43" s="116">
        <v>2</v>
      </c>
      <c r="M43" s="116">
        <v>1</v>
      </c>
      <c r="N43" s="116">
        <v>9</v>
      </c>
      <c r="O43" s="116" t="s">
        <v>63</v>
      </c>
      <c r="P43" s="116">
        <v>30</v>
      </c>
      <c r="Q43" s="116">
        <v>270</v>
      </c>
      <c r="R43" s="116">
        <v>0</v>
      </c>
      <c r="S43" s="116">
        <v>0</v>
      </c>
    </row>
    <row r="44" spans="1:19">
      <c r="A44" s="116" t="s">
        <v>20</v>
      </c>
      <c r="B44" s="116" t="s">
        <v>21</v>
      </c>
      <c r="C44" s="116">
        <v>1790089</v>
      </c>
      <c r="D44" s="116" t="s">
        <v>63</v>
      </c>
      <c r="E44" s="117" t="s">
        <v>30</v>
      </c>
      <c r="F44" s="117" t="s">
        <v>27</v>
      </c>
      <c r="G44" s="117" t="s">
        <v>65</v>
      </c>
      <c r="H44" s="117">
        <v>1</v>
      </c>
      <c r="I44" s="117">
        <v>2</v>
      </c>
      <c r="J44" s="117">
        <v>3</v>
      </c>
      <c r="K44" s="116">
        <v>2</v>
      </c>
      <c r="L44" s="116">
        <v>2</v>
      </c>
      <c r="M44" s="116">
        <v>1</v>
      </c>
      <c r="N44" s="116">
        <v>10</v>
      </c>
      <c r="O44" s="116" t="s">
        <v>63</v>
      </c>
      <c r="P44" s="116">
        <v>20</v>
      </c>
      <c r="Q44" s="116">
        <v>200</v>
      </c>
      <c r="R44" s="116">
        <v>0</v>
      </c>
      <c r="S44" s="116">
        <v>0</v>
      </c>
    </row>
    <row r="45" spans="1:19">
      <c r="A45" s="116" t="s">
        <v>20</v>
      </c>
      <c r="B45" s="116" t="s">
        <v>21</v>
      </c>
      <c r="C45" s="116">
        <v>1790089</v>
      </c>
      <c r="D45" s="116" t="s">
        <v>63</v>
      </c>
      <c r="E45" s="117" t="s">
        <v>30</v>
      </c>
      <c r="F45" s="117" t="s">
        <v>33</v>
      </c>
      <c r="G45" s="117" t="s">
        <v>66</v>
      </c>
      <c r="H45" s="117">
        <v>1</v>
      </c>
      <c r="I45" s="117">
        <v>1</v>
      </c>
      <c r="J45" s="117">
        <v>2</v>
      </c>
      <c r="K45" s="116">
        <v>3</v>
      </c>
      <c r="L45" s="116">
        <v>2</v>
      </c>
      <c r="M45" s="116">
        <v>1</v>
      </c>
      <c r="N45" s="116">
        <v>9</v>
      </c>
      <c r="O45" s="116" t="s">
        <v>63</v>
      </c>
      <c r="P45" s="116">
        <v>14</v>
      </c>
      <c r="Q45" s="116">
        <v>126</v>
      </c>
      <c r="R45" s="116">
        <v>0</v>
      </c>
      <c r="S45" s="116">
        <v>0</v>
      </c>
    </row>
    <row r="46" spans="1:19">
      <c r="A46" s="116" t="s">
        <v>20</v>
      </c>
      <c r="B46" s="116" t="s">
        <v>21</v>
      </c>
      <c r="C46" s="116">
        <v>1790587</v>
      </c>
      <c r="D46" s="116" t="s">
        <v>67</v>
      </c>
      <c r="E46" s="117" t="s">
        <v>68</v>
      </c>
      <c r="F46" s="117" t="s">
        <v>24</v>
      </c>
      <c r="G46" s="117" t="s">
        <v>25</v>
      </c>
      <c r="H46" s="117">
        <v>1</v>
      </c>
      <c r="I46" s="117">
        <v>1</v>
      </c>
      <c r="J46" s="117">
        <v>2</v>
      </c>
      <c r="K46" s="116">
        <v>3</v>
      </c>
      <c r="L46" s="116">
        <v>2</v>
      </c>
      <c r="M46" s="116">
        <v>1</v>
      </c>
      <c r="N46" s="116">
        <v>9</v>
      </c>
      <c r="O46" s="116" t="s">
        <v>67</v>
      </c>
      <c r="P46" s="116">
        <v>36</v>
      </c>
      <c r="Q46" s="116">
        <v>324</v>
      </c>
      <c r="R46" s="116">
        <v>0</v>
      </c>
      <c r="S46" s="116">
        <v>0</v>
      </c>
    </row>
    <row r="47" spans="1:19">
      <c r="A47" s="116" t="s">
        <v>20</v>
      </c>
      <c r="B47" s="116" t="s">
        <v>21</v>
      </c>
      <c r="C47" s="116">
        <v>1790591</v>
      </c>
      <c r="D47" s="116" t="s">
        <v>69</v>
      </c>
      <c r="E47" s="117" t="s">
        <v>70</v>
      </c>
      <c r="F47" s="117" t="s">
        <v>24</v>
      </c>
      <c r="G47" s="117" t="s">
        <v>25</v>
      </c>
      <c r="H47" s="117">
        <v>1</v>
      </c>
      <c r="I47" s="117">
        <v>1</v>
      </c>
      <c r="J47" s="117">
        <v>2</v>
      </c>
      <c r="K47" s="116">
        <v>3</v>
      </c>
      <c r="L47" s="116">
        <v>2</v>
      </c>
      <c r="M47" s="116">
        <v>1</v>
      </c>
      <c r="N47" s="116">
        <v>9</v>
      </c>
      <c r="O47" s="116" t="s">
        <v>69</v>
      </c>
      <c r="P47" s="116">
        <v>11</v>
      </c>
      <c r="Q47" s="116">
        <v>99</v>
      </c>
      <c r="R47" s="116">
        <v>0</v>
      </c>
      <c r="S47" s="116">
        <v>0</v>
      </c>
    </row>
    <row r="48" spans="1:19">
      <c r="A48" s="116" t="s">
        <v>20</v>
      </c>
      <c r="B48" s="116" t="s">
        <v>21</v>
      </c>
      <c r="C48" s="116">
        <v>1790589</v>
      </c>
      <c r="D48" s="116" t="s">
        <v>71</v>
      </c>
      <c r="E48" s="117" t="s">
        <v>70</v>
      </c>
      <c r="F48" s="117" t="s">
        <v>24</v>
      </c>
      <c r="G48" s="117" t="s">
        <v>25</v>
      </c>
      <c r="H48" s="117">
        <v>1</v>
      </c>
      <c r="I48" s="117">
        <v>1</v>
      </c>
      <c r="J48" s="117">
        <v>2</v>
      </c>
      <c r="K48" s="116">
        <v>3</v>
      </c>
      <c r="L48" s="116">
        <v>2</v>
      </c>
      <c r="M48" s="116">
        <v>1</v>
      </c>
      <c r="N48" s="116">
        <v>9</v>
      </c>
      <c r="O48" s="116" t="s">
        <v>71</v>
      </c>
      <c r="P48" s="116">
        <v>11</v>
      </c>
      <c r="Q48" s="116">
        <v>99</v>
      </c>
      <c r="R48" s="116">
        <v>0</v>
      </c>
      <c r="S48" s="116">
        <v>0</v>
      </c>
    </row>
    <row r="49" spans="1:40">
      <c r="A49" s="116" t="s">
        <v>20</v>
      </c>
      <c r="B49" s="116" t="s">
        <v>21</v>
      </c>
      <c r="C49" s="116">
        <v>1790099</v>
      </c>
      <c r="D49" s="116" t="s">
        <v>72</v>
      </c>
      <c r="E49" s="117" t="s">
        <v>73</v>
      </c>
      <c r="F49" s="117" t="s">
        <v>24</v>
      </c>
      <c r="G49" s="117" t="s">
        <v>25</v>
      </c>
      <c r="H49" s="117">
        <v>1</v>
      </c>
      <c r="I49" s="117">
        <v>1</v>
      </c>
      <c r="J49" s="117">
        <v>2</v>
      </c>
      <c r="K49" s="116">
        <v>3</v>
      </c>
      <c r="L49" s="116">
        <v>2</v>
      </c>
      <c r="M49" s="116">
        <v>1</v>
      </c>
      <c r="N49" s="116">
        <v>9</v>
      </c>
      <c r="O49" s="116" t="s">
        <v>72</v>
      </c>
      <c r="P49" s="116">
        <v>26</v>
      </c>
      <c r="Q49" s="116">
        <v>234</v>
      </c>
      <c r="R49" s="116">
        <v>0</v>
      </c>
      <c r="S49" s="116">
        <v>0</v>
      </c>
    </row>
    <row r="52" spans="1:40">
      <c r="A52" s="115" t="s">
        <v>89</v>
      </c>
      <c r="B52" s="115"/>
      <c r="C52" s="115"/>
      <c r="D52" s="115"/>
      <c r="E52" s="115"/>
      <c r="F52" s="115"/>
      <c r="G52" s="115"/>
      <c r="H52" s="115"/>
      <c r="I52" s="115"/>
      <c r="J52" s="115"/>
      <c r="K52" s="115"/>
      <c r="L52" s="115"/>
      <c r="M52" s="115"/>
      <c r="N52" s="115"/>
      <c r="O52" s="115"/>
      <c r="P52" s="115"/>
      <c r="Q52" s="115"/>
      <c r="R52" s="115"/>
      <c r="S52" s="115"/>
      <c r="T52" s="115"/>
      <c r="U52" s="115"/>
      <c r="V52" s="115"/>
      <c r="W52" s="115"/>
      <c r="X52" s="115"/>
      <c r="Y52" s="115"/>
      <c r="Z52" s="115"/>
      <c r="AA52" s="115"/>
      <c r="AB52" s="115"/>
      <c r="AC52" s="115"/>
      <c r="AD52" s="115"/>
      <c r="AE52" s="115"/>
      <c r="AF52" s="115"/>
      <c r="AG52" s="115"/>
      <c r="AH52" s="115"/>
      <c r="AI52" s="115"/>
      <c r="AJ52" s="115"/>
      <c r="AK52" s="115"/>
      <c r="AL52" s="115"/>
      <c r="AM52" s="115"/>
      <c r="AN52" s="115"/>
    </row>
    <row r="53" spans="1:40">
      <c r="A53" s="115" t="s">
        <v>76</v>
      </c>
      <c r="B53" s="115" t="s">
        <v>77</v>
      </c>
      <c r="C53" s="115" t="s">
        <v>78</v>
      </c>
      <c r="D53" s="115" t="s">
        <v>4</v>
      </c>
      <c r="E53" s="115" t="s">
        <v>79</v>
      </c>
      <c r="F53" s="115" t="s">
        <v>80</v>
      </c>
      <c r="G53" s="115" t="s">
        <v>81</v>
      </c>
      <c r="H53" s="115" t="s">
        <v>82</v>
      </c>
      <c r="I53" s="115" t="s">
        <v>9</v>
      </c>
      <c r="J53" s="115" t="s">
        <v>10</v>
      </c>
      <c r="K53" s="115" t="s">
        <v>11</v>
      </c>
      <c r="L53" s="115" t="s">
        <v>12</v>
      </c>
      <c r="M53" s="115" t="s">
        <v>13</v>
      </c>
      <c r="N53" s="115" t="s">
        <v>84</v>
      </c>
      <c r="O53" s="115"/>
      <c r="P53" s="115"/>
      <c r="Q53" s="115"/>
      <c r="R53" s="115"/>
      <c r="S53" s="115"/>
      <c r="T53" s="115"/>
      <c r="U53" s="115"/>
      <c r="V53" s="115"/>
      <c r="W53" s="115"/>
      <c r="X53" s="115"/>
      <c r="Y53" s="115"/>
      <c r="Z53" s="115"/>
      <c r="AA53" s="115"/>
      <c r="AB53" s="115"/>
      <c r="AC53" s="115"/>
      <c r="AD53" s="115"/>
      <c r="AE53" s="115"/>
      <c r="AF53" s="115"/>
      <c r="AG53" s="115"/>
      <c r="AH53" s="115"/>
      <c r="AI53" s="115"/>
      <c r="AJ53" s="115"/>
      <c r="AK53" s="115"/>
      <c r="AL53" s="115"/>
      <c r="AM53" s="115"/>
      <c r="AN53" s="115"/>
    </row>
    <row r="54" spans="1:40">
      <c r="A54" s="116" t="s">
        <v>20</v>
      </c>
      <c r="B54" s="116" t="s">
        <v>21</v>
      </c>
      <c r="C54" s="116">
        <v>1790113</v>
      </c>
      <c r="D54" s="116" t="s">
        <v>22</v>
      </c>
      <c r="E54" s="117" t="s">
        <v>23</v>
      </c>
      <c r="F54" s="117" t="s">
        <v>24</v>
      </c>
      <c r="G54" s="117" t="s">
        <v>25</v>
      </c>
      <c r="H54" s="117">
        <v>1</v>
      </c>
      <c r="I54" s="117">
        <v>644</v>
      </c>
      <c r="J54" s="117">
        <v>1288</v>
      </c>
      <c r="K54" s="116">
        <v>1932</v>
      </c>
      <c r="L54" s="116">
        <v>1288</v>
      </c>
      <c r="M54" s="116">
        <v>644</v>
      </c>
      <c r="N54" s="116" t="s">
        <v>26</v>
      </c>
    </row>
    <row r="55" spans="1:40">
      <c r="A55" s="116" t="s">
        <v>20</v>
      </c>
      <c r="B55" s="116" t="s">
        <v>21</v>
      </c>
      <c r="C55" s="116">
        <v>1790113</v>
      </c>
      <c r="D55" s="116" t="s">
        <v>22</v>
      </c>
      <c r="E55" s="117" t="s">
        <v>23</v>
      </c>
      <c r="F55" s="117" t="s">
        <v>27</v>
      </c>
      <c r="G55" s="117" t="s">
        <v>28</v>
      </c>
      <c r="H55" s="117">
        <v>1</v>
      </c>
      <c r="I55" s="117">
        <v>704</v>
      </c>
      <c r="J55" s="117">
        <v>1056</v>
      </c>
      <c r="K55" s="116">
        <v>704</v>
      </c>
      <c r="L55" s="116">
        <v>704</v>
      </c>
      <c r="M55" s="116">
        <v>352</v>
      </c>
      <c r="N55" s="116" t="s">
        <v>26</v>
      </c>
    </row>
    <row r="56" s="114" customFormat="1" spans="1:40">
      <c r="A56" s="118" t="s">
        <v>20</v>
      </c>
      <c r="B56" s="118" t="s">
        <v>21</v>
      </c>
      <c r="C56" s="118">
        <v>1790092</v>
      </c>
      <c r="D56" s="118" t="s">
        <v>29</v>
      </c>
      <c r="E56" s="119" t="s">
        <v>30</v>
      </c>
      <c r="F56" s="119" t="s">
        <v>24</v>
      </c>
      <c r="G56" s="119" t="s">
        <v>31</v>
      </c>
      <c r="H56" s="119">
        <v>1</v>
      </c>
      <c r="I56" s="119">
        <v>52</v>
      </c>
      <c r="J56" s="119">
        <v>104</v>
      </c>
      <c r="K56" s="118">
        <v>156</v>
      </c>
      <c r="L56" s="118">
        <v>104</v>
      </c>
      <c r="M56" s="118">
        <v>52</v>
      </c>
      <c r="N56" s="118" t="s">
        <v>29</v>
      </c>
      <c r="P56" s="120" t="s">
        <v>90</v>
      </c>
    </row>
    <row r="57" s="114" customFormat="1" spans="1:40">
      <c r="A57" s="118" t="s">
        <v>20</v>
      </c>
      <c r="B57" s="118" t="s">
        <v>21</v>
      </c>
      <c r="C57" s="118">
        <v>1790092</v>
      </c>
      <c r="D57" s="118" t="s">
        <v>29</v>
      </c>
      <c r="E57" s="119" t="s">
        <v>30</v>
      </c>
      <c r="F57" s="119" t="s">
        <v>27</v>
      </c>
      <c r="G57" s="119" t="s">
        <v>32</v>
      </c>
      <c r="H57" s="119">
        <v>1</v>
      </c>
      <c r="I57" s="119">
        <v>88</v>
      </c>
      <c r="J57" s="119">
        <v>132</v>
      </c>
      <c r="K57" s="118">
        <v>88</v>
      </c>
      <c r="L57" s="118">
        <v>88</v>
      </c>
      <c r="M57" s="118">
        <v>44</v>
      </c>
      <c r="N57" s="118" t="s">
        <v>29</v>
      </c>
      <c r="P57" s="120" t="s">
        <v>90</v>
      </c>
    </row>
    <row r="58" s="114" customFormat="1" spans="1:40">
      <c r="A58" s="118" t="s">
        <v>20</v>
      </c>
      <c r="B58" s="118" t="s">
        <v>21</v>
      </c>
      <c r="C58" s="118">
        <v>1790092</v>
      </c>
      <c r="D58" s="118" t="s">
        <v>29</v>
      </c>
      <c r="E58" s="119" t="s">
        <v>30</v>
      </c>
      <c r="F58" s="119" t="s">
        <v>33</v>
      </c>
      <c r="G58" s="119" t="s">
        <v>34</v>
      </c>
      <c r="H58" s="119">
        <v>1</v>
      </c>
      <c r="I58" s="119">
        <v>29</v>
      </c>
      <c r="J58" s="119">
        <v>58</v>
      </c>
      <c r="K58" s="118">
        <v>87</v>
      </c>
      <c r="L58" s="118">
        <v>58</v>
      </c>
      <c r="M58" s="118">
        <v>29</v>
      </c>
      <c r="N58" s="118" t="s">
        <v>29</v>
      </c>
      <c r="P58" s="120" t="s">
        <v>90</v>
      </c>
    </row>
    <row r="59" spans="1:40">
      <c r="A59" s="116" t="s">
        <v>20</v>
      </c>
      <c r="B59" s="116" t="s">
        <v>21</v>
      </c>
      <c r="C59" s="116">
        <v>1790106</v>
      </c>
      <c r="D59" s="116" t="s">
        <v>35</v>
      </c>
      <c r="E59" s="117" t="s">
        <v>36</v>
      </c>
      <c r="F59" s="117" t="s">
        <v>24</v>
      </c>
      <c r="G59" s="117" t="s">
        <v>25</v>
      </c>
      <c r="H59" s="117">
        <v>1</v>
      </c>
      <c r="I59" s="117">
        <v>11</v>
      </c>
      <c r="J59" s="117">
        <v>22</v>
      </c>
      <c r="K59" s="116">
        <v>33</v>
      </c>
      <c r="L59" s="116">
        <v>22</v>
      </c>
      <c r="M59" s="116">
        <v>11</v>
      </c>
      <c r="N59" s="116" t="s">
        <v>35</v>
      </c>
    </row>
    <row r="60" spans="1:40">
      <c r="A60" s="116" t="s">
        <v>20</v>
      </c>
      <c r="B60" s="116" t="s">
        <v>21</v>
      </c>
      <c r="C60" s="116">
        <v>1790106</v>
      </c>
      <c r="D60" s="116" t="s">
        <v>35</v>
      </c>
      <c r="E60" s="117" t="s">
        <v>36</v>
      </c>
      <c r="F60" s="117" t="s">
        <v>27</v>
      </c>
      <c r="G60" s="117" t="s">
        <v>28</v>
      </c>
      <c r="H60" s="117">
        <v>1</v>
      </c>
      <c r="I60" s="117">
        <v>20</v>
      </c>
      <c r="J60" s="117">
        <v>30</v>
      </c>
      <c r="K60" s="116">
        <v>20</v>
      </c>
      <c r="L60" s="116">
        <v>20</v>
      </c>
      <c r="M60" s="116">
        <v>10</v>
      </c>
      <c r="N60" s="116" t="s">
        <v>35</v>
      </c>
    </row>
    <row r="61" spans="1:40">
      <c r="A61" s="116" t="s">
        <v>20</v>
      </c>
      <c r="B61" s="116" t="s">
        <v>21</v>
      </c>
      <c r="C61" s="116">
        <v>1790106</v>
      </c>
      <c r="D61" s="116" t="s">
        <v>35</v>
      </c>
      <c r="E61" s="117" t="s">
        <v>36</v>
      </c>
      <c r="F61" s="117" t="s">
        <v>33</v>
      </c>
      <c r="G61" s="117" t="s">
        <v>37</v>
      </c>
      <c r="H61" s="117">
        <v>1</v>
      </c>
      <c r="I61" s="117">
        <v>6</v>
      </c>
      <c r="J61" s="117">
        <v>12</v>
      </c>
      <c r="K61" s="116">
        <v>18</v>
      </c>
      <c r="L61" s="116">
        <v>12</v>
      </c>
      <c r="M61" s="116">
        <v>6</v>
      </c>
      <c r="N61" s="116" t="s">
        <v>35</v>
      </c>
    </row>
    <row r="62" spans="1:40">
      <c r="A62" s="116" t="s">
        <v>20</v>
      </c>
      <c r="B62" s="116" t="s">
        <v>21</v>
      </c>
      <c r="C62" s="116">
        <v>1790111</v>
      </c>
      <c r="D62" s="116" t="s">
        <v>38</v>
      </c>
      <c r="E62" s="117" t="s">
        <v>36</v>
      </c>
      <c r="F62" s="117" t="s">
        <v>24</v>
      </c>
      <c r="G62" s="117" t="s">
        <v>25</v>
      </c>
      <c r="H62" s="117">
        <v>1</v>
      </c>
      <c r="I62" s="117">
        <v>14</v>
      </c>
      <c r="J62" s="117">
        <v>28</v>
      </c>
      <c r="K62" s="116">
        <v>42</v>
      </c>
      <c r="L62" s="116">
        <v>28</v>
      </c>
      <c r="M62" s="116">
        <v>14</v>
      </c>
      <c r="N62" s="116" t="s">
        <v>38</v>
      </c>
    </row>
    <row r="63" spans="1:40">
      <c r="A63" s="116" t="s">
        <v>20</v>
      </c>
      <c r="B63" s="116" t="s">
        <v>21</v>
      </c>
      <c r="C63" s="116">
        <v>1790111</v>
      </c>
      <c r="D63" s="116" t="s">
        <v>38</v>
      </c>
      <c r="E63" s="117" t="s">
        <v>36</v>
      </c>
      <c r="F63" s="117" t="s">
        <v>27</v>
      </c>
      <c r="G63" s="117" t="s">
        <v>28</v>
      </c>
      <c r="H63" s="117">
        <v>1</v>
      </c>
      <c r="I63" s="117">
        <v>16</v>
      </c>
      <c r="J63" s="117">
        <v>24</v>
      </c>
      <c r="K63" s="116">
        <v>16</v>
      </c>
      <c r="L63" s="116">
        <v>16</v>
      </c>
      <c r="M63" s="116">
        <v>8</v>
      </c>
      <c r="N63" s="116" t="s">
        <v>38</v>
      </c>
    </row>
    <row r="64" spans="1:40">
      <c r="A64" s="116" t="s">
        <v>20</v>
      </c>
      <c r="B64" s="116" t="s">
        <v>21</v>
      </c>
      <c r="C64" s="116">
        <v>1790110</v>
      </c>
      <c r="D64" s="116" t="s">
        <v>39</v>
      </c>
      <c r="E64" s="117" t="s">
        <v>36</v>
      </c>
      <c r="F64" s="117" t="s">
        <v>24</v>
      </c>
      <c r="G64" s="117" t="s">
        <v>25</v>
      </c>
      <c r="H64" s="117">
        <v>1</v>
      </c>
      <c r="I64" s="117">
        <v>15</v>
      </c>
      <c r="J64" s="117">
        <v>30</v>
      </c>
      <c r="K64" s="116">
        <v>45</v>
      </c>
      <c r="L64" s="116">
        <v>30</v>
      </c>
      <c r="M64" s="116">
        <v>15</v>
      </c>
      <c r="N64" s="116" t="s">
        <v>39</v>
      </c>
    </row>
    <row r="65" spans="1:14">
      <c r="A65" s="116" t="s">
        <v>20</v>
      </c>
      <c r="B65" s="116" t="s">
        <v>21</v>
      </c>
      <c r="C65" s="116">
        <v>1790110</v>
      </c>
      <c r="D65" s="116" t="s">
        <v>39</v>
      </c>
      <c r="E65" s="117" t="s">
        <v>36</v>
      </c>
      <c r="F65" s="117" t="s">
        <v>27</v>
      </c>
      <c r="G65" s="117" t="s">
        <v>28</v>
      </c>
      <c r="H65" s="117">
        <v>1</v>
      </c>
      <c r="I65" s="117">
        <v>16</v>
      </c>
      <c r="J65" s="117">
        <v>24</v>
      </c>
      <c r="K65" s="116">
        <v>16</v>
      </c>
      <c r="L65" s="116">
        <v>16</v>
      </c>
      <c r="M65" s="116">
        <v>8</v>
      </c>
      <c r="N65" s="116" t="s">
        <v>39</v>
      </c>
    </row>
    <row r="66" spans="1:14">
      <c r="A66" s="116" t="s">
        <v>20</v>
      </c>
      <c r="B66" s="116" t="s">
        <v>21</v>
      </c>
      <c r="C66" s="116">
        <v>1790100</v>
      </c>
      <c r="D66" s="116" t="s">
        <v>40</v>
      </c>
      <c r="E66" s="117" t="s">
        <v>36</v>
      </c>
      <c r="F66" s="117" t="s">
        <v>24</v>
      </c>
      <c r="G66" s="117" t="s">
        <v>25</v>
      </c>
      <c r="H66" s="117">
        <v>1</v>
      </c>
      <c r="I66" s="117">
        <v>12</v>
      </c>
      <c r="J66" s="117">
        <v>24</v>
      </c>
      <c r="K66" s="116">
        <v>36</v>
      </c>
      <c r="L66" s="116">
        <v>24</v>
      </c>
      <c r="M66" s="116">
        <v>12</v>
      </c>
      <c r="N66" s="116" t="s">
        <v>40</v>
      </c>
    </row>
    <row r="67" spans="1:14">
      <c r="A67" s="116" t="s">
        <v>20</v>
      </c>
      <c r="B67" s="116" t="s">
        <v>21</v>
      </c>
      <c r="C67" s="116">
        <v>1790100</v>
      </c>
      <c r="D67" s="116" t="s">
        <v>40</v>
      </c>
      <c r="E67" s="117" t="s">
        <v>36</v>
      </c>
      <c r="F67" s="117" t="s">
        <v>27</v>
      </c>
      <c r="G67" s="117" t="s">
        <v>28</v>
      </c>
      <c r="H67" s="117">
        <v>1</v>
      </c>
      <c r="I67" s="117">
        <v>16</v>
      </c>
      <c r="J67" s="117">
        <v>24</v>
      </c>
      <c r="K67" s="116">
        <v>16</v>
      </c>
      <c r="L67" s="116">
        <v>16</v>
      </c>
      <c r="M67" s="116">
        <v>8</v>
      </c>
      <c r="N67" s="116" t="s">
        <v>40</v>
      </c>
    </row>
    <row r="68" spans="1:14">
      <c r="A68" s="116" t="s">
        <v>20</v>
      </c>
      <c r="B68" s="116" t="s">
        <v>21</v>
      </c>
      <c r="C68" s="116">
        <v>1790100</v>
      </c>
      <c r="D68" s="116" t="s">
        <v>40</v>
      </c>
      <c r="E68" s="117" t="s">
        <v>36</v>
      </c>
      <c r="F68" s="117" t="s">
        <v>33</v>
      </c>
      <c r="G68" s="117" t="s">
        <v>37</v>
      </c>
      <c r="H68" s="117">
        <v>1</v>
      </c>
      <c r="I68" s="117">
        <v>7</v>
      </c>
      <c r="J68" s="117">
        <v>14</v>
      </c>
      <c r="K68" s="116">
        <v>21</v>
      </c>
      <c r="L68" s="116">
        <v>14</v>
      </c>
      <c r="M68" s="116">
        <v>7</v>
      </c>
      <c r="N68" s="116" t="s">
        <v>40</v>
      </c>
    </row>
    <row r="69" spans="1:14">
      <c r="A69" s="116" t="s">
        <v>20</v>
      </c>
      <c r="B69" s="116" t="s">
        <v>21</v>
      </c>
      <c r="C69" s="116">
        <v>1790101</v>
      </c>
      <c r="D69" s="116" t="s">
        <v>41</v>
      </c>
      <c r="E69" s="117" t="s">
        <v>36</v>
      </c>
      <c r="F69" s="117" t="s">
        <v>24</v>
      </c>
      <c r="G69" s="117" t="s">
        <v>25</v>
      </c>
      <c r="H69" s="117">
        <v>1</v>
      </c>
      <c r="I69" s="117">
        <v>40</v>
      </c>
      <c r="J69" s="117">
        <v>80</v>
      </c>
      <c r="K69" s="116">
        <v>120</v>
      </c>
      <c r="L69" s="116">
        <v>80</v>
      </c>
      <c r="M69" s="116">
        <v>40</v>
      </c>
      <c r="N69" s="116" t="s">
        <v>41</v>
      </c>
    </row>
    <row r="70" spans="1:14">
      <c r="A70" s="116" t="s">
        <v>20</v>
      </c>
      <c r="B70" s="116" t="s">
        <v>21</v>
      </c>
      <c r="C70" s="116">
        <v>1790101</v>
      </c>
      <c r="D70" s="116" t="s">
        <v>41</v>
      </c>
      <c r="E70" s="117" t="s">
        <v>36</v>
      </c>
      <c r="F70" s="117" t="s">
        <v>27</v>
      </c>
      <c r="G70" s="117" t="s">
        <v>28</v>
      </c>
      <c r="H70" s="117">
        <v>1</v>
      </c>
      <c r="I70" s="117">
        <v>64</v>
      </c>
      <c r="J70" s="117">
        <v>96</v>
      </c>
      <c r="K70" s="116">
        <v>64</v>
      </c>
      <c r="L70" s="116">
        <v>64</v>
      </c>
      <c r="M70" s="116">
        <v>32</v>
      </c>
      <c r="N70" s="116" t="s">
        <v>41</v>
      </c>
    </row>
    <row r="71" spans="1:14">
      <c r="A71" s="116" t="s">
        <v>20</v>
      </c>
      <c r="B71" s="116" t="s">
        <v>21</v>
      </c>
      <c r="C71" s="116">
        <v>1790101</v>
      </c>
      <c r="D71" s="116" t="s">
        <v>41</v>
      </c>
      <c r="E71" s="117" t="s">
        <v>36</v>
      </c>
      <c r="F71" s="117" t="s">
        <v>33</v>
      </c>
      <c r="G71" s="117" t="s">
        <v>37</v>
      </c>
      <c r="H71" s="117">
        <v>1</v>
      </c>
      <c r="I71" s="117">
        <v>18</v>
      </c>
      <c r="J71" s="117">
        <v>36</v>
      </c>
      <c r="K71" s="116">
        <v>54</v>
      </c>
      <c r="L71" s="116">
        <v>36</v>
      </c>
      <c r="M71" s="116">
        <v>18</v>
      </c>
      <c r="N71" s="116" t="s">
        <v>41</v>
      </c>
    </row>
    <row r="72" spans="1:14">
      <c r="A72" s="116" t="s">
        <v>20</v>
      </c>
      <c r="B72" s="116" t="s">
        <v>21</v>
      </c>
      <c r="C72" s="116">
        <v>1790108</v>
      </c>
      <c r="D72" s="116" t="s">
        <v>42</v>
      </c>
      <c r="E72" s="117" t="s">
        <v>36</v>
      </c>
      <c r="F72" s="117" t="s">
        <v>24</v>
      </c>
      <c r="G72" s="117" t="s">
        <v>25</v>
      </c>
      <c r="H72" s="117">
        <v>1</v>
      </c>
      <c r="I72" s="117">
        <v>9</v>
      </c>
      <c r="J72" s="117">
        <v>18</v>
      </c>
      <c r="K72" s="116">
        <v>27</v>
      </c>
      <c r="L72" s="116">
        <v>18</v>
      </c>
      <c r="M72" s="116">
        <v>9</v>
      </c>
      <c r="N72" s="116" t="s">
        <v>42</v>
      </c>
    </row>
    <row r="73" spans="1:14">
      <c r="A73" s="116" t="s">
        <v>20</v>
      </c>
      <c r="B73" s="116" t="s">
        <v>21</v>
      </c>
      <c r="C73" s="116">
        <v>1790108</v>
      </c>
      <c r="D73" s="116" t="s">
        <v>42</v>
      </c>
      <c r="E73" s="117" t="s">
        <v>36</v>
      </c>
      <c r="F73" s="117" t="s">
        <v>27</v>
      </c>
      <c r="G73" s="117" t="s">
        <v>28</v>
      </c>
      <c r="H73" s="117">
        <v>1</v>
      </c>
      <c r="I73" s="117">
        <v>10</v>
      </c>
      <c r="J73" s="117">
        <v>15</v>
      </c>
      <c r="K73" s="116">
        <v>10</v>
      </c>
      <c r="L73" s="116">
        <v>10</v>
      </c>
      <c r="M73" s="116">
        <v>5</v>
      </c>
      <c r="N73" s="116" t="s">
        <v>42</v>
      </c>
    </row>
    <row r="74" spans="1:14">
      <c r="A74" s="116" t="s">
        <v>20</v>
      </c>
      <c r="B74" s="116" t="s">
        <v>21</v>
      </c>
      <c r="C74" s="116">
        <v>1790112</v>
      </c>
      <c r="D74" s="116" t="s">
        <v>43</v>
      </c>
      <c r="E74" s="117" t="s">
        <v>36</v>
      </c>
      <c r="F74" s="117" t="s">
        <v>24</v>
      </c>
      <c r="G74" s="117" t="s">
        <v>25</v>
      </c>
      <c r="H74" s="117">
        <v>1</v>
      </c>
      <c r="I74" s="117">
        <v>9</v>
      </c>
      <c r="J74" s="117">
        <v>18</v>
      </c>
      <c r="K74" s="116">
        <v>27</v>
      </c>
      <c r="L74" s="116">
        <v>18</v>
      </c>
      <c r="M74" s="116">
        <v>9</v>
      </c>
      <c r="N74" s="116" t="s">
        <v>43</v>
      </c>
    </row>
    <row r="75" spans="1:14">
      <c r="A75" s="116" t="s">
        <v>20</v>
      </c>
      <c r="B75" s="116" t="s">
        <v>21</v>
      </c>
      <c r="C75" s="116">
        <v>1790112</v>
      </c>
      <c r="D75" s="116" t="s">
        <v>43</v>
      </c>
      <c r="E75" s="117" t="s">
        <v>36</v>
      </c>
      <c r="F75" s="117" t="s">
        <v>27</v>
      </c>
      <c r="G75" s="117" t="s">
        <v>28</v>
      </c>
      <c r="H75" s="117">
        <v>1</v>
      </c>
      <c r="I75" s="117">
        <v>10</v>
      </c>
      <c r="J75" s="117">
        <v>15</v>
      </c>
      <c r="K75" s="116">
        <v>10</v>
      </c>
      <c r="L75" s="116">
        <v>10</v>
      </c>
      <c r="M75" s="116">
        <v>5</v>
      </c>
      <c r="N75" s="116" t="s">
        <v>43</v>
      </c>
    </row>
    <row r="76" spans="1:14">
      <c r="A76" s="116" t="s">
        <v>20</v>
      </c>
      <c r="B76" s="116" t="s">
        <v>21</v>
      </c>
      <c r="C76" s="116">
        <v>1790104</v>
      </c>
      <c r="D76" s="116" t="s">
        <v>44</v>
      </c>
      <c r="E76" s="117" t="s">
        <v>36</v>
      </c>
      <c r="F76" s="117" t="s">
        <v>24</v>
      </c>
      <c r="G76" s="117" t="s">
        <v>25</v>
      </c>
      <c r="H76" s="117">
        <v>1</v>
      </c>
      <c r="I76" s="117">
        <v>12</v>
      </c>
      <c r="J76" s="117">
        <v>24</v>
      </c>
      <c r="K76" s="116">
        <v>36</v>
      </c>
      <c r="L76" s="116">
        <v>24</v>
      </c>
      <c r="M76" s="116">
        <v>12</v>
      </c>
      <c r="N76" s="116" t="s">
        <v>44</v>
      </c>
    </row>
    <row r="77" spans="1:14">
      <c r="A77" s="116" t="s">
        <v>20</v>
      </c>
      <c r="B77" s="116" t="s">
        <v>21</v>
      </c>
      <c r="C77" s="116">
        <v>1790104</v>
      </c>
      <c r="D77" s="116" t="s">
        <v>44</v>
      </c>
      <c r="E77" s="117" t="s">
        <v>36</v>
      </c>
      <c r="F77" s="117" t="s">
        <v>27</v>
      </c>
      <c r="G77" s="117" t="s">
        <v>28</v>
      </c>
      <c r="H77" s="117">
        <v>1</v>
      </c>
      <c r="I77" s="117">
        <v>20</v>
      </c>
      <c r="J77" s="117">
        <v>30</v>
      </c>
      <c r="K77" s="116">
        <v>20</v>
      </c>
      <c r="L77" s="116">
        <v>20</v>
      </c>
      <c r="M77" s="116">
        <v>10</v>
      </c>
      <c r="N77" s="116" t="s">
        <v>44</v>
      </c>
    </row>
    <row r="78" spans="1:14">
      <c r="A78" s="116" t="s">
        <v>20</v>
      </c>
      <c r="B78" s="116" t="s">
        <v>21</v>
      </c>
      <c r="C78" s="116">
        <v>1790104</v>
      </c>
      <c r="D78" s="116" t="s">
        <v>44</v>
      </c>
      <c r="E78" s="117" t="s">
        <v>36</v>
      </c>
      <c r="F78" s="117" t="s">
        <v>33</v>
      </c>
      <c r="G78" s="117" t="s">
        <v>37</v>
      </c>
      <c r="H78" s="117">
        <v>1</v>
      </c>
      <c r="I78" s="117">
        <v>6</v>
      </c>
      <c r="J78" s="117">
        <v>12</v>
      </c>
      <c r="K78" s="116">
        <v>18</v>
      </c>
      <c r="L78" s="116">
        <v>12</v>
      </c>
      <c r="M78" s="116">
        <v>6</v>
      </c>
      <c r="N78" s="116" t="s">
        <v>44</v>
      </c>
    </row>
    <row r="79" spans="1:14">
      <c r="A79" s="116" t="s">
        <v>20</v>
      </c>
      <c r="B79" s="116" t="s">
        <v>21</v>
      </c>
      <c r="C79" s="116">
        <v>1790087</v>
      </c>
      <c r="D79" s="116" t="s">
        <v>45</v>
      </c>
      <c r="E79" s="117" t="s">
        <v>23</v>
      </c>
      <c r="F79" s="117" t="s">
        <v>24</v>
      </c>
      <c r="G79" s="117" t="s">
        <v>46</v>
      </c>
      <c r="H79" s="117">
        <v>1</v>
      </c>
      <c r="I79" s="117">
        <v>180</v>
      </c>
      <c r="J79" s="117">
        <v>0</v>
      </c>
      <c r="K79" s="116">
        <v>0</v>
      </c>
      <c r="L79" s="116">
        <v>0</v>
      </c>
      <c r="M79" s="116">
        <v>0</v>
      </c>
      <c r="N79" s="116" t="s">
        <v>48</v>
      </c>
    </row>
    <row r="80" spans="1:14">
      <c r="A80" s="116" t="s">
        <v>20</v>
      </c>
      <c r="B80" s="116" t="s">
        <v>21</v>
      </c>
      <c r="C80" s="116">
        <v>1790087</v>
      </c>
      <c r="D80" s="116" t="s">
        <v>45</v>
      </c>
      <c r="E80" s="117" t="s">
        <v>23</v>
      </c>
      <c r="F80" s="117" t="s">
        <v>24</v>
      </c>
      <c r="G80" s="117" t="s">
        <v>49</v>
      </c>
      <c r="H80" s="117">
        <v>1</v>
      </c>
      <c r="I80" s="117">
        <v>0</v>
      </c>
      <c r="J80" s="117">
        <v>190</v>
      </c>
      <c r="K80" s="116">
        <v>0</v>
      </c>
      <c r="L80" s="116">
        <v>0</v>
      </c>
      <c r="M80" s="116">
        <v>0</v>
      </c>
      <c r="N80" s="116" t="s">
        <v>48</v>
      </c>
    </row>
    <row r="81" spans="1:16">
      <c r="A81" s="116" t="s">
        <v>20</v>
      </c>
      <c r="B81" s="116" t="s">
        <v>21</v>
      </c>
      <c r="C81" s="116">
        <v>1790087</v>
      </c>
      <c r="D81" s="116" t="s">
        <v>45</v>
      </c>
      <c r="E81" s="117" t="s">
        <v>23</v>
      </c>
      <c r="F81" s="117" t="s">
        <v>24</v>
      </c>
      <c r="G81" s="117" t="s">
        <v>50</v>
      </c>
      <c r="H81" s="117">
        <v>1</v>
      </c>
      <c r="I81" s="117">
        <v>0</v>
      </c>
      <c r="J81" s="117">
        <v>0</v>
      </c>
      <c r="K81" s="116">
        <v>200</v>
      </c>
      <c r="L81" s="116">
        <v>0</v>
      </c>
      <c r="M81" s="116">
        <v>0</v>
      </c>
      <c r="N81" s="116" t="s">
        <v>48</v>
      </c>
    </row>
    <row r="82" spans="1:16">
      <c r="A82" s="116" t="s">
        <v>20</v>
      </c>
      <c r="B82" s="116" t="s">
        <v>21</v>
      </c>
      <c r="C82" s="116">
        <v>1790087</v>
      </c>
      <c r="D82" s="116" t="s">
        <v>45</v>
      </c>
      <c r="E82" s="117" t="s">
        <v>23</v>
      </c>
      <c r="F82" s="117" t="s">
        <v>24</v>
      </c>
      <c r="G82" s="117" t="s">
        <v>51</v>
      </c>
      <c r="H82" s="117">
        <v>1</v>
      </c>
      <c r="I82" s="117">
        <v>0</v>
      </c>
      <c r="J82" s="117">
        <v>0</v>
      </c>
      <c r="K82" s="116">
        <v>0</v>
      </c>
      <c r="L82" s="116">
        <v>130</v>
      </c>
      <c r="M82" s="116">
        <v>0</v>
      </c>
      <c r="N82" s="116" t="s">
        <v>48</v>
      </c>
    </row>
    <row r="83" spans="1:16">
      <c r="A83" s="116" t="s">
        <v>20</v>
      </c>
      <c r="B83" s="116" t="s">
        <v>21</v>
      </c>
      <c r="C83" s="116">
        <v>1790087</v>
      </c>
      <c r="D83" s="116" t="s">
        <v>45</v>
      </c>
      <c r="E83" s="117" t="s">
        <v>23</v>
      </c>
      <c r="F83" s="117" t="s">
        <v>24</v>
      </c>
      <c r="G83" s="117" t="s">
        <v>52</v>
      </c>
      <c r="H83" s="117">
        <v>1</v>
      </c>
      <c r="I83" s="117">
        <v>0</v>
      </c>
      <c r="J83" s="117">
        <v>0</v>
      </c>
      <c r="K83" s="116">
        <v>0</v>
      </c>
      <c r="L83" s="116">
        <v>0</v>
      </c>
      <c r="M83" s="116">
        <v>100</v>
      </c>
      <c r="N83" s="116" t="s">
        <v>48</v>
      </c>
    </row>
    <row r="84" spans="1:16">
      <c r="A84" s="116" t="s">
        <v>20</v>
      </c>
      <c r="B84" s="116" t="s">
        <v>21</v>
      </c>
      <c r="C84" s="116">
        <v>1790087</v>
      </c>
      <c r="D84" s="116" t="s">
        <v>45</v>
      </c>
      <c r="E84" s="117" t="s">
        <v>23</v>
      </c>
      <c r="F84" s="117" t="s">
        <v>27</v>
      </c>
      <c r="G84" s="117" t="s">
        <v>53</v>
      </c>
      <c r="H84" s="117">
        <v>1</v>
      </c>
      <c r="I84" s="117">
        <v>104</v>
      </c>
      <c r="J84" s="117">
        <v>0</v>
      </c>
      <c r="K84" s="116">
        <v>0</v>
      </c>
      <c r="L84" s="116">
        <v>0</v>
      </c>
      <c r="M84" s="116">
        <v>0</v>
      </c>
      <c r="N84" s="116" t="s">
        <v>48</v>
      </c>
    </row>
    <row r="85" spans="1:16">
      <c r="A85" s="116" t="s">
        <v>20</v>
      </c>
      <c r="B85" s="116" t="s">
        <v>21</v>
      </c>
      <c r="C85" s="116">
        <v>1790087</v>
      </c>
      <c r="D85" s="116" t="s">
        <v>45</v>
      </c>
      <c r="E85" s="117" t="s">
        <v>23</v>
      </c>
      <c r="F85" s="117" t="s">
        <v>27</v>
      </c>
      <c r="G85" s="117" t="s">
        <v>54</v>
      </c>
      <c r="H85" s="117">
        <v>1</v>
      </c>
      <c r="I85" s="117">
        <v>0</v>
      </c>
      <c r="J85" s="117">
        <v>148</v>
      </c>
      <c r="K85" s="116">
        <v>0</v>
      </c>
      <c r="L85" s="116">
        <v>0</v>
      </c>
      <c r="M85" s="116">
        <v>0</v>
      </c>
      <c r="N85" s="116" t="s">
        <v>48</v>
      </c>
    </row>
    <row r="86" spans="1:16">
      <c r="A86" s="116" t="s">
        <v>20</v>
      </c>
      <c r="B86" s="116" t="s">
        <v>21</v>
      </c>
      <c r="C86" s="116">
        <v>1790087</v>
      </c>
      <c r="D86" s="116" t="s">
        <v>45</v>
      </c>
      <c r="E86" s="117" t="s">
        <v>23</v>
      </c>
      <c r="F86" s="117" t="s">
        <v>27</v>
      </c>
      <c r="G86" s="117" t="s">
        <v>55</v>
      </c>
      <c r="H86" s="117">
        <v>1</v>
      </c>
      <c r="I86" s="117">
        <v>0</v>
      </c>
      <c r="J86" s="117">
        <v>0</v>
      </c>
      <c r="K86" s="116">
        <v>120</v>
      </c>
      <c r="L86" s="116">
        <v>0</v>
      </c>
      <c r="M86" s="116">
        <v>0</v>
      </c>
      <c r="N86" s="116" t="s">
        <v>48</v>
      </c>
    </row>
    <row r="87" spans="1:16">
      <c r="A87" s="116" t="s">
        <v>20</v>
      </c>
      <c r="B87" s="116" t="s">
        <v>21</v>
      </c>
      <c r="C87" s="118">
        <v>1790087</v>
      </c>
      <c r="D87" s="116" t="s">
        <v>45</v>
      </c>
      <c r="E87" s="117" t="s">
        <v>23</v>
      </c>
      <c r="F87" s="117" t="s">
        <v>27</v>
      </c>
      <c r="G87" s="117" t="s">
        <v>56</v>
      </c>
      <c r="H87" s="117">
        <v>1</v>
      </c>
      <c r="I87" s="117">
        <v>0</v>
      </c>
      <c r="J87" s="117">
        <v>0</v>
      </c>
      <c r="K87" s="116">
        <v>0</v>
      </c>
      <c r="L87" s="116">
        <v>64</v>
      </c>
      <c r="M87" s="116">
        <v>0</v>
      </c>
      <c r="N87" s="116" t="s">
        <v>48</v>
      </c>
    </row>
    <row r="88" spans="1:16">
      <c r="A88" s="116" t="s">
        <v>20</v>
      </c>
      <c r="B88" s="116" t="s">
        <v>21</v>
      </c>
      <c r="C88" s="116">
        <v>1790087</v>
      </c>
      <c r="D88" s="116" t="s">
        <v>45</v>
      </c>
      <c r="E88" s="117" t="s">
        <v>23</v>
      </c>
      <c r="F88" s="117" t="s">
        <v>27</v>
      </c>
      <c r="G88" s="117" t="s">
        <v>57</v>
      </c>
      <c r="H88" s="117">
        <v>1</v>
      </c>
      <c r="I88" s="117">
        <v>0</v>
      </c>
      <c r="J88" s="117">
        <v>0</v>
      </c>
      <c r="K88" s="116">
        <v>0</v>
      </c>
      <c r="L88" s="116">
        <v>0</v>
      </c>
      <c r="M88" s="116">
        <v>48</v>
      </c>
      <c r="N88" s="116" t="s">
        <v>48</v>
      </c>
    </row>
    <row r="89" spans="1:16">
      <c r="A89" s="116" t="s">
        <v>20</v>
      </c>
      <c r="B89" s="116" t="s">
        <v>21</v>
      </c>
      <c r="C89" s="116">
        <v>1790107</v>
      </c>
      <c r="D89" s="116" t="s">
        <v>58</v>
      </c>
      <c r="E89" s="117" t="s">
        <v>36</v>
      </c>
      <c r="F89" s="117" t="s">
        <v>24</v>
      </c>
      <c r="G89" s="117" t="s">
        <v>25</v>
      </c>
      <c r="H89" s="117">
        <v>1</v>
      </c>
      <c r="I89" s="117">
        <v>6</v>
      </c>
      <c r="J89" s="117">
        <v>12</v>
      </c>
      <c r="K89" s="116">
        <v>18</v>
      </c>
      <c r="L89" s="116">
        <v>12</v>
      </c>
      <c r="M89" s="116">
        <v>6</v>
      </c>
      <c r="N89" s="116" t="s">
        <v>58</v>
      </c>
    </row>
    <row r="90" spans="1:16">
      <c r="A90" s="116" t="s">
        <v>20</v>
      </c>
      <c r="B90" s="116" t="s">
        <v>21</v>
      </c>
      <c r="C90" s="116">
        <v>1790107</v>
      </c>
      <c r="D90" s="116" t="s">
        <v>58</v>
      </c>
      <c r="E90" s="117" t="s">
        <v>36</v>
      </c>
      <c r="F90" s="117" t="s">
        <v>27</v>
      </c>
      <c r="G90" s="117" t="s">
        <v>28</v>
      </c>
      <c r="H90" s="117">
        <v>1</v>
      </c>
      <c r="I90" s="117">
        <v>6</v>
      </c>
      <c r="J90" s="117">
        <v>9</v>
      </c>
      <c r="K90" s="116">
        <v>6</v>
      </c>
      <c r="L90" s="116">
        <v>6</v>
      </c>
      <c r="M90" s="116">
        <v>3</v>
      </c>
      <c r="N90" s="116" t="s">
        <v>58</v>
      </c>
    </row>
    <row r="91" s="114" customFormat="1" spans="1:16">
      <c r="A91" s="118" t="s">
        <v>20</v>
      </c>
      <c r="B91" s="118" t="s">
        <v>21</v>
      </c>
      <c r="C91" s="118">
        <v>1790091</v>
      </c>
      <c r="D91" s="118" t="s">
        <v>59</v>
      </c>
      <c r="E91" s="119" t="s">
        <v>30</v>
      </c>
      <c r="F91" s="119" t="s">
        <v>24</v>
      </c>
      <c r="G91" s="119" t="s">
        <v>60</v>
      </c>
      <c r="H91" s="119">
        <v>1</v>
      </c>
      <c r="I91" s="119">
        <v>22</v>
      </c>
      <c r="J91" s="119">
        <v>44</v>
      </c>
      <c r="K91" s="118">
        <v>66</v>
      </c>
      <c r="L91" s="118">
        <v>44</v>
      </c>
      <c r="M91" s="118">
        <v>22</v>
      </c>
      <c r="N91" s="118" t="s">
        <v>59</v>
      </c>
      <c r="P91" s="120" t="s">
        <v>90</v>
      </c>
    </row>
    <row r="92" s="114" customFormat="1" spans="1:16">
      <c r="A92" s="118" t="s">
        <v>20</v>
      </c>
      <c r="B92" s="118" t="s">
        <v>21</v>
      </c>
      <c r="C92" s="118">
        <v>1790091</v>
      </c>
      <c r="D92" s="118" t="s">
        <v>59</v>
      </c>
      <c r="E92" s="119" t="s">
        <v>30</v>
      </c>
      <c r="F92" s="119" t="s">
        <v>27</v>
      </c>
      <c r="G92" s="119" t="s">
        <v>61</v>
      </c>
      <c r="H92" s="119">
        <v>1</v>
      </c>
      <c r="I92" s="119">
        <v>32</v>
      </c>
      <c r="J92" s="119">
        <v>48</v>
      </c>
      <c r="K92" s="118">
        <v>32</v>
      </c>
      <c r="L92" s="118">
        <v>32</v>
      </c>
      <c r="M92" s="118">
        <v>16</v>
      </c>
      <c r="N92" s="118" t="s">
        <v>59</v>
      </c>
      <c r="P92" s="120" t="s">
        <v>90</v>
      </c>
    </row>
    <row r="93" s="114" customFormat="1" spans="1:16">
      <c r="A93" s="118" t="s">
        <v>20</v>
      </c>
      <c r="B93" s="118" t="s">
        <v>21</v>
      </c>
      <c r="C93" s="118">
        <v>1790091</v>
      </c>
      <c r="D93" s="118" t="s">
        <v>59</v>
      </c>
      <c r="E93" s="119" t="s">
        <v>30</v>
      </c>
      <c r="F93" s="119" t="s">
        <v>33</v>
      </c>
      <c r="G93" s="119" t="s">
        <v>62</v>
      </c>
      <c r="H93" s="119">
        <v>1</v>
      </c>
      <c r="I93" s="119">
        <v>10</v>
      </c>
      <c r="J93" s="119">
        <v>20</v>
      </c>
      <c r="K93" s="118">
        <v>30</v>
      </c>
      <c r="L93" s="118">
        <v>20</v>
      </c>
      <c r="M93" s="118">
        <v>10</v>
      </c>
      <c r="N93" s="118" t="s">
        <v>59</v>
      </c>
      <c r="P93" s="120" t="s">
        <v>90</v>
      </c>
    </row>
    <row r="94" s="114" customFormat="1" spans="1:16">
      <c r="A94" s="118" t="s">
        <v>20</v>
      </c>
      <c r="B94" s="118" t="s">
        <v>21</v>
      </c>
      <c r="C94" s="118">
        <v>1790089</v>
      </c>
      <c r="D94" s="118" t="s">
        <v>63</v>
      </c>
      <c r="E94" s="119" t="s">
        <v>30</v>
      </c>
      <c r="F94" s="119" t="s">
        <v>24</v>
      </c>
      <c r="G94" s="119" t="s">
        <v>64</v>
      </c>
      <c r="H94" s="119">
        <v>1</v>
      </c>
      <c r="I94" s="119">
        <v>30</v>
      </c>
      <c r="J94" s="119">
        <v>60</v>
      </c>
      <c r="K94" s="118">
        <v>90</v>
      </c>
      <c r="L94" s="118">
        <v>60</v>
      </c>
      <c r="M94" s="118">
        <v>30</v>
      </c>
      <c r="N94" s="118" t="s">
        <v>63</v>
      </c>
      <c r="P94" s="120" t="s">
        <v>90</v>
      </c>
    </row>
    <row r="95" s="114" customFormat="1" spans="1:16">
      <c r="A95" s="118" t="s">
        <v>20</v>
      </c>
      <c r="B95" s="118" t="s">
        <v>21</v>
      </c>
      <c r="C95" s="118">
        <v>1790089</v>
      </c>
      <c r="D95" s="118" t="s">
        <v>63</v>
      </c>
      <c r="E95" s="119" t="s">
        <v>30</v>
      </c>
      <c r="F95" s="119" t="s">
        <v>27</v>
      </c>
      <c r="G95" s="119" t="s">
        <v>65</v>
      </c>
      <c r="H95" s="119">
        <v>1</v>
      </c>
      <c r="I95" s="119">
        <v>40</v>
      </c>
      <c r="J95" s="119">
        <v>60</v>
      </c>
      <c r="K95" s="118">
        <v>40</v>
      </c>
      <c r="L95" s="118">
        <v>40</v>
      </c>
      <c r="M95" s="118">
        <v>20</v>
      </c>
      <c r="N95" s="118" t="s">
        <v>63</v>
      </c>
      <c r="P95" s="120" t="s">
        <v>90</v>
      </c>
    </row>
    <row r="96" s="114" customFormat="1" spans="1:16">
      <c r="A96" s="118" t="s">
        <v>20</v>
      </c>
      <c r="B96" s="118" t="s">
        <v>21</v>
      </c>
      <c r="C96" s="118">
        <v>1790089</v>
      </c>
      <c r="D96" s="118" t="s">
        <v>63</v>
      </c>
      <c r="E96" s="119" t="s">
        <v>30</v>
      </c>
      <c r="F96" s="119" t="s">
        <v>33</v>
      </c>
      <c r="G96" s="119" t="s">
        <v>66</v>
      </c>
      <c r="H96" s="119">
        <v>1</v>
      </c>
      <c r="I96" s="119">
        <v>14</v>
      </c>
      <c r="J96" s="119">
        <v>28</v>
      </c>
      <c r="K96" s="118">
        <v>42</v>
      </c>
      <c r="L96" s="118">
        <v>28</v>
      </c>
      <c r="M96" s="118">
        <v>14</v>
      </c>
      <c r="N96" s="118" t="s">
        <v>63</v>
      </c>
      <c r="P96" s="120" t="s">
        <v>90</v>
      </c>
    </row>
    <row r="97" spans="1:14">
      <c r="A97" s="116" t="s">
        <v>20</v>
      </c>
      <c r="B97" s="116" t="s">
        <v>21</v>
      </c>
      <c r="C97" s="116">
        <v>1790587</v>
      </c>
      <c r="D97" s="116" t="s">
        <v>67</v>
      </c>
      <c r="E97" s="117" t="s">
        <v>68</v>
      </c>
      <c r="F97" s="117" t="s">
        <v>24</v>
      </c>
      <c r="G97" s="117" t="s">
        <v>25</v>
      </c>
      <c r="H97" s="117">
        <v>1</v>
      </c>
      <c r="I97" s="117">
        <v>36</v>
      </c>
      <c r="J97" s="117">
        <v>72</v>
      </c>
      <c r="K97" s="116">
        <v>108</v>
      </c>
      <c r="L97" s="116">
        <v>72</v>
      </c>
      <c r="M97" s="116">
        <v>36</v>
      </c>
      <c r="N97" s="116" t="s">
        <v>67</v>
      </c>
    </row>
    <row r="98" spans="1:14">
      <c r="A98" s="116" t="s">
        <v>20</v>
      </c>
      <c r="B98" s="116" t="s">
        <v>21</v>
      </c>
      <c r="C98" s="116">
        <v>1790591</v>
      </c>
      <c r="D98" s="116" t="s">
        <v>69</v>
      </c>
      <c r="E98" s="117" t="s">
        <v>70</v>
      </c>
      <c r="F98" s="117" t="s">
        <v>24</v>
      </c>
      <c r="G98" s="117" t="s">
        <v>25</v>
      </c>
      <c r="H98" s="117">
        <v>1</v>
      </c>
      <c r="I98" s="117">
        <v>11</v>
      </c>
      <c r="J98" s="117">
        <v>22</v>
      </c>
      <c r="K98" s="116">
        <v>33</v>
      </c>
      <c r="L98" s="116">
        <v>22</v>
      </c>
      <c r="M98" s="116">
        <v>11</v>
      </c>
      <c r="N98" s="116" t="s">
        <v>69</v>
      </c>
    </row>
    <row r="99" spans="1:14">
      <c r="A99" s="116" t="s">
        <v>20</v>
      </c>
      <c r="B99" s="116" t="s">
        <v>21</v>
      </c>
      <c r="C99" s="116">
        <v>1790589</v>
      </c>
      <c r="D99" s="116" t="s">
        <v>71</v>
      </c>
      <c r="E99" s="117" t="s">
        <v>70</v>
      </c>
      <c r="F99" s="117" t="s">
        <v>24</v>
      </c>
      <c r="G99" s="117" t="s">
        <v>25</v>
      </c>
      <c r="H99" s="117">
        <v>1</v>
      </c>
      <c r="I99" s="117">
        <v>11</v>
      </c>
      <c r="J99" s="117">
        <v>22</v>
      </c>
      <c r="K99" s="116">
        <v>33</v>
      </c>
      <c r="L99" s="116">
        <v>22</v>
      </c>
      <c r="M99" s="116">
        <v>11</v>
      </c>
      <c r="N99" s="116" t="s">
        <v>71</v>
      </c>
    </row>
    <row r="100" spans="1:14">
      <c r="A100" s="116" t="s">
        <v>20</v>
      </c>
      <c r="B100" s="116" t="s">
        <v>21</v>
      </c>
      <c r="C100" s="116">
        <v>1790099</v>
      </c>
      <c r="D100" s="116" t="s">
        <v>72</v>
      </c>
      <c r="E100" s="117" t="s">
        <v>73</v>
      </c>
      <c r="F100" s="117" t="s">
        <v>24</v>
      </c>
      <c r="G100" s="117" t="s">
        <v>25</v>
      </c>
      <c r="H100" s="117">
        <v>1</v>
      </c>
      <c r="I100" s="117">
        <v>26</v>
      </c>
      <c r="J100" s="117">
        <v>52</v>
      </c>
      <c r="K100" s="116">
        <v>78</v>
      </c>
      <c r="L100" s="116">
        <v>52</v>
      </c>
      <c r="M100" s="116">
        <v>26</v>
      </c>
      <c r="N100" s="116" t="s">
        <v>72</v>
      </c>
    </row>
  </sheetData>
  <mergeCells count="2">
    <mergeCell ref="A1:R1"/>
    <mergeCell ref="A52:N52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L122"/>
  <sheetViews>
    <sheetView topLeftCell="A98" workbookViewId="0">
      <selection activeCell="A65" sqref="A65:O121"/>
    </sheetView>
  </sheetViews>
  <sheetFormatPr defaultColWidth="9" defaultRowHeight="14.5"/>
  <cols>
    <col min="1" max="1" width="10.8545454545455" style="18" customWidth="1"/>
    <col min="2" max="2" width="9.14545454545454" style="18" customWidth="1"/>
    <col min="3" max="3" width="14.4818181818182" style="18" customWidth="1"/>
    <col min="4" max="4" width="19.4272727272727" style="18" customWidth="1"/>
    <col min="5" max="5" width="24.1454545454545" style="18" hidden="1" customWidth="1"/>
    <col min="6" max="6" width="16.7181818181818" style="18" customWidth="1"/>
    <col min="7" max="7" width="18.3454545454545" style="18" hidden="1" customWidth="1"/>
    <col min="8" max="8" width="12.2818181818182" style="18" hidden="1" customWidth="1"/>
    <col min="9" max="13" width="8" style="18" customWidth="1"/>
    <col min="14" max="15" width="17.2818181818182" style="18" customWidth="1"/>
    <col min="16" max="16" width="12.2" style="18" customWidth="1"/>
    <col min="17" max="17" width="9.28181818181818" style="18" customWidth="1"/>
    <col min="18" max="18" width="4.14545454545455" style="18" customWidth="1"/>
    <col min="19" max="19" width="10.1454545454545" style="18" customWidth="1"/>
    <col min="20" max="20" width="16.1454545454545" style="18" customWidth="1"/>
    <col min="21" max="25" width="9.57272727272727" style="18" customWidth="1"/>
    <col min="26" max="26" width="9.14545454545454" style="18" customWidth="1"/>
    <col min="27" max="27" width="19" style="18" customWidth="1"/>
    <col min="28" max="38" width="9.14545454545454" style="18" customWidth="1"/>
    <col min="39" max="16384" width="9" style="18"/>
  </cols>
  <sheetData>
    <row r="1" s="18" customFormat="1" ht="15.25" spans="1:38">
      <c r="A1" s="24" t="s">
        <v>75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6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  <c r="AG1" s="27"/>
      <c r="AH1" s="27"/>
      <c r="AI1" s="27"/>
      <c r="AJ1" s="27"/>
      <c r="AK1" s="27"/>
      <c r="AL1" s="27"/>
    </row>
    <row r="2" s="19" customFormat="1" ht="29" customHeight="1" spans="1:38">
      <c r="A2" s="28" t="s">
        <v>76</v>
      </c>
      <c r="B2" s="29" t="s">
        <v>77</v>
      </c>
      <c r="C2" s="30" t="s">
        <v>78</v>
      </c>
      <c r="D2" s="28" t="s">
        <v>4</v>
      </c>
      <c r="E2" s="28" t="s">
        <v>79</v>
      </c>
      <c r="F2" s="28" t="s">
        <v>80</v>
      </c>
      <c r="G2" s="28" t="s">
        <v>81</v>
      </c>
      <c r="H2" s="28" t="s">
        <v>82</v>
      </c>
      <c r="I2" s="28" t="s">
        <v>9</v>
      </c>
      <c r="J2" s="28" t="s">
        <v>10</v>
      </c>
      <c r="K2" s="28" t="s">
        <v>11</v>
      </c>
      <c r="L2" s="28" t="s">
        <v>12</v>
      </c>
      <c r="M2" s="28" t="s">
        <v>13</v>
      </c>
      <c r="N2" s="28" t="s">
        <v>83</v>
      </c>
      <c r="O2" s="28" t="s">
        <v>84</v>
      </c>
      <c r="P2" s="28" t="s">
        <v>85</v>
      </c>
      <c r="Q2" s="31" t="s">
        <v>86</v>
      </c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</row>
    <row r="3" s="18" customFormat="1" spans="1:38">
      <c r="A3" s="33" t="s">
        <v>20</v>
      </c>
      <c r="B3" s="34" t="s">
        <v>21</v>
      </c>
      <c r="C3" s="35">
        <v>1790100</v>
      </c>
      <c r="D3" s="35" t="s">
        <v>40</v>
      </c>
      <c r="E3" s="34" t="s">
        <v>91</v>
      </c>
      <c r="F3" s="34" t="s">
        <v>24</v>
      </c>
      <c r="G3" s="34" t="s">
        <v>25</v>
      </c>
      <c r="H3" s="34">
        <v>1</v>
      </c>
      <c r="I3" s="34">
        <v>1</v>
      </c>
      <c r="J3" s="34">
        <v>2</v>
      </c>
      <c r="K3" s="35">
        <v>3</v>
      </c>
      <c r="L3" s="35">
        <v>2</v>
      </c>
      <c r="M3" s="35">
        <v>1</v>
      </c>
      <c r="N3" s="35">
        <f t="shared" ref="N3:N58" si="0">SUM(I3:M3)</f>
        <v>9</v>
      </c>
      <c r="O3" s="35" t="s">
        <v>40</v>
      </c>
      <c r="P3" s="35">
        <v>12</v>
      </c>
      <c r="Q3" s="36">
        <f t="shared" ref="Q3:Q58" si="1">N3*P3</f>
        <v>108</v>
      </c>
      <c r="S3" s="22" t="s">
        <v>92</v>
      </c>
      <c r="T3" s="22"/>
      <c r="U3" s="22"/>
      <c r="V3" s="22"/>
      <c r="W3" s="22"/>
      <c r="X3" s="22"/>
      <c r="Y3" s="22"/>
      <c r="Z3" s="22"/>
      <c r="AA3" s="22"/>
    </row>
    <row r="4" s="18" customFormat="1" spans="1:38">
      <c r="A4" s="37" t="s">
        <v>20</v>
      </c>
      <c r="B4" s="38" t="s">
        <v>21</v>
      </c>
      <c r="C4" s="39"/>
      <c r="D4" s="39"/>
      <c r="E4" s="38"/>
      <c r="F4" s="38" t="s">
        <v>27</v>
      </c>
      <c r="G4" s="38" t="s">
        <v>28</v>
      </c>
      <c r="H4" s="38">
        <v>1</v>
      </c>
      <c r="I4" s="38">
        <v>2</v>
      </c>
      <c r="J4" s="38">
        <v>3</v>
      </c>
      <c r="K4" s="39">
        <v>2</v>
      </c>
      <c r="L4" s="39">
        <v>2</v>
      </c>
      <c r="M4" s="39">
        <v>1</v>
      </c>
      <c r="N4" s="39">
        <f t="shared" si="0"/>
        <v>10</v>
      </c>
      <c r="O4" s="39" t="s">
        <v>40</v>
      </c>
      <c r="P4" s="39">
        <v>8</v>
      </c>
      <c r="Q4" s="40">
        <f t="shared" si="1"/>
        <v>80</v>
      </c>
      <c r="S4" s="41" t="s">
        <v>93</v>
      </c>
      <c r="T4" s="39" t="s">
        <v>94</v>
      </c>
      <c r="U4" s="39" t="s">
        <v>95</v>
      </c>
      <c r="V4" s="39"/>
      <c r="W4" s="39"/>
      <c r="X4" s="39"/>
      <c r="Y4" s="39"/>
      <c r="Z4" s="39" t="s">
        <v>96</v>
      </c>
      <c r="AA4" s="39" t="s">
        <v>97</v>
      </c>
    </row>
    <row r="5" s="18" customFormat="1" spans="1:38">
      <c r="A5" s="37" t="s">
        <v>20</v>
      </c>
      <c r="B5" s="38" t="s">
        <v>21</v>
      </c>
      <c r="C5" s="39"/>
      <c r="D5" s="39"/>
      <c r="E5" s="38"/>
      <c r="F5" s="38" t="s">
        <v>33</v>
      </c>
      <c r="G5" s="38" t="s">
        <v>37</v>
      </c>
      <c r="H5" s="38">
        <v>1</v>
      </c>
      <c r="I5" s="38">
        <v>1</v>
      </c>
      <c r="J5" s="38">
        <v>2</v>
      </c>
      <c r="K5" s="39">
        <v>3</v>
      </c>
      <c r="L5" s="39">
        <v>2</v>
      </c>
      <c r="M5" s="39">
        <v>1</v>
      </c>
      <c r="N5" s="39">
        <f t="shared" si="0"/>
        <v>9</v>
      </c>
      <c r="O5" s="39" t="s">
        <v>40</v>
      </c>
      <c r="P5" s="39">
        <v>7</v>
      </c>
      <c r="Q5" s="40">
        <f t="shared" si="1"/>
        <v>63</v>
      </c>
      <c r="S5" s="41"/>
      <c r="T5" s="39"/>
      <c r="U5" s="39" t="s">
        <v>9</v>
      </c>
      <c r="V5" s="39" t="s">
        <v>10</v>
      </c>
      <c r="W5" s="39" t="s">
        <v>11</v>
      </c>
      <c r="X5" s="39" t="s">
        <v>12</v>
      </c>
      <c r="Y5" s="39" t="s">
        <v>13</v>
      </c>
      <c r="Z5" s="39"/>
      <c r="AA5" s="39"/>
    </row>
    <row r="6" s="18" customFormat="1" spans="1:38">
      <c r="A6" s="37" t="s">
        <v>20</v>
      </c>
      <c r="B6" s="38" t="s">
        <v>21</v>
      </c>
      <c r="C6" s="39">
        <v>1790101</v>
      </c>
      <c r="D6" s="39" t="s">
        <v>41</v>
      </c>
      <c r="E6" s="38"/>
      <c r="F6" s="38" t="s">
        <v>24</v>
      </c>
      <c r="G6" s="38" t="s">
        <v>25</v>
      </c>
      <c r="H6" s="38">
        <v>1</v>
      </c>
      <c r="I6" s="38">
        <v>1</v>
      </c>
      <c r="J6" s="38">
        <v>2</v>
      </c>
      <c r="K6" s="39">
        <v>3</v>
      </c>
      <c r="L6" s="39">
        <v>2</v>
      </c>
      <c r="M6" s="39">
        <v>1</v>
      </c>
      <c r="N6" s="39">
        <f t="shared" si="0"/>
        <v>9</v>
      </c>
      <c r="O6" s="39" t="s">
        <v>41</v>
      </c>
      <c r="P6" s="39">
        <v>40</v>
      </c>
      <c r="Q6" s="40">
        <f t="shared" si="1"/>
        <v>360</v>
      </c>
      <c r="S6" s="39" t="s">
        <v>98</v>
      </c>
      <c r="T6" s="39" t="s">
        <v>99</v>
      </c>
      <c r="U6" s="39">
        <v>817</v>
      </c>
      <c r="V6" s="39">
        <v>1472</v>
      </c>
      <c r="W6" s="39">
        <v>2127</v>
      </c>
      <c r="X6" s="39">
        <v>1472</v>
      </c>
      <c r="Y6" s="39">
        <v>817</v>
      </c>
      <c r="Z6" s="39">
        <f>SUM(U6:Y6)</f>
        <v>6705</v>
      </c>
      <c r="AA6" s="39" t="s">
        <v>100</v>
      </c>
    </row>
    <row r="7" s="18" customFormat="1" spans="1:38">
      <c r="A7" s="37" t="s">
        <v>20</v>
      </c>
      <c r="B7" s="38" t="s">
        <v>21</v>
      </c>
      <c r="C7" s="39"/>
      <c r="D7" s="39"/>
      <c r="E7" s="38"/>
      <c r="F7" s="38" t="s">
        <v>27</v>
      </c>
      <c r="G7" s="38" t="s">
        <v>28</v>
      </c>
      <c r="H7" s="38">
        <v>1</v>
      </c>
      <c r="I7" s="38">
        <v>2</v>
      </c>
      <c r="J7" s="38">
        <v>3</v>
      </c>
      <c r="K7" s="39">
        <v>2</v>
      </c>
      <c r="L7" s="39">
        <v>2</v>
      </c>
      <c r="M7" s="39">
        <v>1</v>
      </c>
      <c r="N7" s="39">
        <f t="shared" si="0"/>
        <v>10</v>
      </c>
      <c r="O7" s="39" t="s">
        <v>41</v>
      </c>
      <c r="P7" s="39">
        <v>32</v>
      </c>
      <c r="Q7" s="40">
        <f t="shared" si="1"/>
        <v>320</v>
      </c>
      <c r="S7" s="39" t="s">
        <v>101</v>
      </c>
      <c r="T7" s="39" t="s">
        <v>102</v>
      </c>
      <c r="U7" s="39" t="s">
        <v>103</v>
      </c>
      <c r="V7" s="39"/>
      <c r="W7" s="39"/>
      <c r="X7" s="39"/>
      <c r="Y7" s="39"/>
      <c r="Z7" s="39"/>
      <c r="AA7" s="39"/>
    </row>
    <row r="8" s="18" customFormat="1" spans="1:38">
      <c r="A8" s="37" t="s">
        <v>20</v>
      </c>
      <c r="B8" s="38" t="s">
        <v>21</v>
      </c>
      <c r="C8" s="39"/>
      <c r="D8" s="39"/>
      <c r="E8" s="38"/>
      <c r="F8" s="38" t="s">
        <v>33</v>
      </c>
      <c r="G8" s="38" t="s">
        <v>37</v>
      </c>
      <c r="H8" s="38">
        <v>1</v>
      </c>
      <c r="I8" s="38">
        <v>1</v>
      </c>
      <c r="J8" s="38">
        <v>2</v>
      </c>
      <c r="K8" s="39">
        <v>3</v>
      </c>
      <c r="L8" s="39">
        <v>2</v>
      </c>
      <c r="M8" s="39">
        <v>1</v>
      </c>
      <c r="N8" s="39">
        <f t="shared" si="0"/>
        <v>9</v>
      </c>
      <c r="O8" s="39" t="s">
        <v>41</v>
      </c>
      <c r="P8" s="39">
        <v>18</v>
      </c>
      <c r="Q8" s="40">
        <f t="shared" si="1"/>
        <v>162</v>
      </c>
      <c r="S8" s="39" t="s">
        <v>104</v>
      </c>
      <c r="T8" s="39" t="s">
        <v>105</v>
      </c>
      <c r="U8" s="39"/>
      <c r="V8" s="39"/>
      <c r="W8" s="39"/>
      <c r="X8" s="39"/>
      <c r="Y8" s="39"/>
      <c r="Z8" s="39"/>
      <c r="AA8" s="39"/>
    </row>
    <row r="9" s="18" customFormat="1" spans="1:38">
      <c r="A9" s="37" t="s">
        <v>20</v>
      </c>
      <c r="B9" s="38" t="s">
        <v>21</v>
      </c>
      <c r="C9" s="39">
        <v>1790104</v>
      </c>
      <c r="D9" s="39" t="s">
        <v>44</v>
      </c>
      <c r="E9" s="38"/>
      <c r="F9" s="38" t="s">
        <v>24</v>
      </c>
      <c r="G9" s="38" t="s">
        <v>25</v>
      </c>
      <c r="H9" s="38">
        <v>1</v>
      </c>
      <c r="I9" s="38">
        <v>1</v>
      </c>
      <c r="J9" s="38">
        <v>2</v>
      </c>
      <c r="K9" s="39">
        <v>3</v>
      </c>
      <c r="L9" s="39">
        <v>2</v>
      </c>
      <c r="M9" s="39">
        <v>1</v>
      </c>
      <c r="N9" s="39">
        <f t="shared" si="0"/>
        <v>9</v>
      </c>
      <c r="O9" s="39" t="s">
        <v>44</v>
      </c>
      <c r="P9" s="39">
        <v>12</v>
      </c>
      <c r="Q9" s="40">
        <f t="shared" si="1"/>
        <v>108</v>
      </c>
    </row>
    <row r="10" s="18" customFormat="1" spans="1:38">
      <c r="A10" s="37" t="s">
        <v>20</v>
      </c>
      <c r="B10" s="38" t="s">
        <v>21</v>
      </c>
      <c r="C10" s="39"/>
      <c r="D10" s="39"/>
      <c r="E10" s="38"/>
      <c r="F10" s="38" t="s">
        <v>27</v>
      </c>
      <c r="G10" s="38" t="s">
        <v>28</v>
      </c>
      <c r="H10" s="38">
        <v>1</v>
      </c>
      <c r="I10" s="38">
        <v>2</v>
      </c>
      <c r="J10" s="38">
        <v>3</v>
      </c>
      <c r="K10" s="39">
        <v>2</v>
      </c>
      <c r="L10" s="39">
        <v>2</v>
      </c>
      <c r="M10" s="39">
        <v>1</v>
      </c>
      <c r="N10" s="39">
        <f t="shared" si="0"/>
        <v>10</v>
      </c>
      <c r="O10" s="39" t="s">
        <v>44</v>
      </c>
      <c r="P10" s="39">
        <v>10</v>
      </c>
      <c r="Q10" s="40">
        <f t="shared" si="1"/>
        <v>100</v>
      </c>
    </row>
    <row r="11" s="18" customFormat="1" spans="1:38">
      <c r="A11" s="37" t="s">
        <v>20</v>
      </c>
      <c r="B11" s="38" t="s">
        <v>21</v>
      </c>
      <c r="C11" s="39"/>
      <c r="D11" s="39"/>
      <c r="E11" s="38"/>
      <c r="F11" s="38" t="s">
        <v>33</v>
      </c>
      <c r="G11" s="38" t="s">
        <v>37</v>
      </c>
      <c r="H11" s="38">
        <v>1</v>
      </c>
      <c r="I11" s="38">
        <v>1</v>
      </c>
      <c r="J11" s="38">
        <v>2</v>
      </c>
      <c r="K11" s="39">
        <v>3</v>
      </c>
      <c r="L11" s="39">
        <v>2</v>
      </c>
      <c r="M11" s="39">
        <v>1</v>
      </c>
      <c r="N11" s="39">
        <f t="shared" si="0"/>
        <v>9</v>
      </c>
      <c r="O11" s="39" t="s">
        <v>44</v>
      </c>
      <c r="P11" s="39">
        <v>6</v>
      </c>
      <c r="Q11" s="40">
        <f t="shared" si="1"/>
        <v>54</v>
      </c>
    </row>
    <row r="12" s="18" customFormat="1" spans="1:38">
      <c r="A12" s="37" t="s">
        <v>20</v>
      </c>
      <c r="B12" s="38" t="s">
        <v>21</v>
      </c>
      <c r="C12" s="39">
        <v>1790106</v>
      </c>
      <c r="D12" s="39" t="s">
        <v>35</v>
      </c>
      <c r="E12" s="38"/>
      <c r="F12" s="38" t="s">
        <v>24</v>
      </c>
      <c r="G12" s="38" t="s">
        <v>25</v>
      </c>
      <c r="H12" s="38">
        <v>1</v>
      </c>
      <c r="I12" s="38">
        <v>1</v>
      </c>
      <c r="J12" s="38">
        <v>2</v>
      </c>
      <c r="K12" s="39">
        <v>3</v>
      </c>
      <c r="L12" s="39">
        <v>2</v>
      </c>
      <c r="M12" s="39">
        <v>1</v>
      </c>
      <c r="N12" s="39">
        <f t="shared" si="0"/>
        <v>9</v>
      </c>
      <c r="O12" s="39" t="s">
        <v>35</v>
      </c>
      <c r="P12" s="39">
        <v>11</v>
      </c>
      <c r="Q12" s="40">
        <f t="shared" si="1"/>
        <v>99</v>
      </c>
    </row>
    <row r="13" s="18" customFormat="1" spans="1:38">
      <c r="A13" s="37" t="s">
        <v>20</v>
      </c>
      <c r="B13" s="38" t="s">
        <v>21</v>
      </c>
      <c r="C13" s="39"/>
      <c r="D13" s="39"/>
      <c r="E13" s="38"/>
      <c r="F13" s="38" t="s">
        <v>27</v>
      </c>
      <c r="G13" s="38" t="s">
        <v>28</v>
      </c>
      <c r="H13" s="38">
        <v>1</v>
      </c>
      <c r="I13" s="38">
        <v>2</v>
      </c>
      <c r="J13" s="38">
        <v>3</v>
      </c>
      <c r="K13" s="39">
        <v>2</v>
      </c>
      <c r="L13" s="39">
        <v>2</v>
      </c>
      <c r="M13" s="39">
        <v>1</v>
      </c>
      <c r="N13" s="39">
        <f t="shared" si="0"/>
        <v>10</v>
      </c>
      <c r="O13" s="39" t="s">
        <v>35</v>
      </c>
      <c r="P13" s="39">
        <v>10</v>
      </c>
      <c r="Q13" s="40">
        <f t="shared" si="1"/>
        <v>100</v>
      </c>
    </row>
    <row r="14" s="18" customFormat="1" spans="1:38">
      <c r="A14" s="37" t="s">
        <v>20</v>
      </c>
      <c r="B14" s="38" t="s">
        <v>21</v>
      </c>
      <c r="C14" s="39"/>
      <c r="D14" s="39"/>
      <c r="E14" s="38"/>
      <c r="F14" s="38" t="s">
        <v>33</v>
      </c>
      <c r="G14" s="38" t="s">
        <v>37</v>
      </c>
      <c r="H14" s="38">
        <v>1</v>
      </c>
      <c r="I14" s="38">
        <v>1</v>
      </c>
      <c r="J14" s="38">
        <v>2</v>
      </c>
      <c r="K14" s="39">
        <v>3</v>
      </c>
      <c r="L14" s="39">
        <v>2</v>
      </c>
      <c r="M14" s="39">
        <v>1</v>
      </c>
      <c r="N14" s="39">
        <f t="shared" si="0"/>
        <v>9</v>
      </c>
      <c r="O14" s="39" t="s">
        <v>35</v>
      </c>
      <c r="P14" s="39">
        <v>6</v>
      </c>
      <c r="Q14" s="40">
        <f t="shared" si="1"/>
        <v>54</v>
      </c>
    </row>
    <row r="15" s="18" customFormat="1" spans="1:38">
      <c r="A15" s="37" t="s">
        <v>20</v>
      </c>
      <c r="B15" s="38" t="s">
        <v>21</v>
      </c>
      <c r="C15" s="39">
        <v>1790107</v>
      </c>
      <c r="D15" s="39" t="s">
        <v>58</v>
      </c>
      <c r="E15" s="38"/>
      <c r="F15" s="38" t="s">
        <v>24</v>
      </c>
      <c r="G15" s="38" t="s">
        <v>25</v>
      </c>
      <c r="H15" s="38">
        <v>1</v>
      </c>
      <c r="I15" s="38">
        <v>1</v>
      </c>
      <c r="J15" s="38">
        <v>2</v>
      </c>
      <c r="K15" s="39">
        <v>3</v>
      </c>
      <c r="L15" s="39">
        <v>2</v>
      </c>
      <c r="M15" s="39">
        <v>1</v>
      </c>
      <c r="N15" s="39">
        <f t="shared" si="0"/>
        <v>9</v>
      </c>
      <c r="O15" s="39" t="s">
        <v>58</v>
      </c>
      <c r="P15" s="39">
        <v>6</v>
      </c>
      <c r="Q15" s="40">
        <f t="shared" si="1"/>
        <v>54</v>
      </c>
    </row>
    <row r="16" s="18" customFormat="1" spans="1:38">
      <c r="A16" s="37" t="s">
        <v>20</v>
      </c>
      <c r="B16" s="38" t="s">
        <v>21</v>
      </c>
      <c r="C16" s="39"/>
      <c r="D16" s="39"/>
      <c r="E16" s="38"/>
      <c r="F16" s="38" t="s">
        <v>27</v>
      </c>
      <c r="G16" s="38" t="s">
        <v>28</v>
      </c>
      <c r="H16" s="38">
        <v>1</v>
      </c>
      <c r="I16" s="38">
        <v>2</v>
      </c>
      <c r="J16" s="38">
        <v>3</v>
      </c>
      <c r="K16" s="39">
        <v>2</v>
      </c>
      <c r="L16" s="39">
        <v>2</v>
      </c>
      <c r="M16" s="39">
        <v>1</v>
      </c>
      <c r="N16" s="39">
        <f t="shared" si="0"/>
        <v>10</v>
      </c>
      <c r="O16" s="39" t="s">
        <v>58</v>
      </c>
      <c r="P16" s="39">
        <v>3</v>
      </c>
      <c r="Q16" s="40">
        <f t="shared" si="1"/>
        <v>30</v>
      </c>
    </row>
    <row r="17" s="18" customFormat="1" spans="1:17">
      <c r="A17" s="37" t="s">
        <v>20</v>
      </c>
      <c r="B17" s="38" t="s">
        <v>21</v>
      </c>
      <c r="C17" s="39">
        <v>1790108</v>
      </c>
      <c r="D17" s="39" t="s">
        <v>42</v>
      </c>
      <c r="E17" s="38"/>
      <c r="F17" s="38" t="s">
        <v>24</v>
      </c>
      <c r="G17" s="38" t="s">
        <v>25</v>
      </c>
      <c r="H17" s="38">
        <v>1</v>
      </c>
      <c r="I17" s="38">
        <v>1</v>
      </c>
      <c r="J17" s="38">
        <v>2</v>
      </c>
      <c r="K17" s="39">
        <v>3</v>
      </c>
      <c r="L17" s="39">
        <v>2</v>
      </c>
      <c r="M17" s="39">
        <v>1</v>
      </c>
      <c r="N17" s="39">
        <f t="shared" si="0"/>
        <v>9</v>
      </c>
      <c r="O17" s="39" t="s">
        <v>42</v>
      </c>
      <c r="P17" s="39">
        <v>9</v>
      </c>
      <c r="Q17" s="40">
        <f t="shared" si="1"/>
        <v>81</v>
      </c>
    </row>
    <row r="18" s="18" customFormat="1" spans="1:17">
      <c r="A18" s="37" t="s">
        <v>20</v>
      </c>
      <c r="B18" s="38" t="s">
        <v>21</v>
      </c>
      <c r="C18" s="39"/>
      <c r="D18" s="39"/>
      <c r="E18" s="38"/>
      <c r="F18" s="38" t="s">
        <v>27</v>
      </c>
      <c r="G18" s="38" t="s">
        <v>28</v>
      </c>
      <c r="H18" s="38">
        <v>1</v>
      </c>
      <c r="I18" s="38">
        <v>2</v>
      </c>
      <c r="J18" s="38">
        <v>3</v>
      </c>
      <c r="K18" s="39">
        <v>2</v>
      </c>
      <c r="L18" s="39">
        <v>2</v>
      </c>
      <c r="M18" s="39">
        <v>1</v>
      </c>
      <c r="N18" s="39">
        <f t="shared" si="0"/>
        <v>10</v>
      </c>
      <c r="O18" s="39" t="s">
        <v>42</v>
      </c>
      <c r="P18" s="39">
        <v>5</v>
      </c>
      <c r="Q18" s="40">
        <f t="shared" si="1"/>
        <v>50</v>
      </c>
    </row>
    <row r="19" s="18" customFormat="1" spans="1:17">
      <c r="A19" s="37" t="s">
        <v>20</v>
      </c>
      <c r="B19" s="38" t="s">
        <v>21</v>
      </c>
      <c r="C19" s="39">
        <v>1790110</v>
      </c>
      <c r="D19" s="39" t="s">
        <v>39</v>
      </c>
      <c r="E19" s="38"/>
      <c r="F19" s="38" t="s">
        <v>24</v>
      </c>
      <c r="G19" s="38" t="s">
        <v>25</v>
      </c>
      <c r="H19" s="38">
        <v>1</v>
      </c>
      <c r="I19" s="38">
        <v>1</v>
      </c>
      <c r="J19" s="38">
        <v>2</v>
      </c>
      <c r="K19" s="39">
        <v>3</v>
      </c>
      <c r="L19" s="39">
        <v>2</v>
      </c>
      <c r="M19" s="39">
        <v>1</v>
      </c>
      <c r="N19" s="39">
        <f t="shared" si="0"/>
        <v>9</v>
      </c>
      <c r="O19" s="39" t="s">
        <v>39</v>
      </c>
      <c r="P19" s="39">
        <v>15</v>
      </c>
      <c r="Q19" s="40">
        <f t="shared" si="1"/>
        <v>135</v>
      </c>
    </row>
    <row r="20" s="18" customFormat="1" spans="1:17">
      <c r="A20" s="37" t="s">
        <v>20</v>
      </c>
      <c r="B20" s="38" t="s">
        <v>21</v>
      </c>
      <c r="C20" s="39"/>
      <c r="D20" s="39"/>
      <c r="E20" s="38"/>
      <c r="F20" s="38" t="s">
        <v>27</v>
      </c>
      <c r="G20" s="38" t="s">
        <v>28</v>
      </c>
      <c r="H20" s="38">
        <v>1</v>
      </c>
      <c r="I20" s="38">
        <v>2</v>
      </c>
      <c r="J20" s="38">
        <v>3</v>
      </c>
      <c r="K20" s="39">
        <v>2</v>
      </c>
      <c r="L20" s="39">
        <v>2</v>
      </c>
      <c r="M20" s="39">
        <v>1</v>
      </c>
      <c r="N20" s="39">
        <f t="shared" si="0"/>
        <v>10</v>
      </c>
      <c r="O20" s="39" t="s">
        <v>39</v>
      </c>
      <c r="P20" s="39">
        <v>8</v>
      </c>
      <c r="Q20" s="40">
        <f t="shared" si="1"/>
        <v>80</v>
      </c>
    </row>
    <row r="21" s="18" customFormat="1" spans="1:17">
      <c r="A21" s="37" t="s">
        <v>20</v>
      </c>
      <c r="B21" s="38" t="s">
        <v>21</v>
      </c>
      <c r="C21" s="39">
        <v>1790111</v>
      </c>
      <c r="D21" s="39" t="s">
        <v>38</v>
      </c>
      <c r="E21" s="38"/>
      <c r="F21" s="38" t="s">
        <v>24</v>
      </c>
      <c r="G21" s="38" t="s">
        <v>25</v>
      </c>
      <c r="H21" s="38">
        <v>1</v>
      </c>
      <c r="I21" s="38">
        <v>1</v>
      </c>
      <c r="J21" s="38">
        <v>2</v>
      </c>
      <c r="K21" s="39">
        <v>3</v>
      </c>
      <c r="L21" s="39">
        <v>2</v>
      </c>
      <c r="M21" s="39">
        <v>1</v>
      </c>
      <c r="N21" s="39">
        <f t="shared" si="0"/>
        <v>9</v>
      </c>
      <c r="O21" s="39" t="s">
        <v>38</v>
      </c>
      <c r="P21" s="39">
        <v>14</v>
      </c>
      <c r="Q21" s="40">
        <f t="shared" si="1"/>
        <v>126</v>
      </c>
    </row>
    <row r="22" s="18" customFormat="1" spans="1:17">
      <c r="A22" s="37" t="s">
        <v>20</v>
      </c>
      <c r="B22" s="38" t="s">
        <v>21</v>
      </c>
      <c r="C22" s="39"/>
      <c r="D22" s="39"/>
      <c r="E22" s="38"/>
      <c r="F22" s="38" t="s">
        <v>27</v>
      </c>
      <c r="G22" s="38" t="s">
        <v>28</v>
      </c>
      <c r="H22" s="38">
        <v>1</v>
      </c>
      <c r="I22" s="38">
        <v>2</v>
      </c>
      <c r="J22" s="38">
        <v>3</v>
      </c>
      <c r="K22" s="39">
        <v>2</v>
      </c>
      <c r="L22" s="39">
        <v>2</v>
      </c>
      <c r="M22" s="39">
        <v>1</v>
      </c>
      <c r="N22" s="39">
        <f t="shared" si="0"/>
        <v>10</v>
      </c>
      <c r="O22" s="39" t="s">
        <v>38</v>
      </c>
      <c r="P22" s="39">
        <v>8</v>
      </c>
      <c r="Q22" s="40">
        <f t="shared" si="1"/>
        <v>80</v>
      </c>
    </row>
    <row r="23" s="18" customFormat="1" spans="1:17">
      <c r="A23" s="37" t="s">
        <v>20</v>
      </c>
      <c r="B23" s="38" t="s">
        <v>21</v>
      </c>
      <c r="C23" s="39">
        <v>1790112</v>
      </c>
      <c r="D23" s="39" t="s">
        <v>43</v>
      </c>
      <c r="E23" s="38"/>
      <c r="F23" s="38" t="s">
        <v>24</v>
      </c>
      <c r="G23" s="38" t="s">
        <v>25</v>
      </c>
      <c r="H23" s="38">
        <v>1</v>
      </c>
      <c r="I23" s="38">
        <v>1</v>
      </c>
      <c r="J23" s="38">
        <v>2</v>
      </c>
      <c r="K23" s="39">
        <v>3</v>
      </c>
      <c r="L23" s="39">
        <v>2</v>
      </c>
      <c r="M23" s="39">
        <v>1</v>
      </c>
      <c r="N23" s="39">
        <f t="shared" si="0"/>
        <v>9</v>
      </c>
      <c r="O23" s="39" t="s">
        <v>43</v>
      </c>
      <c r="P23" s="39">
        <v>9</v>
      </c>
      <c r="Q23" s="40">
        <f t="shared" si="1"/>
        <v>81</v>
      </c>
    </row>
    <row r="24" s="18" customFormat="1" ht="15.25" spans="1:17">
      <c r="A24" s="42" t="s">
        <v>20</v>
      </c>
      <c r="B24" s="43" t="s">
        <v>21</v>
      </c>
      <c r="C24" s="44"/>
      <c r="D24" s="44"/>
      <c r="E24" s="43"/>
      <c r="F24" s="43" t="s">
        <v>27</v>
      </c>
      <c r="G24" s="43" t="s">
        <v>28</v>
      </c>
      <c r="H24" s="43">
        <v>1</v>
      </c>
      <c r="I24" s="43">
        <v>2</v>
      </c>
      <c r="J24" s="43">
        <v>3</v>
      </c>
      <c r="K24" s="44">
        <v>2</v>
      </c>
      <c r="L24" s="44">
        <v>2</v>
      </c>
      <c r="M24" s="44">
        <v>1</v>
      </c>
      <c r="N24" s="44">
        <f t="shared" si="0"/>
        <v>10</v>
      </c>
      <c r="O24" s="44" t="s">
        <v>43</v>
      </c>
      <c r="P24" s="44">
        <v>5</v>
      </c>
      <c r="Q24" s="45">
        <f t="shared" si="1"/>
        <v>50</v>
      </c>
    </row>
    <row r="25" s="18" customFormat="1" spans="1:17">
      <c r="A25" s="33" t="s">
        <v>20</v>
      </c>
      <c r="B25" s="34" t="s">
        <v>21</v>
      </c>
      <c r="C25" s="35">
        <v>1790087</v>
      </c>
      <c r="D25" s="35" t="s">
        <v>45</v>
      </c>
      <c r="E25" s="34" t="s">
        <v>106</v>
      </c>
      <c r="F25" s="34" t="s">
        <v>24</v>
      </c>
      <c r="G25" s="34" t="s">
        <v>46</v>
      </c>
      <c r="H25" s="34">
        <v>1</v>
      </c>
      <c r="I25" s="34">
        <v>2</v>
      </c>
      <c r="J25" s="34" t="s">
        <v>47</v>
      </c>
      <c r="K25" s="35" t="s">
        <v>47</v>
      </c>
      <c r="L25" s="35" t="s">
        <v>47</v>
      </c>
      <c r="M25" s="35" t="s">
        <v>47</v>
      </c>
      <c r="N25" s="35">
        <f t="shared" si="0"/>
        <v>2</v>
      </c>
      <c r="O25" s="35" t="s">
        <v>48</v>
      </c>
      <c r="P25" s="35">
        <v>90</v>
      </c>
      <c r="Q25" s="36">
        <f t="shared" si="1"/>
        <v>180</v>
      </c>
    </row>
    <row r="26" s="18" customFormat="1" spans="1:17">
      <c r="A26" s="37" t="s">
        <v>20</v>
      </c>
      <c r="B26" s="38" t="s">
        <v>21</v>
      </c>
      <c r="C26" s="39"/>
      <c r="D26" s="39"/>
      <c r="E26" s="38"/>
      <c r="F26" s="38" t="s">
        <v>24</v>
      </c>
      <c r="G26" s="38" t="s">
        <v>49</v>
      </c>
      <c r="H26" s="38">
        <v>1</v>
      </c>
      <c r="I26" s="38" t="s">
        <v>47</v>
      </c>
      <c r="J26" s="38">
        <v>2</v>
      </c>
      <c r="K26" s="39" t="s">
        <v>47</v>
      </c>
      <c r="L26" s="39" t="s">
        <v>47</v>
      </c>
      <c r="M26" s="39" t="s">
        <v>47</v>
      </c>
      <c r="N26" s="39">
        <f t="shared" si="0"/>
        <v>2</v>
      </c>
      <c r="O26" s="39" t="s">
        <v>48</v>
      </c>
      <c r="P26" s="39">
        <v>95</v>
      </c>
      <c r="Q26" s="40">
        <f t="shared" si="1"/>
        <v>190</v>
      </c>
    </row>
    <row r="27" s="18" customFormat="1" spans="1:17">
      <c r="A27" s="37" t="s">
        <v>20</v>
      </c>
      <c r="B27" s="38" t="s">
        <v>21</v>
      </c>
      <c r="C27" s="39"/>
      <c r="D27" s="39"/>
      <c r="E27" s="38"/>
      <c r="F27" s="38" t="s">
        <v>24</v>
      </c>
      <c r="G27" s="38" t="s">
        <v>50</v>
      </c>
      <c r="H27" s="38">
        <v>1</v>
      </c>
      <c r="I27" s="38" t="s">
        <v>47</v>
      </c>
      <c r="J27" s="38" t="s">
        <v>47</v>
      </c>
      <c r="K27" s="39">
        <v>2</v>
      </c>
      <c r="L27" s="39" t="s">
        <v>47</v>
      </c>
      <c r="M27" s="39" t="s">
        <v>47</v>
      </c>
      <c r="N27" s="39">
        <f t="shared" si="0"/>
        <v>2</v>
      </c>
      <c r="O27" s="39" t="s">
        <v>48</v>
      </c>
      <c r="P27" s="39">
        <v>100</v>
      </c>
      <c r="Q27" s="40">
        <f t="shared" si="1"/>
        <v>200</v>
      </c>
    </row>
    <row r="28" s="18" customFormat="1" spans="1:17">
      <c r="A28" s="37" t="s">
        <v>20</v>
      </c>
      <c r="B28" s="38" t="s">
        <v>21</v>
      </c>
      <c r="C28" s="39"/>
      <c r="D28" s="39"/>
      <c r="E28" s="38"/>
      <c r="F28" s="38" t="s">
        <v>24</v>
      </c>
      <c r="G28" s="38" t="s">
        <v>51</v>
      </c>
      <c r="H28" s="38">
        <v>1</v>
      </c>
      <c r="I28" s="38" t="s">
        <v>47</v>
      </c>
      <c r="J28" s="38" t="s">
        <v>47</v>
      </c>
      <c r="K28" s="39" t="s">
        <v>47</v>
      </c>
      <c r="L28" s="39">
        <v>2</v>
      </c>
      <c r="M28" s="39" t="s">
        <v>47</v>
      </c>
      <c r="N28" s="39">
        <f t="shared" si="0"/>
        <v>2</v>
      </c>
      <c r="O28" s="39" t="s">
        <v>48</v>
      </c>
      <c r="P28" s="39">
        <v>65</v>
      </c>
      <c r="Q28" s="40">
        <f t="shared" si="1"/>
        <v>130</v>
      </c>
    </row>
    <row r="29" s="18" customFormat="1" spans="1:17">
      <c r="A29" s="37" t="s">
        <v>20</v>
      </c>
      <c r="B29" s="38" t="s">
        <v>21</v>
      </c>
      <c r="C29" s="39"/>
      <c r="D29" s="39"/>
      <c r="E29" s="38"/>
      <c r="F29" s="38" t="s">
        <v>24</v>
      </c>
      <c r="G29" s="38" t="s">
        <v>52</v>
      </c>
      <c r="H29" s="38">
        <v>1</v>
      </c>
      <c r="I29" s="38" t="s">
        <v>47</v>
      </c>
      <c r="J29" s="38" t="s">
        <v>47</v>
      </c>
      <c r="K29" s="39" t="s">
        <v>47</v>
      </c>
      <c r="L29" s="39" t="s">
        <v>47</v>
      </c>
      <c r="M29" s="39">
        <v>2</v>
      </c>
      <c r="N29" s="39">
        <f t="shared" si="0"/>
        <v>2</v>
      </c>
      <c r="O29" s="39" t="s">
        <v>48</v>
      </c>
      <c r="P29" s="39">
        <v>50</v>
      </c>
      <c r="Q29" s="40">
        <f t="shared" si="1"/>
        <v>100</v>
      </c>
    </row>
    <row r="30" s="18" customFormat="1" spans="1:17">
      <c r="A30" s="37" t="s">
        <v>20</v>
      </c>
      <c r="B30" s="38" t="s">
        <v>21</v>
      </c>
      <c r="C30" s="39"/>
      <c r="D30" s="39"/>
      <c r="E30" s="38"/>
      <c r="F30" s="38" t="s">
        <v>27</v>
      </c>
      <c r="G30" s="38" t="s">
        <v>53</v>
      </c>
      <c r="H30" s="38">
        <v>1</v>
      </c>
      <c r="I30" s="38">
        <v>2</v>
      </c>
      <c r="J30" s="38" t="s">
        <v>47</v>
      </c>
      <c r="K30" s="39" t="s">
        <v>47</v>
      </c>
      <c r="L30" s="39" t="s">
        <v>47</v>
      </c>
      <c r="M30" s="39" t="s">
        <v>47</v>
      </c>
      <c r="N30" s="39">
        <f t="shared" si="0"/>
        <v>2</v>
      </c>
      <c r="O30" s="39" t="s">
        <v>48</v>
      </c>
      <c r="P30" s="39">
        <v>52</v>
      </c>
      <c r="Q30" s="40">
        <f t="shared" si="1"/>
        <v>104</v>
      </c>
    </row>
    <row r="31" s="18" customFormat="1" spans="1:17">
      <c r="A31" s="37" t="s">
        <v>20</v>
      </c>
      <c r="B31" s="38" t="s">
        <v>21</v>
      </c>
      <c r="C31" s="39"/>
      <c r="D31" s="39"/>
      <c r="E31" s="38"/>
      <c r="F31" s="38" t="s">
        <v>27</v>
      </c>
      <c r="G31" s="38" t="s">
        <v>54</v>
      </c>
      <c r="H31" s="38">
        <v>1</v>
      </c>
      <c r="I31" s="38" t="s">
        <v>47</v>
      </c>
      <c r="J31" s="38">
        <v>2</v>
      </c>
      <c r="K31" s="39" t="s">
        <v>47</v>
      </c>
      <c r="L31" s="39" t="s">
        <v>47</v>
      </c>
      <c r="M31" s="39" t="s">
        <v>47</v>
      </c>
      <c r="N31" s="39">
        <f t="shared" si="0"/>
        <v>2</v>
      </c>
      <c r="O31" s="39" t="s">
        <v>48</v>
      </c>
      <c r="P31" s="39">
        <v>74</v>
      </c>
      <c r="Q31" s="40">
        <f t="shared" si="1"/>
        <v>148</v>
      </c>
    </row>
    <row r="32" s="18" customFormat="1" spans="1:17">
      <c r="A32" s="37" t="s">
        <v>20</v>
      </c>
      <c r="B32" s="38" t="s">
        <v>21</v>
      </c>
      <c r="C32" s="39"/>
      <c r="D32" s="39"/>
      <c r="E32" s="38"/>
      <c r="F32" s="38" t="s">
        <v>27</v>
      </c>
      <c r="G32" s="38" t="s">
        <v>55</v>
      </c>
      <c r="H32" s="38">
        <v>1</v>
      </c>
      <c r="I32" s="38" t="s">
        <v>47</v>
      </c>
      <c r="J32" s="38" t="s">
        <v>47</v>
      </c>
      <c r="K32" s="39">
        <v>2</v>
      </c>
      <c r="L32" s="39" t="s">
        <v>47</v>
      </c>
      <c r="M32" s="39" t="s">
        <v>47</v>
      </c>
      <c r="N32" s="39">
        <f t="shared" si="0"/>
        <v>2</v>
      </c>
      <c r="O32" s="39" t="s">
        <v>48</v>
      </c>
      <c r="P32" s="39">
        <v>60</v>
      </c>
      <c r="Q32" s="40">
        <f t="shared" si="1"/>
        <v>120</v>
      </c>
    </row>
    <row r="33" s="18" customFormat="1" spans="1:27">
      <c r="A33" s="37" t="s">
        <v>20</v>
      </c>
      <c r="B33" s="38" t="s">
        <v>21</v>
      </c>
      <c r="C33" s="39"/>
      <c r="D33" s="39"/>
      <c r="E33" s="38"/>
      <c r="F33" s="38" t="s">
        <v>27</v>
      </c>
      <c r="G33" s="38" t="s">
        <v>56</v>
      </c>
      <c r="H33" s="38">
        <v>1</v>
      </c>
      <c r="I33" s="38" t="s">
        <v>47</v>
      </c>
      <c r="J33" s="38" t="s">
        <v>47</v>
      </c>
      <c r="K33" s="39" t="s">
        <v>47</v>
      </c>
      <c r="L33" s="39">
        <v>2</v>
      </c>
      <c r="M33" s="39" t="s">
        <v>47</v>
      </c>
      <c r="N33" s="39">
        <f t="shared" si="0"/>
        <v>2</v>
      </c>
      <c r="O33" s="39" t="s">
        <v>48</v>
      </c>
      <c r="P33" s="39">
        <v>32</v>
      </c>
      <c r="Q33" s="40">
        <f t="shared" si="1"/>
        <v>64</v>
      </c>
    </row>
    <row r="34" s="18" customFormat="1" spans="1:27">
      <c r="A34" s="37" t="s">
        <v>20</v>
      </c>
      <c r="B34" s="38" t="s">
        <v>21</v>
      </c>
      <c r="C34" s="39"/>
      <c r="D34" s="39"/>
      <c r="E34" s="38"/>
      <c r="F34" s="38" t="s">
        <v>27</v>
      </c>
      <c r="G34" s="38" t="s">
        <v>57</v>
      </c>
      <c r="H34" s="38">
        <v>1</v>
      </c>
      <c r="I34" s="38" t="s">
        <v>47</v>
      </c>
      <c r="J34" s="38" t="s">
        <v>47</v>
      </c>
      <c r="K34" s="39" t="s">
        <v>47</v>
      </c>
      <c r="L34" s="39" t="s">
        <v>47</v>
      </c>
      <c r="M34" s="39">
        <v>2</v>
      </c>
      <c r="N34" s="39">
        <f t="shared" si="0"/>
        <v>2</v>
      </c>
      <c r="O34" s="39" t="s">
        <v>48</v>
      </c>
      <c r="P34" s="39">
        <v>24</v>
      </c>
      <c r="Q34" s="40">
        <f t="shared" si="1"/>
        <v>48</v>
      </c>
      <c r="S34" s="20"/>
      <c r="T34" s="20"/>
      <c r="U34" s="20"/>
      <c r="V34" s="20"/>
      <c r="W34" s="20"/>
      <c r="X34" s="20"/>
      <c r="Y34" s="20"/>
      <c r="Z34" s="20"/>
      <c r="AA34" s="20"/>
    </row>
    <row r="35" s="20" customFormat="1" spans="1:27">
      <c r="A35" s="46" t="s">
        <v>20</v>
      </c>
      <c r="B35" s="47" t="s">
        <v>21</v>
      </c>
      <c r="C35" s="48">
        <v>1790113</v>
      </c>
      <c r="D35" s="48" t="s">
        <v>22</v>
      </c>
      <c r="E35" s="47"/>
      <c r="F35" s="47" t="s">
        <v>24</v>
      </c>
      <c r="G35" s="47" t="s">
        <v>25</v>
      </c>
      <c r="H35" s="47">
        <v>1</v>
      </c>
      <c r="I35" s="47">
        <v>1</v>
      </c>
      <c r="J35" s="47">
        <v>2</v>
      </c>
      <c r="K35" s="48">
        <v>3</v>
      </c>
      <c r="L35" s="48">
        <v>2</v>
      </c>
      <c r="M35" s="48">
        <v>1</v>
      </c>
      <c r="N35" s="48">
        <f t="shared" si="0"/>
        <v>9</v>
      </c>
      <c r="O35" s="48" t="s">
        <v>26</v>
      </c>
      <c r="P35" s="48">
        <v>675</v>
      </c>
      <c r="Q35" s="49">
        <f t="shared" si="1"/>
        <v>6075</v>
      </c>
    </row>
    <row r="36" s="20" customFormat="1" ht="15.25" spans="1:27">
      <c r="A36" s="50" t="s">
        <v>20</v>
      </c>
      <c r="B36" s="51" t="s">
        <v>21</v>
      </c>
      <c r="C36" s="52"/>
      <c r="D36" s="52"/>
      <c r="E36" s="51"/>
      <c r="F36" s="51" t="s">
        <v>27</v>
      </c>
      <c r="G36" s="51" t="s">
        <v>28</v>
      </c>
      <c r="H36" s="51">
        <v>1</v>
      </c>
      <c r="I36" s="51">
        <v>2</v>
      </c>
      <c r="J36" s="51">
        <v>3</v>
      </c>
      <c r="K36" s="52">
        <v>2</v>
      </c>
      <c r="L36" s="52">
        <v>2</v>
      </c>
      <c r="M36" s="52">
        <v>1</v>
      </c>
      <c r="N36" s="52">
        <f t="shared" si="0"/>
        <v>10</v>
      </c>
      <c r="O36" s="52" t="s">
        <v>26</v>
      </c>
      <c r="P36" s="52">
        <v>372</v>
      </c>
      <c r="Q36" s="53">
        <f t="shared" si="1"/>
        <v>3720</v>
      </c>
      <c r="S36" s="18"/>
      <c r="T36" s="18"/>
      <c r="U36" s="18"/>
      <c r="V36" s="18"/>
      <c r="W36" s="18"/>
      <c r="X36" s="18"/>
      <c r="Y36" s="18"/>
      <c r="Z36" s="18"/>
      <c r="AA36" s="18"/>
    </row>
    <row r="37" s="18" customFormat="1" spans="1:27">
      <c r="A37" s="33" t="s">
        <v>20</v>
      </c>
      <c r="B37" s="34" t="s">
        <v>21</v>
      </c>
      <c r="C37" s="35">
        <v>1790089</v>
      </c>
      <c r="D37" s="35" t="s">
        <v>63</v>
      </c>
      <c r="E37" s="34" t="s">
        <v>107</v>
      </c>
      <c r="F37" s="34" t="s">
        <v>24</v>
      </c>
      <c r="G37" s="34" t="s">
        <v>64</v>
      </c>
      <c r="H37" s="34">
        <v>1</v>
      </c>
      <c r="I37" s="34">
        <v>1</v>
      </c>
      <c r="J37" s="34">
        <v>2</v>
      </c>
      <c r="K37" s="35">
        <v>3</v>
      </c>
      <c r="L37" s="35">
        <v>2</v>
      </c>
      <c r="M37" s="35">
        <v>1</v>
      </c>
      <c r="N37" s="35">
        <f t="shared" si="0"/>
        <v>9</v>
      </c>
      <c r="O37" s="35" t="s">
        <v>63</v>
      </c>
      <c r="P37" s="35">
        <v>30</v>
      </c>
      <c r="Q37" s="36">
        <f t="shared" si="1"/>
        <v>270</v>
      </c>
    </row>
    <row r="38" s="18" customFormat="1" spans="1:27">
      <c r="A38" s="37" t="s">
        <v>20</v>
      </c>
      <c r="B38" s="38" t="s">
        <v>21</v>
      </c>
      <c r="C38" s="39"/>
      <c r="D38" s="39"/>
      <c r="E38" s="38"/>
      <c r="F38" s="38" t="s">
        <v>27</v>
      </c>
      <c r="G38" s="38" t="s">
        <v>65</v>
      </c>
      <c r="H38" s="38">
        <v>1</v>
      </c>
      <c r="I38" s="38">
        <v>2</v>
      </c>
      <c r="J38" s="38">
        <v>3</v>
      </c>
      <c r="K38" s="39">
        <v>2</v>
      </c>
      <c r="L38" s="39">
        <v>2</v>
      </c>
      <c r="M38" s="39">
        <v>1</v>
      </c>
      <c r="N38" s="39">
        <f t="shared" si="0"/>
        <v>10</v>
      </c>
      <c r="O38" s="39" t="s">
        <v>63</v>
      </c>
      <c r="P38" s="39">
        <v>20</v>
      </c>
      <c r="Q38" s="40">
        <f t="shared" si="1"/>
        <v>200</v>
      </c>
    </row>
    <row r="39" s="18" customFormat="1" spans="1:27">
      <c r="A39" s="37" t="s">
        <v>20</v>
      </c>
      <c r="B39" s="38" t="s">
        <v>21</v>
      </c>
      <c r="C39" s="39"/>
      <c r="D39" s="39"/>
      <c r="E39" s="38"/>
      <c r="F39" s="38" t="s">
        <v>33</v>
      </c>
      <c r="G39" s="38" t="s">
        <v>66</v>
      </c>
      <c r="H39" s="38">
        <v>1</v>
      </c>
      <c r="I39" s="38">
        <v>1</v>
      </c>
      <c r="J39" s="38">
        <v>2</v>
      </c>
      <c r="K39" s="39">
        <v>3</v>
      </c>
      <c r="L39" s="39">
        <v>2</v>
      </c>
      <c r="M39" s="39">
        <v>1</v>
      </c>
      <c r="N39" s="39">
        <f t="shared" si="0"/>
        <v>9</v>
      </c>
      <c r="O39" s="39" t="s">
        <v>63</v>
      </c>
      <c r="P39" s="39">
        <v>14</v>
      </c>
      <c r="Q39" s="40">
        <f t="shared" si="1"/>
        <v>126</v>
      </c>
    </row>
    <row r="40" s="18" customFormat="1" spans="1:27">
      <c r="A40" s="37" t="s">
        <v>20</v>
      </c>
      <c r="B40" s="38" t="s">
        <v>21</v>
      </c>
      <c r="C40" s="39">
        <v>1790091</v>
      </c>
      <c r="D40" s="39" t="s">
        <v>59</v>
      </c>
      <c r="E40" s="38"/>
      <c r="F40" s="38" t="s">
        <v>24</v>
      </c>
      <c r="G40" s="38" t="s">
        <v>60</v>
      </c>
      <c r="H40" s="38">
        <v>1</v>
      </c>
      <c r="I40" s="38">
        <v>1</v>
      </c>
      <c r="J40" s="38">
        <v>2</v>
      </c>
      <c r="K40" s="39">
        <v>3</v>
      </c>
      <c r="L40" s="39">
        <v>2</v>
      </c>
      <c r="M40" s="39">
        <v>1</v>
      </c>
      <c r="N40" s="39">
        <f t="shared" si="0"/>
        <v>9</v>
      </c>
      <c r="O40" s="39" t="s">
        <v>59</v>
      </c>
      <c r="P40" s="39">
        <v>22</v>
      </c>
      <c r="Q40" s="40">
        <f t="shared" si="1"/>
        <v>198</v>
      </c>
    </row>
    <row r="41" s="18" customFormat="1" spans="1:27">
      <c r="A41" s="37" t="s">
        <v>20</v>
      </c>
      <c r="B41" s="38" t="s">
        <v>21</v>
      </c>
      <c r="C41" s="39"/>
      <c r="D41" s="39"/>
      <c r="E41" s="38"/>
      <c r="F41" s="38" t="s">
        <v>27</v>
      </c>
      <c r="G41" s="38" t="s">
        <v>61</v>
      </c>
      <c r="H41" s="38">
        <v>1</v>
      </c>
      <c r="I41" s="38">
        <v>2</v>
      </c>
      <c r="J41" s="38">
        <v>3</v>
      </c>
      <c r="K41" s="39">
        <v>2</v>
      </c>
      <c r="L41" s="39">
        <v>2</v>
      </c>
      <c r="M41" s="39">
        <v>1</v>
      </c>
      <c r="N41" s="39">
        <f t="shared" si="0"/>
        <v>10</v>
      </c>
      <c r="O41" s="39" t="s">
        <v>59</v>
      </c>
      <c r="P41" s="39">
        <v>16</v>
      </c>
      <c r="Q41" s="40">
        <f t="shared" si="1"/>
        <v>160</v>
      </c>
    </row>
    <row r="42" s="18" customFormat="1" spans="1:27">
      <c r="A42" s="37" t="s">
        <v>20</v>
      </c>
      <c r="B42" s="38" t="s">
        <v>21</v>
      </c>
      <c r="C42" s="39"/>
      <c r="D42" s="39"/>
      <c r="E42" s="38"/>
      <c r="F42" s="38" t="s">
        <v>33</v>
      </c>
      <c r="G42" s="38" t="s">
        <v>62</v>
      </c>
      <c r="H42" s="38">
        <v>1</v>
      </c>
      <c r="I42" s="38">
        <v>1</v>
      </c>
      <c r="J42" s="38">
        <v>2</v>
      </c>
      <c r="K42" s="39">
        <v>3</v>
      </c>
      <c r="L42" s="39">
        <v>2</v>
      </c>
      <c r="M42" s="39">
        <v>1</v>
      </c>
      <c r="N42" s="39">
        <f t="shared" si="0"/>
        <v>9</v>
      </c>
      <c r="O42" s="39" t="s">
        <v>59</v>
      </c>
      <c r="P42" s="39">
        <v>10</v>
      </c>
      <c r="Q42" s="40">
        <f t="shared" si="1"/>
        <v>90</v>
      </c>
    </row>
    <row r="43" s="18" customFormat="1" spans="1:27">
      <c r="A43" s="37" t="s">
        <v>20</v>
      </c>
      <c r="B43" s="38" t="s">
        <v>21</v>
      </c>
      <c r="C43" s="39">
        <v>1790092</v>
      </c>
      <c r="D43" s="39" t="s">
        <v>29</v>
      </c>
      <c r="E43" s="38"/>
      <c r="F43" s="38" t="s">
        <v>24</v>
      </c>
      <c r="G43" s="38" t="s">
        <v>31</v>
      </c>
      <c r="H43" s="38">
        <v>1</v>
      </c>
      <c r="I43" s="38">
        <v>1</v>
      </c>
      <c r="J43" s="38">
        <v>2</v>
      </c>
      <c r="K43" s="39">
        <v>3</v>
      </c>
      <c r="L43" s="39">
        <v>2</v>
      </c>
      <c r="M43" s="39">
        <v>1</v>
      </c>
      <c r="N43" s="39">
        <f t="shared" si="0"/>
        <v>9</v>
      </c>
      <c r="O43" s="39" t="s">
        <v>29</v>
      </c>
      <c r="P43" s="39">
        <v>52</v>
      </c>
      <c r="Q43" s="40">
        <f t="shared" si="1"/>
        <v>468</v>
      </c>
    </row>
    <row r="44" s="18" customFormat="1" spans="1:27">
      <c r="A44" s="37" t="s">
        <v>20</v>
      </c>
      <c r="B44" s="38" t="s">
        <v>21</v>
      </c>
      <c r="C44" s="39"/>
      <c r="D44" s="39"/>
      <c r="E44" s="38"/>
      <c r="F44" s="38" t="s">
        <v>27</v>
      </c>
      <c r="G44" s="38" t="s">
        <v>32</v>
      </c>
      <c r="H44" s="38">
        <v>1</v>
      </c>
      <c r="I44" s="38">
        <v>2</v>
      </c>
      <c r="J44" s="38">
        <v>3</v>
      </c>
      <c r="K44" s="39">
        <v>2</v>
      </c>
      <c r="L44" s="39">
        <v>2</v>
      </c>
      <c r="M44" s="39">
        <v>1</v>
      </c>
      <c r="N44" s="39">
        <f t="shared" si="0"/>
        <v>10</v>
      </c>
      <c r="O44" s="39" t="s">
        <v>29</v>
      </c>
      <c r="P44" s="39">
        <v>44</v>
      </c>
      <c r="Q44" s="40">
        <f t="shared" si="1"/>
        <v>440</v>
      </c>
    </row>
    <row r="45" s="18" customFormat="1" ht="15.25" spans="1:27">
      <c r="A45" s="54" t="s">
        <v>20</v>
      </c>
      <c r="B45" s="55" t="s">
        <v>21</v>
      </c>
      <c r="C45" s="56"/>
      <c r="D45" s="56"/>
      <c r="E45" s="55"/>
      <c r="F45" s="55" t="s">
        <v>33</v>
      </c>
      <c r="G45" s="55" t="s">
        <v>34</v>
      </c>
      <c r="H45" s="55">
        <v>1</v>
      </c>
      <c r="I45" s="55">
        <v>1</v>
      </c>
      <c r="J45" s="55">
        <v>2</v>
      </c>
      <c r="K45" s="56">
        <v>3</v>
      </c>
      <c r="L45" s="56">
        <v>2</v>
      </c>
      <c r="M45" s="56">
        <v>1</v>
      </c>
      <c r="N45" s="56">
        <f t="shared" si="0"/>
        <v>9</v>
      </c>
      <c r="O45" s="56" t="s">
        <v>29</v>
      </c>
      <c r="P45" s="56">
        <v>29</v>
      </c>
      <c r="Q45" s="57">
        <f t="shared" si="1"/>
        <v>261</v>
      </c>
    </row>
    <row r="46" s="18" customFormat="1" ht="15.25" spans="1:27">
      <c r="A46" s="58" t="s">
        <v>20</v>
      </c>
      <c r="B46" s="59" t="s">
        <v>21</v>
      </c>
      <c r="C46" s="60">
        <v>1790587</v>
      </c>
      <c r="D46" s="61" t="s">
        <v>67</v>
      </c>
      <c r="E46" s="62" t="s">
        <v>108</v>
      </c>
      <c r="F46" s="62" t="s">
        <v>24</v>
      </c>
      <c r="G46" s="62" t="s">
        <v>25</v>
      </c>
      <c r="H46" s="62">
        <v>1</v>
      </c>
      <c r="I46" s="62">
        <v>1</v>
      </c>
      <c r="J46" s="62">
        <v>2</v>
      </c>
      <c r="K46" s="61">
        <v>3</v>
      </c>
      <c r="L46" s="61">
        <v>2</v>
      </c>
      <c r="M46" s="61">
        <v>1</v>
      </c>
      <c r="N46" s="61">
        <f t="shared" si="0"/>
        <v>9</v>
      </c>
      <c r="O46" s="61" t="s">
        <v>67</v>
      </c>
      <c r="P46" s="61">
        <v>36</v>
      </c>
      <c r="Q46" s="63">
        <f t="shared" si="1"/>
        <v>324</v>
      </c>
    </row>
    <row r="47" s="21" customFormat="1" spans="1:27">
      <c r="A47" s="64" t="s">
        <v>20</v>
      </c>
      <c r="B47" s="65" t="s">
        <v>21</v>
      </c>
      <c r="C47" s="66">
        <v>1806560</v>
      </c>
      <c r="D47" s="66" t="s">
        <v>45</v>
      </c>
      <c r="E47" s="65" t="s">
        <v>109</v>
      </c>
      <c r="F47" s="65" t="s">
        <v>33</v>
      </c>
      <c r="G47" s="65" t="s">
        <v>110</v>
      </c>
      <c r="H47" s="65">
        <v>1</v>
      </c>
      <c r="I47" s="65">
        <v>2</v>
      </c>
      <c r="J47" s="65" t="s">
        <v>47</v>
      </c>
      <c r="K47" s="66" t="s">
        <v>47</v>
      </c>
      <c r="L47" s="66" t="s">
        <v>47</v>
      </c>
      <c r="M47" s="66" t="s">
        <v>47</v>
      </c>
      <c r="N47" s="66">
        <f t="shared" si="0"/>
        <v>2</v>
      </c>
      <c r="O47" s="66" t="s">
        <v>48</v>
      </c>
      <c r="P47" s="66">
        <v>81</v>
      </c>
      <c r="Q47" s="67">
        <f t="shared" si="1"/>
        <v>162</v>
      </c>
    </row>
    <row r="48" s="21" customFormat="1" spans="1:27">
      <c r="A48" s="68" t="s">
        <v>20</v>
      </c>
      <c r="B48" s="69" t="s">
        <v>21</v>
      </c>
      <c r="C48" s="17"/>
      <c r="D48" s="17"/>
      <c r="E48" s="69"/>
      <c r="F48" s="69" t="s">
        <v>33</v>
      </c>
      <c r="G48" s="69" t="s">
        <v>111</v>
      </c>
      <c r="H48" s="69">
        <v>1</v>
      </c>
      <c r="I48" s="69" t="s">
        <v>47</v>
      </c>
      <c r="J48" s="69">
        <v>2</v>
      </c>
      <c r="K48" s="17" t="s">
        <v>47</v>
      </c>
      <c r="L48" s="17" t="s">
        <v>47</v>
      </c>
      <c r="M48" s="17" t="s">
        <v>47</v>
      </c>
      <c r="N48" s="17">
        <f t="shared" si="0"/>
        <v>2</v>
      </c>
      <c r="O48" s="17" t="s">
        <v>48</v>
      </c>
      <c r="P48" s="17">
        <v>81</v>
      </c>
      <c r="Q48" s="70">
        <f t="shared" si="1"/>
        <v>162</v>
      </c>
    </row>
    <row r="49" s="21" customFormat="1" spans="1:27">
      <c r="A49" s="68" t="s">
        <v>20</v>
      </c>
      <c r="B49" s="69" t="s">
        <v>21</v>
      </c>
      <c r="C49" s="17"/>
      <c r="D49" s="17"/>
      <c r="E49" s="69"/>
      <c r="F49" s="69" t="s">
        <v>33</v>
      </c>
      <c r="G49" s="69" t="s">
        <v>112</v>
      </c>
      <c r="H49" s="69">
        <v>1</v>
      </c>
      <c r="I49" s="69" t="s">
        <v>47</v>
      </c>
      <c r="J49" s="69" t="s">
        <v>47</v>
      </c>
      <c r="K49" s="17">
        <v>2</v>
      </c>
      <c r="L49" s="17" t="s">
        <v>47</v>
      </c>
      <c r="M49" s="17" t="s">
        <v>47</v>
      </c>
      <c r="N49" s="17">
        <f t="shared" si="0"/>
        <v>2</v>
      </c>
      <c r="O49" s="17" t="s">
        <v>48</v>
      </c>
      <c r="P49" s="17">
        <v>81</v>
      </c>
      <c r="Q49" s="70">
        <f t="shared" si="1"/>
        <v>162</v>
      </c>
    </row>
    <row r="50" s="21" customFormat="1" spans="1:27">
      <c r="A50" s="68" t="s">
        <v>20</v>
      </c>
      <c r="B50" s="69" t="s">
        <v>21</v>
      </c>
      <c r="C50" s="17"/>
      <c r="D50" s="17"/>
      <c r="E50" s="69"/>
      <c r="F50" s="69" t="s">
        <v>33</v>
      </c>
      <c r="G50" s="69" t="s">
        <v>113</v>
      </c>
      <c r="H50" s="69">
        <v>1</v>
      </c>
      <c r="I50" s="69" t="s">
        <v>47</v>
      </c>
      <c r="J50" s="69" t="s">
        <v>47</v>
      </c>
      <c r="K50" s="17" t="s">
        <v>47</v>
      </c>
      <c r="L50" s="17">
        <v>2</v>
      </c>
      <c r="M50" s="17" t="s">
        <v>47</v>
      </c>
      <c r="N50" s="17">
        <f t="shared" si="0"/>
        <v>2</v>
      </c>
      <c r="O50" s="17" t="s">
        <v>48</v>
      </c>
      <c r="P50" s="17">
        <v>81</v>
      </c>
      <c r="Q50" s="70">
        <f t="shared" si="1"/>
        <v>162</v>
      </c>
    </row>
    <row r="51" s="21" customFormat="1" spans="1:27">
      <c r="A51" s="68" t="s">
        <v>20</v>
      </c>
      <c r="B51" s="69" t="s">
        <v>21</v>
      </c>
      <c r="C51" s="17"/>
      <c r="D51" s="17"/>
      <c r="E51" s="69"/>
      <c r="F51" s="69" t="s">
        <v>33</v>
      </c>
      <c r="G51" s="69" t="s">
        <v>114</v>
      </c>
      <c r="H51" s="69">
        <v>1</v>
      </c>
      <c r="I51" s="69" t="s">
        <v>47</v>
      </c>
      <c r="J51" s="69" t="s">
        <v>47</v>
      </c>
      <c r="K51" s="17" t="s">
        <v>47</v>
      </c>
      <c r="L51" s="17" t="s">
        <v>47</v>
      </c>
      <c r="M51" s="17">
        <v>2</v>
      </c>
      <c r="N51" s="17">
        <f t="shared" si="0"/>
        <v>2</v>
      </c>
      <c r="O51" s="17" t="s">
        <v>48</v>
      </c>
      <c r="P51" s="17">
        <v>81</v>
      </c>
      <c r="Q51" s="70">
        <f t="shared" si="1"/>
        <v>162</v>
      </c>
      <c r="S51" s="22"/>
      <c r="T51" s="22"/>
      <c r="U51" s="22"/>
      <c r="V51" s="22"/>
      <c r="W51" s="22"/>
      <c r="X51" s="22"/>
      <c r="Y51" s="22"/>
      <c r="Z51" s="22"/>
      <c r="AA51" s="22"/>
    </row>
    <row r="52" s="22" customFormat="1" ht="15.25" spans="1:27">
      <c r="A52" s="71" t="s">
        <v>20</v>
      </c>
      <c r="B52" s="72" t="s">
        <v>21</v>
      </c>
      <c r="C52" s="73">
        <v>1806561</v>
      </c>
      <c r="D52" s="73" t="s">
        <v>22</v>
      </c>
      <c r="E52" s="72"/>
      <c r="F52" s="72" t="s">
        <v>33</v>
      </c>
      <c r="G52" s="72" t="s">
        <v>37</v>
      </c>
      <c r="H52" s="72">
        <v>1</v>
      </c>
      <c r="I52" s="72">
        <v>1</v>
      </c>
      <c r="J52" s="72">
        <v>2</v>
      </c>
      <c r="K52" s="73">
        <v>3</v>
      </c>
      <c r="L52" s="73">
        <v>2</v>
      </c>
      <c r="M52" s="73">
        <v>1</v>
      </c>
      <c r="N52" s="73">
        <f t="shared" si="0"/>
        <v>9</v>
      </c>
      <c r="O52" s="73" t="s">
        <v>26</v>
      </c>
      <c r="P52" s="73">
        <v>628</v>
      </c>
      <c r="Q52" s="74">
        <f t="shared" si="1"/>
        <v>5652</v>
      </c>
      <c r="S52" s="21"/>
      <c r="T52" s="21"/>
      <c r="U52" s="21"/>
      <c r="V52" s="21"/>
      <c r="W52" s="21"/>
      <c r="X52" s="21"/>
      <c r="Y52" s="21"/>
      <c r="Z52" s="21"/>
      <c r="AA52" s="21"/>
    </row>
    <row r="53" s="18" customFormat="1" spans="1:27">
      <c r="A53" s="33" t="s">
        <v>20</v>
      </c>
      <c r="B53" s="34" t="s">
        <v>21</v>
      </c>
      <c r="C53" s="35">
        <v>1790589</v>
      </c>
      <c r="D53" s="35" t="s">
        <v>71</v>
      </c>
      <c r="E53" s="34" t="s">
        <v>115</v>
      </c>
      <c r="F53" s="34" t="s">
        <v>24</v>
      </c>
      <c r="G53" s="34" t="s">
        <v>25</v>
      </c>
      <c r="H53" s="34">
        <v>1</v>
      </c>
      <c r="I53" s="34">
        <v>1</v>
      </c>
      <c r="J53" s="34">
        <v>2</v>
      </c>
      <c r="K53" s="35">
        <v>3</v>
      </c>
      <c r="L53" s="35">
        <v>2</v>
      </c>
      <c r="M53" s="35">
        <v>1</v>
      </c>
      <c r="N53" s="35">
        <f t="shared" si="0"/>
        <v>9</v>
      </c>
      <c r="O53" s="35" t="s">
        <v>71</v>
      </c>
      <c r="P53" s="35">
        <v>11</v>
      </c>
      <c r="Q53" s="36">
        <f t="shared" si="1"/>
        <v>99</v>
      </c>
    </row>
    <row r="54" s="18" customFormat="1" ht="15.25" spans="1:27">
      <c r="A54" s="42" t="s">
        <v>20</v>
      </c>
      <c r="B54" s="43" t="s">
        <v>21</v>
      </c>
      <c r="C54" s="44">
        <v>1790591</v>
      </c>
      <c r="D54" s="44" t="s">
        <v>69</v>
      </c>
      <c r="E54" s="43"/>
      <c r="F54" s="43" t="s">
        <v>24</v>
      </c>
      <c r="G54" s="43" t="s">
        <v>25</v>
      </c>
      <c r="H54" s="43">
        <v>1</v>
      </c>
      <c r="I54" s="43">
        <v>1</v>
      </c>
      <c r="J54" s="43">
        <v>2</v>
      </c>
      <c r="K54" s="44">
        <v>3</v>
      </c>
      <c r="L54" s="44">
        <v>2</v>
      </c>
      <c r="M54" s="44">
        <v>1</v>
      </c>
      <c r="N54" s="44">
        <f t="shared" si="0"/>
        <v>9</v>
      </c>
      <c r="O54" s="44" t="s">
        <v>69</v>
      </c>
      <c r="P54" s="44">
        <v>11</v>
      </c>
      <c r="Q54" s="45">
        <f t="shared" si="1"/>
        <v>99</v>
      </c>
    </row>
    <row r="55" s="18" customFormat="1" spans="1:27">
      <c r="A55" s="33" t="s">
        <v>20</v>
      </c>
      <c r="B55" s="34" t="s">
        <v>21</v>
      </c>
      <c r="C55" s="35">
        <v>1790099</v>
      </c>
      <c r="D55" s="35" t="s">
        <v>72</v>
      </c>
      <c r="E55" s="34" t="s">
        <v>116</v>
      </c>
      <c r="F55" s="34" t="s">
        <v>24</v>
      </c>
      <c r="G55" s="34" t="s">
        <v>25</v>
      </c>
      <c r="H55" s="34">
        <v>1</v>
      </c>
      <c r="I55" s="34">
        <v>1</v>
      </c>
      <c r="J55" s="34">
        <v>2</v>
      </c>
      <c r="K55" s="35">
        <v>3</v>
      </c>
      <c r="L55" s="35">
        <v>2</v>
      </c>
      <c r="M55" s="35">
        <v>1</v>
      </c>
      <c r="N55" s="35">
        <f t="shared" si="0"/>
        <v>9</v>
      </c>
      <c r="O55" s="35" t="s">
        <v>72</v>
      </c>
      <c r="P55" s="35">
        <v>26</v>
      </c>
      <c r="Q55" s="36">
        <f t="shared" si="1"/>
        <v>234</v>
      </c>
    </row>
    <row r="56" s="21" customFormat="1" spans="1:27">
      <c r="A56" s="68" t="s">
        <v>20</v>
      </c>
      <c r="B56" s="69" t="s">
        <v>21</v>
      </c>
      <c r="C56" s="17">
        <v>1807259</v>
      </c>
      <c r="D56" s="17" t="s">
        <v>117</v>
      </c>
      <c r="E56" s="69"/>
      <c r="F56" s="69" t="s">
        <v>33</v>
      </c>
      <c r="G56" s="69" t="s">
        <v>37</v>
      </c>
      <c r="H56" s="69">
        <v>1</v>
      </c>
      <c r="I56" s="69">
        <v>1</v>
      </c>
      <c r="J56" s="69">
        <v>2</v>
      </c>
      <c r="K56" s="17">
        <v>3</v>
      </c>
      <c r="L56" s="17">
        <v>2</v>
      </c>
      <c r="M56" s="17">
        <v>1</v>
      </c>
      <c r="N56" s="17">
        <f t="shared" si="0"/>
        <v>9</v>
      </c>
      <c r="O56" s="17" t="s">
        <v>117</v>
      </c>
      <c r="P56" s="17">
        <v>9</v>
      </c>
      <c r="Q56" s="70">
        <f t="shared" si="1"/>
        <v>81</v>
      </c>
    </row>
    <row r="57" s="21" customFormat="1" spans="1:27">
      <c r="A57" s="68" t="s">
        <v>20</v>
      </c>
      <c r="B57" s="69" t="s">
        <v>21</v>
      </c>
      <c r="C57" s="17">
        <v>1807260</v>
      </c>
      <c r="D57" s="17" t="s">
        <v>118</v>
      </c>
      <c r="E57" s="69"/>
      <c r="F57" s="69" t="s">
        <v>33</v>
      </c>
      <c r="G57" s="69" t="s">
        <v>37</v>
      </c>
      <c r="H57" s="69">
        <v>1</v>
      </c>
      <c r="I57" s="69">
        <v>1</v>
      </c>
      <c r="J57" s="69">
        <v>2</v>
      </c>
      <c r="K57" s="17">
        <v>3</v>
      </c>
      <c r="L57" s="17">
        <v>2</v>
      </c>
      <c r="M57" s="17">
        <v>1</v>
      </c>
      <c r="N57" s="17">
        <f t="shared" si="0"/>
        <v>9</v>
      </c>
      <c r="O57" s="17" t="s">
        <v>118</v>
      </c>
      <c r="P57" s="17">
        <v>9</v>
      </c>
      <c r="Q57" s="70">
        <f t="shared" si="1"/>
        <v>81</v>
      </c>
    </row>
    <row r="58" s="21" customFormat="1" ht="15.25" spans="1:27">
      <c r="A58" s="75" t="s">
        <v>20</v>
      </c>
      <c r="B58" s="76" t="s">
        <v>21</v>
      </c>
      <c r="C58" s="77">
        <v>1807261</v>
      </c>
      <c r="D58" s="77" t="s">
        <v>119</v>
      </c>
      <c r="E58" s="76"/>
      <c r="F58" s="76" t="s">
        <v>33</v>
      </c>
      <c r="G58" s="76" t="s">
        <v>37</v>
      </c>
      <c r="H58" s="76">
        <v>1</v>
      </c>
      <c r="I58" s="76">
        <v>1</v>
      </c>
      <c r="J58" s="76">
        <v>2</v>
      </c>
      <c r="K58" s="77">
        <v>3</v>
      </c>
      <c r="L58" s="77">
        <v>2</v>
      </c>
      <c r="M58" s="77">
        <v>1</v>
      </c>
      <c r="N58" s="77">
        <f t="shared" si="0"/>
        <v>9</v>
      </c>
      <c r="O58" s="77" t="s">
        <v>119</v>
      </c>
      <c r="P58" s="77">
        <v>9</v>
      </c>
      <c r="Q58" s="78">
        <f t="shared" si="1"/>
        <v>81</v>
      </c>
    </row>
    <row r="60" s="18" customFormat="1" spans="1:27">
      <c r="Q60" s="18">
        <f>SUM(Q3:Q59)</f>
        <v>23128</v>
      </c>
    </row>
    <row r="64" s="23" customFormat="1" ht="26" customHeight="1" spans="1:27">
      <c r="F64" s="23" t="s">
        <v>120</v>
      </c>
      <c r="I64" s="23">
        <f>SUBTOTAL(9,I66:I121)</f>
        <v>3264</v>
      </c>
      <c r="J64" s="23">
        <f>SUBTOTAL(9,J66:J121)</f>
        <v>5595</v>
      </c>
      <c r="K64" s="23">
        <f>SUBTOTAL(9,K66:K121)</f>
        <v>6772</v>
      </c>
      <c r="L64" s="23">
        <f>SUBTOTAL(9,L66:L121)</f>
        <v>4910</v>
      </c>
      <c r="M64" s="23">
        <f>SUBTOTAL(9,M66:M121)</f>
        <v>2587</v>
      </c>
    </row>
    <row r="65" s="18" customFormat="1" ht="15.25" spans="1:15">
      <c r="A65" s="79" t="s">
        <v>76</v>
      </c>
      <c r="B65" s="80" t="s">
        <v>77</v>
      </c>
      <c r="C65" s="80" t="s">
        <v>78</v>
      </c>
      <c r="D65" s="80" t="s">
        <v>4</v>
      </c>
      <c r="E65" s="80" t="s">
        <v>79</v>
      </c>
      <c r="F65" s="80" t="s">
        <v>80</v>
      </c>
      <c r="G65" s="80" t="s">
        <v>81</v>
      </c>
      <c r="H65" s="80" t="s">
        <v>82</v>
      </c>
      <c r="I65" s="80" t="s">
        <v>9</v>
      </c>
      <c r="J65" s="80" t="s">
        <v>10</v>
      </c>
      <c r="K65" s="80" t="s">
        <v>11</v>
      </c>
      <c r="L65" s="80" t="s">
        <v>12</v>
      </c>
      <c r="M65" s="80" t="s">
        <v>13</v>
      </c>
      <c r="N65" s="81" t="s">
        <v>84</v>
      </c>
      <c r="O65" s="82" t="s">
        <v>121</v>
      </c>
    </row>
    <row r="66" s="18" customFormat="1" spans="1:15">
      <c r="A66" s="83" t="s">
        <v>20</v>
      </c>
      <c r="B66" s="84" t="s">
        <v>21</v>
      </c>
      <c r="C66" s="84">
        <v>1790100</v>
      </c>
      <c r="D66" s="84" t="s">
        <v>40</v>
      </c>
      <c r="E66" s="85" t="s">
        <v>91</v>
      </c>
      <c r="F66" s="85" t="s">
        <v>24</v>
      </c>
      <c r="G66" s="85" t="s">
        <v>25</v>
      </c>
      <c r="H66" s="85">
        <v>1</v>
      </c>
      <c r="I66" s="85">
        <v>12</v>
      </c>
      <c r="J66" s="85">
        <v>24</v>
      </c>
      <c r="K66" s="84">
        <v>36</v>
      </c>
      <c r="L66" s="84">
        <v>24</v>
      </c>
      <c r="M66" s="84">
        <v>12</v>
      </c>
      <c r="N66" s="86" t="s">
        <v>40</v>
      </c>
      <c r="O66" s="82" t="s">
        <v>122</v>
      </c>
    </row>
    <row r="67" s="18" customFormat="1" spans="1:15">
      <c r="A67" s="87" t="s">
        <v>20</v>
      </c>
      <c r="B67" s="88" t="s">
        <v>21</v>
      </c>
      <c r="C67" s="88"/>
      <c r="D67" s="88"/>
      <c r="E67" s="89"/>
      <c r="F67" s="89" t="s">
        <v>27</v>
      </c>
      <c r="G67" s="89" t="s">
        <v>28</v>
      </c>
      <c r="H67" s="89">
        <v>1</v>
      </c>
      <c r="I67" s="89">
        <v>16</v>
      </c>
      <c r="J67" s="89">
        <v>24</v>
      </c>
      <c r="K67" s="88">
        <v>16</v>
      </c>
      <c r="L67" s="88">
        <v>16</v>
      </c>
      <c r="M67" s="88">
        <v>8</v>
      </c>
      <c r="N67" s="90" t="s">
        <v>40</v>
      </c>
      <c r="O67" s="82" t="s">
        <v>122</v>
      </c>
    </row>
    <row r="68" s="18" customFormat="1" spans="1:15">
      <c r="A68" s="87" t="s">
        <v>20</v>
      </c>
      <c r="B68" s="88" t="s">
        <v>21</v>
      </c>
      <c r="C68" s="88"/>
      <c r="D68" s="88"/>
      <c r="E68" s="89"/>
      <c r="F68" s="89" t="s">
        <v>33</v>
      </c>
      <c r="G68" s="89" t="s">
        <v>37</v>
      </c>
      <c r="H68" s="89">
        <v>1</v>
      </c>
      <c r="I68" s="89">
        <v>7</v>
      </c>
      <c r="J68" s="89">
        <v>14</v>
      </c>
      <c r="K68" s="88">
        <v>21</v>
      </c>
      <c r="L68" s="88">
        <v>14</v>
      </c>
      <c r="M68" s="88">
        <v>7</v>
      </c>
      <c r="N68" s="90" t="s">
        <v>40</v>
      </c>
      <c r="O68" s="82" t="s">
        <v>122</v>
      </c>
    </row>
    <row r="69" s="18" customFormat="1" spans="1:15">
      <c r="A69" s="87" t="s">
        <v>20</v>
      </c>
      <c r="B69" s="88" t="s">
        <v>21</v>
      </c>
      <c r="C69" s="88">
        <v>1790101</v>
      </c>
      <c r="D69" s="88" t="s">
        <v>41</v>
      </c>
      <c r="E69" s="89"/>
      <c r="F69" s="89" t="s">
        <v>24</v>
      </c>
      <c r="G69" s="89" t="s">
        <v>25</v>
      </c>
      <c r="H69" s="89">
        <v>1</v>
      </c>
      <c r="I69" s="89">
        <v>40</v>
      </c>
      <c r="J69" s="89">
        <v>80</v>
      </c>
      <c r="K69" s="88">
        <v>120</v>
      </c>
      <c r="L69" s="88">
        <v>80</v>
      </c>
      <c r="M69" s="88">
        <v>40</v>
      </c>
      <c r="N69" s="90" t="s">
        <v>41</v>
      </c>
      <c r="O69" s="82" t="s">
        <v>122</v>
      </c>
    </row>
    <row r="70" s="18" customFormat="1" spans="1:15">
      <c r="A70" s="87" t="s">
        <v>20</v>
      </c>
      <c r="B70" s="88" t="s">
        <v>21</v>
      </c>
      <c r="C70" s="88"/>
      <c r="D70" s="88"/>
      <c r="E70" s="89"/>
      <c r="F70" s="89" t="s">
        <v>27</v>
      </c>
      <c r="G70" s="89" t="s">
        <v>28</v>
      </c>
      <c r="H70" s="89">
        <v>1</v>
      </c>
      <c r="I70" s="89">
        <v>64</v>
      </c>
      <c r="J70" s="89">
        <v>96</v>
      </c>
      <c r="K70" s="88">
        <v>64</v>
      </c>
      <c r="L70" s="88">
        <v>64</v>
      </c>
      <c r="M70" s="88">
        <v>32</v>
      </c>
      <c r="N70" s="90" t="s">
        <v>41</v>
      </c>
      <c r="O70" s="82" t="s">
        <v>122</v>
      </c>
    </row>
    <row r="71" s="18" customFormat="1" spans="1:15">
      <c r="A71" s="87" t="s">
        <v>20</v>
      </c>
      <c r="B71" s="88" t="s">
        <v>21</v>
      </c>
      <c r="C71" s="88"/>
      <c r="D71" s="88"/>
      <c r="E71" s="89"/>
      <c r="F71" s="89" t="s">
        <v>33</v>
      </c>
      <c r="G71" s="89" t="s">
        <v>37</v>
      </c>
      <c r="H71" s="89">
        <v>1</v>
      </c>
      <c r="I71" s="89">
        <v>18</v>
      </c>
      <c r="J71" s="89">
        <v>36</v>
      </c>
      <c r="K71" s="88">
        <v>54</v>
      </c>
      <c r="L71" s="88">
        <v>36</v>
      </c>
      <c r="M71" s="88">
        <v>18</v>
      </c>
      <c r="N71" s="90" t="s">
        <v>41</v>
      </c>
      <c r="O71" s="82" t="s">
        <v>122</v>
      </c>
    </row>
    <row r="72" s="18" customFormat="1" spans="1:15">
      <c r="A72" s="87" t="s">
        <v>20</v>
      </c>
      <c r="B72" s="88" t="s">
        <v>21</v>
      </c>
      <c r="C72" s="88">
        <v>1790104</v>
      </c>
      <c r="D72" s="88" t="s">
        <v>44</v>
      </c>
      <c r="E72" s="89"/>
      <c r="F72" s="89" t="s">
        <v>24</v>
      </c>
      <c r="G72" s="89" t="s">
        <v>25</v>
      </c>
      <c r="H72" s="89">
        <v>1</v>
      </c>
      <c r="I72" s="89">
        <v>12</v>
      </c>
      <c r="J72" s="89">
        <v>24</v>
      </c>
      <c r="K72" s="88">
        <v>36</v>
      </c>
      <c r="L72" s="88">
        <v>24</v>
      </c>
      <c r="M72" s="88">
        <v>12</v>
      </c>
      <c r="N72" s="90" t="s">
        <v>44</v>
      </c>
      <c r="O72" s="82" t="s">
        <v>122</v>
      </c>
    </row>
    <row r="73" s="18" customFormat="1" spans="1:15">
      <c r="A73" s="87" t="s">
        <v>20</v>
      </c>
      <c r="B73" s="88" t="s">
        <v>21</v>
      </c>
      <c r="C73" s="88"/>
      <c r="D73" s="88"/>
      <c r="E73" s="89"/>
      <c r="F73" s="89" t="s">
        <v>27</v>
      </c>
      <c r="G73" s="89" t="s">
        <v>28</v>
      </c>
      <c r="H73" s="89">
        <v>1</v>
      </c>
      <c r="I73" s="89">
        <v>20</v>
      </c>
      <c r="J73" s="89">
        <v>30</v>
      </c>
      <c r="K73" s="88">
        <v>20</v>
      </c>
      <c r="L73" s="88">
        <v>20</v>
      </c>
      <c r="M73" s="88">
        <v>10</v>
      </c>
      <c r="N73" s="90" t="s">
        <v>44</v>
      </c>
      <c r="O73" s="82" t="s">
        <v>122</v>
      </c>
    </row>
    <row r="74" s="18" customFormat="1" spans="1:15">
      <c r="A74" s="87" t="s">
        <v>20</v>
      </c>
      <c r="B74" s="88" t="s">
        <v>21</v>
      </c>
      <c r="C74" s="88"/>
      <c r="D74" s="88"/>
      <c r="E74" s="89"/>
      <c r="F74" s="89" t="s">
        <v>33</v>
      </c>
      <c r="G74" s="89" t="s">
        <v>37</v>
      </c>
      <c r="H74" s="89">
        <v>1</v>
      </c>
      <c r="I74" s="89">
        <v>6</v>
      </c>
      <c r="J74" s="89">
        <v>12</v>
      </c>
      <c r="K74" s="88">
        <v>18</v>
      </c>
      <c r="L74" s="88">
        <v>12</v>
      </c>
      <c r="M74" s="88">
        <v>6</v>
      </c>
      <c r="N74" s="90" t="s">
        <v>44</v>
      </c>
      <c r="O74" s="82" t="s">
        <v>122</v>
      </c>
    </row>
    <row r="75" s="18" customFormat="1" spans="1:15">
      <c r="A75" s="87" t="s">
        <v>20</v>
      </c>
      <c r="B75" s="88" t="s">
        <v>21</v>
      </c>
      <c r="C75" s="88">
        <v>1790106</v>
      </c>
      <c r="D75" s="88" t="s">
        <v>35</v>
      </c>
      <c r="E75" s="89"/>
      <c r="F75" s="89" t="s">
        <v>24</v>
      </c>
      <c r="G75" s="89" t="s">
        <v>25</v>
      </c>
      <c r="H75" s="89">
        <v>1</v>
      </c>
      <c r="I75" s="89">
        <v>11</v>
      </c>
      <c r="J75" s="89">
        <v>22</v>
      </c>
      <c r="K75" s="88">
        <v>33</v>
      </c>
      <c r="L75" s="88">
        <v>22</v>
      </c>
      <c r="M75" s="88">
        <v>11</v>
      </c>
      <c r="N75" s="90" t="s">
        <v>35</v>
      </c>
      <c r="O75" s="82" t="s">
        <v>122</v>
      </c>
    </row>
    <row r="76" s="18" customFormat="1" spans="1:15">
      <c r="A76" s="87" t="s">
        <v>20</v>
      </c>
      <c r="B76" s="88" t="s">
        <v>21</v>
      </c>
      <c r="C76" s="88"/>
      <c r="D76" s="88"/>
      <c r="E76" s="89"/>
      <c r="F76" s="89" t="s">
        <v>27</v>
      </c>
      <c r="G76" s="89" t="s">
        <v>28</v>
      </c>
      <c r="H76" s="89">
        <v>1</v>
      </c>
      <c r="I76" s="89">
        <v>20</v>
      </c>
      <c r="J76" s="89">
        <v>30</v>
      </c>
      <c r="K76" s="88">
        <v>20</v>
      </c>
      <c r="L76" s="88">
        <v>20</v>
      </c>
      <c r="M76" s="88">
        <v>10</v>
      </c>
      <c r="N76" s="90" t="s">
        <v>35</v>
      </c>
      <c r="O76" s="82" t="s">
        <v>122</v>
      </c>
    </row>
    <row r="77" s="18" customFormat="1" spans="1:15">
      <c r="A77" s="87" t="s">
        <v>20</v>
      </c>
      <c r="B77" s="88" t="s">
        <v>21</v>
      </c>
      <c r="C77" s="88"/>
      <c r="D77" s="88"/>
      <c r="E77" s="89"/>
      <c r="F77" s="89" t="s">
        <v>33</v>
      </c>
      <c r="G77" s="89" t="s">
        <v>37</v>
      </c>
      <c r="H77" s="89">
        <v>1</v>
      </c>
      <c r="I77" s="89">
        <v>6</v>
      </c>
      <c r="J77" s="89">
        <v>12</v>
      </c>
      <c r="K77" s="88">
        <v>18</v>
      </c>
      <c r="L77" s="88">
        <v>12</v>
      </c>
      <c r="M77" s="88">
        <v>6</v>
      </c>
      <c r="N77" s="90" t="s">
        <v>35</v>
      </c>
      <c r="O77" s="82" t="s">
        <v>122</v>
      </c>
    </row>
    <row r="78" s="18" customFormat="1" spans="1:15">
      <c r="A78" s="87" t="s">
        <v>20</v>
      </c>
      <c r="B78" s="88" t="s">
        <v>21</v>
      </c>
      <c r="C78" s="88">
        <v>1790107</v>
      </c>
      <c r="D78" s="88" t="s">
        <v>58</v>
      </c>
      <c r="E78" s="89"/>
      <c r="F78" s="89" t="s">
        <v>24</v>
      </c>
      <c r="G78" s="89" t="s">
        <v>25</v>
      </c>
      <c r="H78" s="89">
        <v>1</v>
      </c>
      <c r="I78" s="89">
        <v>6</v>
      </c>
      <c r="J78" s="89">
        <v>12</v>
      </c>
      <c r="K78" s="88">
        <v>18</v>
      </c>
      <c r="L78" s="88">
        <v>12</v>
      </c>
      <c r="M78" s="88">
        <v>6</v>
      </c>
      <c r="N78" s="90" t="s">
        <v>58</v>
      </c>
      <c r="O78" s="82" t="s">
        <v>122</v>
      </c>
    </row>
    <row r="79" s="18" customFormat="1" spans="1:15">
      <c r="A79" s="87" t="s">
        <v>20</v>
      </c>
      <c r="B79" s="88" t="s">
        <v>21</v>
      </c>
      <c r="C79" s="88"/>
      <c r="D79" s="88"/>
      <c r="E79" s="89"/>
      <c r="F79" s="89" t="s">
        <v>27</v>
      </c>
      <c r="G79" s="89" t="s">
        <v>28</v>
      </c>
      <c r="H79" s="89">
        <v>1</v>
      </c>
      <c r="I79" s="89">
        <v>6</v>
      </c>
      <c r="J79" s="89">
        <v>9</v>
      </c>
      <c r="K79" s="88">
        <v>6</v>
      </c>
      <c r="L79" s="88">
        <v>6</v>
      </c>
      <c r="M79" s="88">
        <v>3</v>
      </c>
      <c r="N79" s="90" t="s">
        <v>58</v>
      </c>
      <c r="O79" s="82" t="s">
        <v>122</v>
      </c>
    </row>
    <row r="80" s="18" customFormat="1" spans="1:15">
      <c r="A80" s="87" t="s">
        <v>20</v>
      </c>
      <c r="B80" s="88" t="s">
        <v>21</v>
      </c>
      <c r="C80" s="88">
        <v>1790108</v>
      </c>
      <c r="D80" s="88" t="s">
        <v>42</v>
      </c>
      <c r="E80" s="89"/>
      <c r="F80" s="89" t="s">
        <v>24</v>
      </c>
      <c r="G80" s="89" t="s">
        <v>25</v>
      </c>
      <c r="H80" s="89">
        <v>1</v>
      </c>
      <c r="I80" s="89">
        <v>9</v>
      </c>
      <c r="J80" s="89">
        <v>18</v>
      </c>
      <c r="K80" s="88">
        <v>27</v>
      </c>
      <c r="L80" s="88">
        <v>18</v>
      </c>
      <c r="M80" s="88">
        <v>9</v>
      </c>
      <c r="N80" s="90" t="s">
        <v>42</v>
      </c>
      <c r="O80" s="82" t="s">
        <v>122</v>
      </c>
    </row>
    <row r="81" s="18" customFormat="1" spans="1:15">
      <c r="A81" s="87" t="s">
        <v>20</v>
      </c>
      <c r="B81" s="88" t="s">
        <v>21</v>
      </c>
      <c r="C81" s="88"/>
      <c r="D81" s="88"/>
      <c r="E81" s="89"/>
      <c r="F81" s="89" t="s">
        <v>27</v>
      </c>
      <c r="G81" s="89" t="s">
        <v>28</v>
      </c>
      <c r="H81" s="89">
        <v>1</v>
      </c>
      <c r="I81" s="89">
        <v>10</v>
      </c>
      <c r="J81" s="89">
        <v>15</v>
      </c>
      <c r="K81" s="88">
        <v>10</v>
      </c>
      <c r="L81" s="88">
        <v>10</v>
      </c>
      <c r="M81" s="88">
        <v>5</v>
      </c>
      <c r="N81" s="90" t="s">
        <v>42</v>
      </c>
      <c r="O81" s="82" t="s">
        <v>122</v>
      </c>
    </row>
    <row r="82" s="18" customFormat="1" spans="1:15">
      <c r="A82" s="87" t="s">
        <v>20</v>
      </c>
      <c r="B82" s="88" t="s">
        <v>21</v>
      </c>
      <c r="C82" s="88">
        <v>1790110</v>
      </c>
      <c r="D82" s="88" t="s">
        <v>39</v>
      </c>
      <c r="E82" s="89"/>
      <c r="F82" s="89" t="s">
        <v>24</v>
      </c>
      <c r="G82" s="89" t="s">
        <v>25</v>
      </c>
      <c r="H82" s="89">
        <v>1</v>
      </c>
      <c r="I82" s="89">
        <v>15</v>
      </c>
      <c r="J82" s="89">
        <v>30</v>
      </c>
      <c r="K82" s="88">
        <v>45</v>
      </c>
      <c r="L82" s="88">
        <v>30</v>
      </c>
      <c r="M82" s="88">
        <v>15</v>
      </c>
      <c r="N82" s="90" t="s">
        <v>39</v>
      </c>
      <c r="O82" s="82" t="s">
        <v>122</v>
      </c>
    </row>
    <row r="83" s="18" customFormat="1" spans="1:15">
      <c r="A83" s="87" t="s">
        <v>20</v>
      </c>
      <c r="B83" s="88" t="s">
        <v>21</v>
      </c>
      <c r="C83" s="88"/>
      <c r="D83" s="88"/>
      <c r="E83" s="89"/>
      <c r="F83" s="89" t="s">
        <v>27</v>
      </c>
      <c r="G83" s="89" t="s">
        <v>28</v>
      </c>
      <c r="H83" s="89">
        <v>1</v>
      </c>
      <c r="I83" s="89">
        <v>16</v>
      </c>
      <c r="J83" s="89">
        <v>24</v>
      </c>
      <c r="K83" s="88">
        <v>16</v>
      </c>
      <c r="L83" s="88">
        <v>16</v>
      </c>
      <c r="M83" s="88">
        <v>8</v>
      </c>
      <c r="N83" s="90" t="s">
        <v>39</v>
      </c>
      <c r="O83" s="82" t="s">
        <v>122</v>
      </c>
    </row>
    <row r="84" s="18" customFormat="1" spans="1:15">
      <c r="A84" s="87" t="s">
        <v>20</v>
      </c>
      <c r="B84" s="88" t="s">
        <v>21</v>
      </c>
      <c r="C84" s="88">
        <v>1790111</v>
      </c>
      <c r="D84" s="88" t="s">
        <v>38</v>
      </c>
      <c r="E84" s="89"/>
      <c r="F84" s="89" t="s">
        <v>24</v>
      </c>
      <c r="G84" s="89" t="s">
        <v>25</v>
      </c>
      <c r="H84" s="89">
        <v>1</v>
      </c>
      <c r="I84" s="89">
        <v>14</v>
      </c>
      <c r="J84" s="89">
        <v>28</v>
      </c>
      <c r="K84" s="88">
        <v>42</v>
      </c>
      <c r="L84" s="88">
        <v>28</v>
      </c>
      <c r="M84" s="88">
        <v>14</v>
      </c>
      <c r="N84" s="90" t="s">
        <v>38</v>
      </c>
      <c r="O84" s="82" t="s">
        <v>122</v>
      </c>
    </row>
    <row r="85" s="18" customFormat="1" spans="1:15">
      <c r="A85" s="87" t="s">
        <v>20</v>
      </c>
      <c r="B85" s="88" t="s">
        <v>21</v>
      </c>
      <c r="C85" s="88"/>
      <c r="D85" s="88"/>
      <c r="E85" s="89"/>
      <c r="F85" s="89" t="s">
        <v>27</v>
      </c>
      <c r="G85" s="89" t="s">
        <v>28</v>
      </c>
      <c r="H85" s="89">
        <v>1</v>
      </c>
      <c r="I85" s="89">
        <v>16</v>
      </c>
      <c r="J85" s="89">
        <v>24</v>
      </c>
      <c r="K85" s="88">
        <v>16</v>
      </c>
      <c r="L85" s="88">
        <v>16</v>
      </c>
      <c r="M85" s="88">
        <v>8</v>
      </c>
      <c r="N85" s="90" t="s">
        <v>38</v>
      </c>
      <c r="O85" s="82" t="s">
        <v>122</v>
      </c>
    </row>
    <row r="86" s="18" customFormat="1" spans="1:15">
      <c r="A86" s="87" t="s">
        <v>20</v>
      </c>
      <c r="B86" s="88" t="s">
        <v>21</v>
      </c>
      <c r="C86" s="88">
        <v>1790112</v>
      </c>
      <c r="D86" s="88" t="s">
        <v>43</v>
      </c>
      <c r="E86" s="89"/>
      <c r="F86" s="89" t="s">
        <v>24</v>
      </c>
      <c r="G86" s="89" t="s">
        <v>25</v>
      </c>
      <c r="H86" s="89">
        <v>1</v>
      </c>
      <c r="I86" s="89">
        <v>9</v>
      </c>
      <c r="J86" s="89">
        <v>18</v>
      </c>
      <c r="K86" s="88">
        <v>27</v>
      </c>
      <c r="L86" s="88">
        <v>18</v>
      </c>
      <c r="M86" s="88">
        <v>9</v>
      </c>
      <c r="N86" s="90" t="s">
        <v>43</v>
      </c>
      <c r="O86" s="82" t="s">
        <v>122</v>
      </c>
    </row>
    <row r="87" s="18" customFormat="1" ht="15.25" spans="1:15">
      <c r="A87" s="91" t="s">
        <v>20</v>
      </c>
      <c r="B87" s="92" t="s">
        <v>21</v>
      </c>
      <c r="C87" s="92"/>
      <c r="D87" s="92"/>
      <c r="E87" s="93"/>
      <c r="F87" s="93" t="s">
        <v>27</v>
      </c>
      <c r="G87" s="93" t="s">
        <v>28</v>
      </c>
      <c r="H87" s="93">
        <v>1</v>
      </c>
      <c r="I87" s="93">
        <v>10</v>
      </c>
      <c r="J87" s="93">
        <v>15</v>
      </c>
      <c r="K87" s="92">
        <v>10</v>
      </c>
      <c r="L87" s="92">
        <v>10</v>
      </c>
      <c r="M87" s="92">
        <v>5</v>
      </c>
      <c r="N87" s="94" t="s">
        <v>43</v>
      </c>
      <c r="O87" s="82" t="s">
        <v>122</v>
      </c>
    </row>
    <row r="88" s="18" customFormat="1" spans="1:15">
      <c r="A88" s="83" t="s">
        <v>20</v>
      </c>
      <c r="B88" s="84" t="s">
        <v>21</v>
      </c>
      <c r="C88" s="84">
        <v>1790087</v>
      </c>
      <c r="D88" s="84" t="s">
        <v>45</v>
      </c>
      <c r="E88" s="85" t="s">
        <v>106</v>
      </c>
      <c r="F88" s="85" t="s">
        <v>24</v>
      </c>
      <c r="G88" s="85" t="s">
        <v>46</v>
      </c>
      <c r="H88" s="85">
        <v>1</v>
      </c>
      <c r="I88" s="85">
        <v>180</v>
      </c>
      <c r="J88" s="85">
        <v>0</v>
      </c>
      <c r="K88" s="84">
        <v>0</v>
      </c>
      <c r="L88" s="84">
        <v>0</v>
      </c>
      <c r="M88" s="84">
        <v>0</v>
      </c>
      <c r="N88" s="86" t="s">
        <v>48</v>
      </c>
      <c r="O88" s="82" t="s">
        <v>122</v>
      </c>
    </row>
    <row r="89" s="18" customFormat="1" spans="1:15">
      <c r="A89" s="87" t="s">
        <v>20</v>
      </c>
      <c r="B89" s="88" t="s">
        <v>21</v>
      </c>
      <c r="C89" s="88"/>
      <c r="D89" s="88"/>
      <c r="E89" s="89"/>
      <c r="F89" s="89" t="s">
        <v>24</v>
      </c>
      <c r="G89" s="89" t="s">
        <v>49</v>
      </c>
      <c r="H89" s="89">
        <v>1</v>
      </c>
      <c r="I89" s="89">
        <v>0</v>
      </c>
      <c r="J89" s="89">
        <v>190</v>
      </c>
      <c r="K89" s="88">
        <v>0</v>
      </c>
      <c r="L89" s="88">
        <v>0</v>
      </c>
      <c r="M89" s="88">
        <v>0</v>
      </c>
      <c r="N89" s="90" t="s">
        <v>48</v>
      </c>
      <c r="O89" s="82" t="s">
        <v>122</v>
      </c>
    </row>
    <row r="90" s="18" customFormat="1" spans="1:15">
      <c r="A90" s="87" t="s">
        <v>20</v>
      </c>
      <c r="B90" s="88" t="s">
        <v>21</v>
      </c>
      <c r="C90" s="88"/>
      <c r="D90" s="88"/>
      <c r="E90" s="89"/>
      <c r="F90" s="89" t="s">
        <v>24</v>
      </c>
      <c r="G90" s="89" t="s">
        <v>50</v>
      </c>
      <c r="H90" s="89">
        <v>1</v>
      </c>
      <c r="I90" s="89">
        <v>0</v>
      </c>
      <c r="J90" s="89">
        <v>0</v>
      </c>
      <c r="K90" s="88">
        <v>200</v>
      </c>
      <c r="L90" s="88">
        <v>0</v>
      </c>
      <c r="M90" s="88">
        <v>0</v>
      </c>
      <c r="N90" s="90" t="s">
        <v>48</v>
      </c>
      <c r="O90" s="82" t="s">
        <v>122</v>
      </c>
    </row>
    <row r="91" s="18" customFormat="1" spans="1:15">
      <c r="A91" s="87" t="s">
        <v>20</v>
      </c>
      <c r="B91" s="88" t="s">
        <v>21</v>
      </c>
      <c r="C91" s="88"/>
      <c r="D91" s="88"/>
      <c r="E91" s="89"/>
      <c r="F91" s="89" t="s">
        <v>24</v>
      </c>
      <c r="G91" s="89" t="s">
        <v>51</v>
      </c>
      <c r="H91" s="89">
        <v>1</v>
      </c>
      <c r="I91" s="89">
        <v>0</v>
      </c>
      <c r="J91" s="89">
        <v>0</v>
      </c>
      <c r="K91" s="88">
        <v>0</v>
      </c>
      <c r="L91" s="88">
        <v>130</v>
      </c>
      <c r="M91" s="88">
        <v>0</v>
      </c>
      <c r="N91" s="90" t="s">
        <v>48</v>
      </c>
      <c r="O91" s="82" t="s">
        <v>122</v>
      </c>
    </row>
    <row r="92" s="18" customFormat="1" spans="1:15">
      <c r="A92" s="87" t="s">
        <v>20</v>
      </c>
      <c r="B92" s="88" t="s">
        <v>21</v>
      </c>
      <c r="C92" s="88"/>
      <c r="D92" s="88"/>
      <c r="E92" s="89"/>
      <c r="F92" s="89" t="s">
        <v>24</v>
      </c>
      <c r="G92" s="89" t="s">
        <v>52</v>
      </c>
      <c r="H92" s="89">
        <v>1</v>
      </c>
      <c r="I92" s="89">
        <v>0</v>
      </c>
      <c r="J92" s="89">
        <v>0</v>
      </c>
      <c r="K92" s="88">
        <v>0</v>
      </c>
      <c r="L92" s="88">
        <v>0</v>
      </c>
      <c r="M92" s="88">
        <v>100</v>
      </c>
      <c r="N92" s="90" t="s">
        <v>48</v>
      </c>
      <c r="O92" s="82" t="s">
        <v>122</v>
      </c>
    </row>
    <row r="93" s="18" customFormat="1" spans="1:15">
      <c r="A93" s="87" t="s">
        <v>20</v>
      </c>
      <c r="B93" s="88" t="s">
        <v>21</v>
      </c>
      <c r="C93" s="88"/>
      <c r="D93" s="88"/>
      <c r="E93" s="89"/>
      <c r="F93" s="89" t="s">
        <v>27</v>
      </c>
      <c r="G93" s="89" t="s">
        <v>53</v>
      </c>
      <c r="H93" s="89">
        <v>1</v>
      </c>
      <c r="I93" s="89">
        <v>104</v>
      </c>
      <c r="J93" s="89">
        <v>0</v>
      </c>
      <c r="K93" s="88">
        <v>0</v>
      </c>
      <c r="L93" s="88">
        <v>0</v>
      </c>
      <c r="M93" s="88">
        <v>0</v>
      </c>
      <c r="N93" s="90" t="s">
        <v>48</v>
      </c>
      <c r="O93" s="82" t="s">
        <v>122</v>
      </c>
    </row>
    <row r="94" s="18" customFormat="1" spans="1:15">
      <c r="A94" s="87" t="s">
        <v>20</v>
      </c>
      <c r="B94" s="88" t="s">
        <v>21</v>
      </c>
      <c r="C94" s="88"/>
      <c r="D94" s="88"/>
      <c r="E94" s="89"/>
      <c r="F94" s="89" t="s">
        <v>27</v>
      </c>
      <c r="G94" s="89" t="s">
        <v>54</v>
      </c>
      <c r="H94" s="89">
        <v>1</v>
      </c>
      <c r="I94" s="89">
        <v>0</v>
      </c>
      <c r="J94" s="89">
        <v>148</v>
      </c>
      <c r="K94" s="88">
        <v>0</v>
      </c>
      <c r="L94" s="88">
        <v>0</v>
      </c>
      <c r="M94" s="88">
        <v>0</v>
      </c>
      <c r="N94" s="90" t="s">
        <v>48</v>
      </c>
      <c r="O94" s="82" t="s">
        <v>122</v>
      </c>
    </row>
    <row r="95" s="18" customFormat="1" spans="1:15">
      <c r="A95" s="87" t="s">
        <v>20</v>
      </c>
      <c r="B95" s="88" t="s">
        <v>21</v>
      </c>
      <c r="C95" s="88"/>
      <c r="D95" s="88"/>
      <c r="E95" s="89"/>
      <c r="F95" s="89" t="s">
        <v>27</v>
      </c>
      <c r="G95" s="89" t="s">
        <v>55</v>
      </c>
      <c r="H95" s="89">
        <v>1</v>
      </c>
      <c r="I95" s="89">
        <v>0</v>
      </c>
      <c r="J95" s="89">
        <v>0</v>
      </c>
      <c r="K95" s="88">
        <v>120</v>
      </c>
      <c r="L95" s="88">
        <v>0</v>
      </c>
      <c r="M95" s="88">
        <v>0</v>
      </c>
      <c r="N95" s="90" t="s">
        <v>48</v>
      </c>
      <c r="O95" s="82" t="s">
        <v>122</v>
      </c>
    </row>
    <row r="96" s="18" customFormat="1" spans="1:15">
      <c r="A96" s="87" t="s">
        <v>20</v>
      </c>
      <c r="B96" s="88" t="s">
        <v>21</v>
      </c>
      <c r="C96" s="88"/>
      <c r="D96" s="88"/>
      <c r="E96" s="89"/>
      <c r="F96" s="89" t="s">
        <v>27</v>
      </c>
      <c r="G96" s="89" t="s">
        <v>56</v>
      </c>
      <c r="H96" s="89">
        <v>1</v>
      </c>
      <c r="I96" s="89">
        <v>0</v>
      </c>
      <c r="J96" s="89">
        <v>0</v>
      </c>
      <c r="K96" s="88">
        <v>0</v>
      </c>
      <c r="L96" s="88">
        <v>64</v>
      </c>
      <c r="M96" s="88">
        <v>0</v>
      </c>
      <c r="N96" s="90" t="s">
        <v>48</v>
      </c>
      <c r="O96" s="82" t="s">
        <v>122</v>
      </c>
    </row>
    <row r="97" s="18" customFormat="1" spans="1:15">
      <c r="A97" s="87" t="s">
        <v>20</v>
      </c>
      <c r="B97" s="88" t="s">
        <v>21</v>
      </c>
      <c r="C97" s="88"/>
      <c r="D97" s="88"/>
      <c r="E97" s="89"/>
      <c r="F97" s="89" t="s">
        <v>27</v>
      </c>
      <c r="G97" s="89" t="s">
        <v>57</v>
      </c>
      <c r="H97" s="89">
        <v>1</v>
      </c>
      <c r="I97" s="89">
        <v>0</v>
      </c>
      <c r="J97" s="89">
        <v>0</v>
      </c>
      <c r="K97" s="88">
        <v>0</v>
      </c>
      <c r="L97" s="88">
        <v>0</v>
      </c>
      <c r="M97" s="88">
        <v>48</v>
      </c>
      <c r="N97" s="90" t="s">
        <v>48</v>
      </c>
      <c r="O97" s="82" t="s">
        <v>122</v>
      </c>
    </row>
    <row r="98" s="20" customFormat="1" spans="1:15">
      <c r="A98" s="95" t="s">
        <v>20</v>
      </c>
      <c r="B98" s="96" t="s">
        <v>21</v>
      </c>
      <c r="C98" s="96">
        <v>1790113</v>
      </c>
      <c r="D98" s="96" t="s">
        <v>22</v>
      </c>
      <c r="E98" s="97"/>
      <c r="F98" s="97" t="s">
        <v>24</v>
      </c>
      <c r="G98" s="97" t="s">
        <v>25</v>
      </c>
      <c r="H98" s="97">
        <v>1</v>
      </c>
      <c r="I98" s="97">
        <v>675</v>
      </c>
      <c r="J98" s="97">
        <v>1350</v>
      </c>
      <c r="K98" s="96">
        <v>2025</v>
      </c>
      <c r="L98" s="96">
        <v>1350</v>
      </c>
      <c r="M98" s="96">
        <v>675</v>
      </c>
      <c r="N98" s="98" t="s">
        <v>26</v>
      </c>
      <c r="O98" s="82" t="s">
        <v>122</v>
      </c>
    </row>
    <row r="99" s="20" customFormat="1" ht="15.25" spans="1:15">
      <c r="A99" s="99" t="s">
        <v>20</v>
      </c>
      <c r="B99" s="100" t="s">
        <v>21</v>
      </c>
      <c r="C99" s="100"/>
      <c r="D99" s="100"/>
      <c r="E99" s="101"/>
      <c r="F99" s="101" t="s">
        <v>27</v>
      </c>
      <c r="G99" s="101" t="s">
        <v>28</v>
      </c>
      <c r="H99" s="101">
        <v>1</v>
      </c>
      <c r="I99" s="101">
        <v>744</v>
      </c>
      <c r="J99" s="101">
        <v>1116</v>
      </c>
      <c r="K99" s="100">
        <v>744</v>
      </c>
      <c r="L99" s="100">
        <v>744</v>
      </c>
      <c r="M99" s="100">
        <v>372</v>
      </c>
      <c r="N99" s="102" t="s">
        <v>26</v>
      </c>
      <c r="O99" s="82" t="s">
        <v>122</v>
      </c>
    </row>
    <row r="100" s="18" customFormat="1" spans="1:15">
      <c r="A100" s="83" t="s">
        <v>20</v>
      </c>
      <c r="B100" s="84" t="s">
        <v>21</v>
      </c>
      <c r="C100" s="84">
        <v>1790089</v>
      </c>
      <c r="D100" s="84" t="s">
        <v>63</v>
      </c>
      <c r="E100" s="85" t="s">
        <v>107</v>
      </c>
      <c r="F100" s="85" t="s">
        <v>24</v>
      </c>
      <c r="G100" s="85" t="s">
        <v>64</v>
      </c>
      <c r="H100" s="85">
        <v>1</v>
      </c>
      <c r="I100" s="85">
        <v>30</v>
      </c>
      <c r="J100" s="85">
        <v>60</v>
      </c>
      <c r="K100" s="84">
        <v>90</v>
      </c>
      <c r="L100" s="84">
        <v>60</v>
      </c>
      <c r="M100" s="84">
        <v>30</v>
      </c>
      <c r="N100" s="86" t="s">
        <v>63</v>
      </c>
      <c r="O100" s="82" t="s">
        <v>123</v>
      </c>
    </row>
    <row r="101" s="18" customFormat="1" spans="1:15">
      <c r="A101" s="87" t="s">
        <v>20</v>
      </c>
      <c r="B101" s="88" t="s">
        <v>21</v>
      </c>
      <c r="C101" s="88"/>
      <c r="D101" s="88"/>
      <c r="E101" s="89"/>
      <c r="F101" s="89" t="s">
        <v>27</v>
      </c>
      <c r="G101" s="89" t="s">
        <v>65</v>
      </c>
      <c r="H101" s="89">
        <v>1</v>
      </c>
      <c r="I101" s="89">
        <v>40</v>
      </c>
      <c r="J101" s="89">
        <v>60</v>
      </c>
      <c r="K101" s="88">
        <v>40</v>
      </c>
      <c r="L101" s="88">
        <v>40</v>
      </c>
      <c r="M101" s="88">
        <v>20</v>
      </c>
      <c r="N101" s="90" t="s">
        <v>63</v>
      </c>
      <c r="O101" s="82" t="s">
        <v>123</v>
      </c>
    </row>
    <row r="102" s="18" customFormat="1" spans="1:15">
      <c r="A102" s="87" t="s">
        <v>20</v>
      </c>
      <c r="B102" s="88" t="s">
        <v>21</v>
      </c>
      <c r="C102" s="88"/>
      <c r="D102" s="88"/>
      <c r="E102" s="89"/>
      <c r="F102" s="89" t="s">
        <v>33</v>
      </c>
      <c r="G102" s="89" t="s">
        <v>66</v>
      </c>
      <c r="H102" s="89">
        <v>1</v>
      </c>
      <c r="I102" s="89">
        <v>14</v>
      </c>
      <c r="J102" s="89">
        <v>28</v>
      </c>
      <c r="K102" s="88">
        <v>42</v>
      </c>
      <c r="L102" s="88">
        <v>28</v>
      </c>
      <c r="M102" s="88">
        <v>14</v>
      </c>
      <c r="N102" s="90" t="s">
        <v>63</v>
      </c>
      <c r="O102" s="82" t="s">
        <v>123</v>
      </c>
    </row>
    <row r="103" s="18" customFormat="1" spans="1:15">
      <c r="A103" s="87" t="s">
        <v>20</v>
      </c>
      <c r="B103" s="88" t="s">
        <v>21</v>
      </c>
      <c r="C103" s="88">
        <v>1790091</v>
      </c>
      <c r="D103" s="88" t="s">
        <v>59</v>
      </c>
      <c r="E103" s="89"/>
      <c r="F103" s="89" t="s">
        <v>24</v>
      </c>
      <c r="G103" s="89" t="s">
        <v>60</v>
      </c>
      <c r="H103" s="89">
        <v>1</v>
      </c>
      <c r="I103" s="89">
        <v>22</v>
      </c>
      <c r="J103" s="89">
        <v>44</v>
      </c>
      <c r="K103" s="88">
        <v>66</v>
      </c>
      <c r="L103" s="88">
        <v>44</v>
      </c>
      <c r="M103" s="88">
        <v>22</v>
      </c>
      <c r="N103" s="90" t="s">
        <v>59</v>
      </c>
      <c r="O103" s="82" t="s">
        <v>123</v>
      </c>
    </row>
    <row r="104" s="18" customFormat="1" spans="1:15">
      <c r="A104" s="87" t="s">
        <v>20</v>
      </c>
      <c r="B104" s="88" t="s">
        <v>21</v>
      </c>
      <c r="C104" s="88"/>
      <c r="D104" s="88"/>
      <c r="E104" s="89"/>
      <c r="F104" s="89" t="s">
        <v>27</v>
      </c>
      <c r="G104" s="89" t="s">
        <v>61</v>
      </c>
      <c r="H104" s="89">
        <v>1</v>
      </c>
      <c r="I104" s="89">
        <v>32</v>
      </c>
      <c r="J104" s="89">
        <v>48</v>
      </c>
      <c r="K104" s="88">
        <v>32</v>
      </c>
      <c r="L104" s="88">
        <v>32</v>
      </c>
      <c r="M104" s="88">
        <v>16</v>
      </c>
      <c r="N104" s="90" t="s">
        <v>59</v>
      </c>
      <c r="O104" s="82" t="s">
        <v>123</v>
      </c>
    </row>
    <row r="105" s="18" customFormat="1" spans="1:15">
      <c r="A105" s="87" t="s">
        <v>20</v>
      </c>
      <c r="B105" s="88" t="s">
        <v>21</v>
      </c>
      <c r="C105" s="88"/>
      <c r="D105" s="88"/>
      <c r="E105" s="89"/>
      <c r="F105" s="89" t="s">
        <v>33</v>
      </c>
      <c r="G105" s="89" t="s">
        <v>62</v>
      </c>
      <c r="H105" s="89">
        <v>1</v>
      </c>
      <c r="I105" s="89">
        <v>10</v>
      </c>
      <c r="J105" s="89">
        <v>20</v>
      </c>
      <c r="K105" s="88">
        <v>30</v>
      </c>
      <c r="L105" s="88">
        <v>20</v>
      </c>
      <c r="M105" s="88">
        <v>10</v>
      </c>
      <c r="N105" s="90" t="s">
        <v>59</v>
      </c>
      <c r="O105" s="82" t="s">
        <v>123</v>
      </c>
    </row>
    <row r="106" s="18" customFormat="1" spans="1:15">
      <c r="A106" s="87" t="s">
        <v>20</v>
      </c>
      <c r="B106" s="88" t="s">
        <v>21</v>
      </c>
      <c r="C106" s="88">
        <v>1790092</v>
      </c>
      <c r="D106" s="88" t="s">
        <v>29</v>
      </c>
      <c r="E106" s="89"/>
      <c r="F106" s="89" t="s">
        <v>24</v>
      </c>
      <c r="G106" s="89" t="s">
        <v>31</v>
      </c>
      <c r="H106" s="89">
        <v>1</v>
      </c>
      <c r="I106" s="89">
        <v>52</v>
      </c>
      <c r="J106" s="89">
        <v>104</v>
      </c>
      <c r="K106" s="88">
        <v>156</v>
      </c>
      <c r="L106" s="88">
        <v>104</v>
      </c>
      <c r="M106" s="88">
        <v>52</v>
      </c>
      <c r="N106" s="90" t="s">
        <v>29</v>
      </c>
      <c r="O106" s="82" t="s">
        <v>122</v>
      </c>
    </row>
    <row r="107" s="18" customFormat="1" spans="1:15">
      <c r="A107" s="87" t="s">
        <v>20</v>
      </c>
      <c r="B107" s="88" t="s">
        <v>21</v>
      </c>
      <c r="C107" s="88"/>
      <c r="D107" s="88"/>
      <c r="E107" s="89"/>
      <c r="F107" s="89" t="s">
        <v>27</v>
      </c>
      <c r="G107" s="89" t="s">
        <v>32</v>
      </c>
      <c r="H107" s="89">
        <v>1</v>
      </c>
      <c r="I107" s="89">
        <v>88</v>
      </c>
      <c r="J107" s="89">
        <v>132</v>
      </c>
      <c r="K107" s="88">
        <v>88</v>
      </c>
      <c r="L107" s="88">
        <v>88</v>
      </c>
      <c r="M107" s="88">
        <v>44</v>
      </c>
      <c r="N107" s="90" t="s">
        <v>29</v>
      </c>
      <c r="O107" s="82" t="s">
        <v>122</v>
      </c>
    </row>
    <row r="108" s="18" customFormat="1" ht="15.25" spans="1:15">
      <c r="A108" s="91" t="s">
        <v>20</v>
      </c>
      <c r="B108" s="92" t="s">
        <v>21</v>
      </c>
      <c r="C108" s="92"/>
      <c r="D108" s="92"/>
      <c r="E108" s="93"/>
      <c r="F108" s="93" t="s">
        <v>33</v>
      </c>
      <c r="G108" s="93" t="s">
        <v>34</v>
      </c>
      <c r="H108" s="93">
        <v>1</v>
      </c>
      <c r="I108" s="93">
        <v>29</v>
      </c>
      <c r="J108" s="93">
        <v>58</v>
      </c>
      <c r="K108" s="92">
        <v>87</v>
      </c>
      <c r="L108" s="92">
        <v>58</v>
      </c>
      <c r="M108" s="92">
        <v>29</v>
      </c>
      <c r="N108" s="94" t="s">
        <v>29</v>
      </c>
      <c r="O108" s="82" t="s">
        <v>122</v>
      </c>
    </row>
    <row r="109" s="18" customFormat="1" ht="15.25" spans="1:15">
      <c r="A109" s="103" t="s">
        <v>20</v>
      </c>
      <c r="B109" s="104" t="s">
        <v>21</v>
      </c>
      <c r="C109" s="104">
        <v>1790587</v>
      </c>
      <c r="D109" s="104" t="s">
        <v>67</v>
      </c>
      <c r="E109" s="105" t="s">
        <v>108</v>
      </c>
      <c r="F109" s="105" t="s">
        <v>24</v>
      </c>
      <c r="G109" s="105" t="s">
        <v>25</v>
      </c>
      <c r="H109" s="105">
        <v>1</v>
      </c>
      <c r="I109" s="105">
        <v>36</v>
      </c>
      <c r="J109" s="105">
        <v>72</v>
      </c>
      <c r="K109" s="104">
        <v>108</v>
      </c>
      <c r="L109" s="104">
        <v>72</v>
      </c>
      <c r="M109" s="104">
        <v>36</v>
      </c>
      <c r="N109" s="106" t="s">
        <v>67</v>
      </c>
      <c r="O109" s="82" t="s">
        <v>122</v>
      </c>
    </row>
    <row r="110" s="21" customFormat="1" spans="1:15">
      <c r="A110" s="107" t="s">
        <v>20</v>
      </c>
      <c r="B110" s="66" t="s">
        <v>21</v>
      </c>
      <c r="C110" s="66">
        <v>1806560</v>
      </c>
      <c r="D110" s="66" t="s">
        <v>45</v>
      </c>
      <c r="E110" s="65" t="s">
        <v>109</v>
      </c>
      <c r="F110" s="65" t="s">
        <v>33</v>
      </c>
      <c r="G110" s="65" t="s">
        <v>110</v>
      </c>
      <c r="H110" s="65">
        <v>1</v>
      </c>
      <c r="I110" s="65">
        <v>162</v>
      </c>
      <c r="J110" s="65">
        <v>0</v>
      </c>
      <c r="K110" s="66">
        <v>0</v>
      </c>
      <c r="L110" s="66">
        <v>0</v>
      </c>
      <c r="M110" s="66">
        <v>0</v>
      </c>
      <c r="N110" s="67" t="s">
        <v>48</v>
      </c>
      <c r="O110" s="82" t="s">
        <v>122</v>
      </c>
    </row>
    <row r="111" s="21" customFormat="1" spans="1:15">
      <c r="A111" s="108" t="s">
        <v>20</v>
      </c>
      <c r="B111" s="17" t="s">
        <v>21</v>
      </c>
      <c r="C111" s="17"/>
      <c r="D111" s="17"/>
      <c r="E111" s="69"/>
      <c r="F111" s="69" t="s">
        <v>33</v>
      </c>
      <c r="G111" s="69" t="s">
        <v>111</v>
      </c>
      <c r="H111" s="69">
        <v>1</v>
      </c>
      <c r="I111" s="69">
        <v>0</v>
      </c>
      <c r="J111" s="69">
        <v>162</v>
      </c>
      <c r="K111" s="17">
        <v>0</v>
      </c>
      <c r="L111" s="17">
        <v>0</v>
      </c>
      <c r="M111" s="17">
        <v>0</v>
      </c>
      <c r="N111" s="70" t="s">
        <v>48</v>
      </c>
      <c r="O111" s="82" t="s">
        <v>122</v>
      </c>
    </row>
    <row r="112" s="21" customFormat="1" spans="1:15">
      <c r="A112" s="108" t="s">
        <v>20</v>
      </c>
      <c r="B112" s="17" t="s">
        <v>21</v>
      </c>
      <c r="C112" s="17"/>
      <c r="D112" s="17"/>
      <c r="E112" s="69"/>
      <c r="F112" s="69" t="s">
        <v>33</v>
      </c>
      <c r="G112" s="69" t="s">
        <v>113</v>
      </c>
      <c r="H112" s="69">
        <v>1</v>
      </c>
      <c r="I112" s="69">
        <v>0</v>
      </c>
      <c r="J112" s="69">
        <v>0</v>
      </c>
      <c r="K112" s="17">
        <v>162</v>
      </c>
      <c r="L112" s="17">
        <v>0</v>
      </c>
      <c r="M112" s="17">
        <v>0</v>
      </c>
      <c r="N112" s="70" t="s">
        <v>48</v>
      </c>
      <c r="O112" s="82" t="s">
        <v>122</v>
      </c>
    </row>
    <row r="113" s="21" customFormat="1" spans="1:15">
      <c r="A113" s="108" t="s">
        <v>20</v>
      </c>
      <c r="B113" s="17" t="s">
        <v>21</v>
      </c>
      <c r="C113" s="17"/>
      <c r="D113" s="17"/>
      <c r="E113" s="69"/>
      <c r="F113" s="69" t="s">
        <v>33</v>
      </c>
      <c r="G113" s="69" t="s">
        <v>112</v>
      </c>
      <c r="H113" s="69">
        <v>1</v>
      </c>
      <c r="I113" s="69">
        <v>0</v>
      </c>
      <c r="J113" s="69">
        <v>0</v>
      </c>
      <c r="K113" s="17">
        <v>0</v>
      </c>
      <c r="L113" s="17">
        <v>162</v>
      </c>
      <c r="M113" s="17">
        <v>0</v>
      </c>
      <c r="N113" s="70" t="s">
        <v>48</v>
      </c>
      <c r="O113" s="82" t="s">
        <v>122</v>
      </c>
    </row>
    <row r="114" s="21" customFormat="1" spans="1:15">
      <c r="A114" s="108" t="s">
        <v>20</v>
      </c>
      <c r="B114" s="17" t="s">
        <v>21</v>
      </c>
      <c r="C114" s="17"/>
      <c r="D114" s="17"/>
      <c r="E114" s="69"/>
      <c r="F114" s="69" t="s">
        <v>33</v>
      </c>
      <c r="G114" s="69" t="s">
        <v>114</v>
      </c>
      <c r="H114" s="69">
        <v>1</v>
      </c>
      <c r="I114" s="69">
        <v>0</v>
      </c>
      <c r="J114" s="69">
        <v>0</v>
      </c>
      <c r="K114" s="17">
        <v>0</v>
      </c>
      <c r="L114" s="17">
        <v>0</v>
      </c>
      <c r="M114" s="17">
        <v>162</v>
      </c>
      <c r="N114" s="70" t="s">
        <v>48</v>
      </c>
      <c r="O114" s="82" t="s">
        <v>122</v>
      </c>
    </row>
    <row r="115" s="22" customFormat="1" ht="15.25" spans="1:15">
      <c r="A115" s="109" t="s">
        <v>20</v>
      </c>
      <c r="B115" s="110" t="s">
        <v>21</v>
      </c>
      <c r="C115" s="110">
        <v>1806561</v>
      </c>
      <c r="D115" s="110" t="s">
        <v>22</v>
      </c>
      <c r="E115" s="111"/>
      <c r="F115" s="111" t="s">
        <v>33</v>
      </c>
      <c r="G115" s="111" t="s">
        <v>37</v>
      </c>
      <c r="H115" s="111">
        <v>1</v>
      </c>
      <c r="I115" s="111">
        <v>628</v>
      </c>
      <c r="J115" s="111">
        <v>1256</v>
      </c>
      <c r="K115" s="110">
        <v>1884</v>
      </c>
      <c r="L115" s="110">
        <v>1256</v>
      </c>
      <c r="M115" s="110">
        <v>628</v>
      </c>
      <c r="N115" s="112" t="s">
        <v>26</v>
      </c>
      <c r="O115" s="82" t="s">
        <v>122</v>
      </c>
    </row>
    <row r="116" s="18" customFormat="1" spans="1:15">
      <c r="A116" s="83" t="s">
        <v>20</v>
      </c>
      <c r="B116" s="84" t="s">
        <v>21</v>
      </c>
      <c r="C116" s="84">
        <v>1790589</v>
      </c>
      <c r="D116" s="84" t="s">
        <v>71</v>
      </c>
      <c r="E116" s="85" t="s">
        <v>115</v>
      </c>
      <c r="F116" s="85" t="s">
        <v>24</v>
      </c>
      <c r="G116" s="85" t="s">
        <v>25</v>
      </c>
      <c r="H116" s="85">
        <v>1</v>
      </c>
      <c r="I116" s="85">
        <v>11</v>
      </c>
      <c r="J116" s="85">
        <v>22</v>
      </c>
      <c r="K116" s="84">
        <v>33</v>
      </c>
      <c r="L116" s="84">
        <v>22</v>
      </c>
      <c r="M116" s="84">
        <v>11</v>
      </c>
      <c r="N116" s="86" t="s">
        <v>71</v>
      </c>
      <c r="O116" s="82" t="s">
        <v>122</v>
      </c>
    </row>
    <row r="117" s="18" customFormat="1" ht="15.25" spans="1:15">
      <c r="A117" s="91" t="s">
        <v>20</v>
      </c>
      <c r="B117" s="92" t="s">
        <v>21</v>
      </c>
      <c r="C117" s="92">
        <v>1790591</v>
      </c>
      <c r="D117" s="92" t="s">
        <v>69</v>
      </c>
      <c r="E117" s="93"/>
      <c r="F117" s="93" t="s">
        <v>24</v>
      </c>
      <c r="G117" s="93" t="s">
        <v>25</v>
      </c>
      <c r="H117" s="93">
        <v>1</v>
      </c>
      <c r="I117" s="93">
        <v>11</v>
      </c>
      <c r="J117" s="93">
        <v>22</v>
      </c>
      <c r="K117" s="92">
        <v>33</v>
      </c>
      <c r="L117" s="92">
        <v>22</v>
      </c>
      <c r="M117" s="92">
        <v>11</v>
      </c>
      <c r="N117" s="94" t="s">
        <v>69</v>
      </c>
      <c r="O117" s="82" t="s">
        <v>122</v>
      </c>
    </row>
    <row r="118" s="18" customFormat="1" spans="1:15">
      <c r="A118" s="83" t="s">
        <v>20</v>
      </c>
      <c r="B118" s="84" t="s">
        <v>21</v>
      </c>
      <c r="C118" s="84">
        <v>1790099</v>
      </c>
      <c r="D118" s="84" t="s">
        <v>72</v>
      </c>
      <c r="E118" s="85" t="s">
        <v>116</v>
      </c>
      <c r="F118" s="85" t="s">
        <v>24</v>
      </c>
      <c r="G118" s="85" t="s">
        <v>25</v>
      </c>
      <c r="H118" s="85">
        <v>1</v>
      </c>
      <c r="I118" s="85">
        <v>26</v>
      </c>
      <c r="J118" s="85">
        <v>52</v>
      </c>
      <c r="K118" s="84">
        <v>78</v>
      </c>
      <c r="L118" s="84">
        <v>52</v>
      </c>
      <c r="M118" s="84">
        <v>26</v>
      </c>
      <c r="N118" s="86" t="s">
        <v>72</v>
      </c>
      <c r="O118" s="82" t="s">
        <v>122</v>
      </c>
    </row>
    <row r="119" s="21" customFormat="1" spans="1:15">
      <c r="A119" s="108" t="s">
        <v>20</v>
      </c>
      <c r="B119" s="17" t="s">
        <v>21</v>
      </c>
      <c r="C119" s="17">
        <v>1807259</v>
      </c>
      <c r="D119" s="17" t="s">
        <v>117</v>
      </c>
      <c r="E119" s="69"/>
      <c r="F119" s="69" t="s">
        <v>33</v>
      </c>
      <c r="G119" s="69" t="s">
        <v>37</v>
      </c>
      <c r="H119" s="69">
        <v>1</v>
      </c>
      <c r="I119" s="69">
        <v>9</v>
      </c>
      <c r="J119" s="69">
        <v>18</v>
      </c>
      <c r="K119" s="17">
        <v>27</v>
      </c>
      <c r="L119" s="17">
        <v>18</v>
      </c>
      <c r="M119" s="17">
        <v>9</v>
      </c>
      <c r="N119" s="70" t="s">
        <v>117</v>
      </c>
      <c r="O119" s="82" t="s">
        <v>122</v>
      </c>
    </row>
    <row r="120" s="21" customFormat="1" spans="1:15">
      <c r="A120" s="108" t="s">
        <v>20</v>
      </c>
      <c r="B120" s="17" t="s">
        <v>21</v>
      </c>
      <c r="C120" s="17">
        <v>1807260</v>
      </c>
      <c r="D120" s="17" t="s">
        <v>118</v>
      </c>
      <c r="E120" s="69"/>
      <c r="F120" s="69" t="s">
        <v>33</v>
      </c>
      <c r="G120" s="69" t="s">
        <v>37</v>
      </c>
      <c r="H120" s="69">
        <v>1</v>
      </c>
      <c r="I120" s="69">
        <v>9</v>
      </c>
      <c r="J120" s="69">
        <v>18</v>
      </c>
      <c r="K120" s="17">
        <v>27</v>
      </c>
      <c r="L120" s="17">
        <v>18</v>
      </c>
      <c r="M120" s="17">
        <v>9</v>
      </c>
      <c r="N120" s="70" t="s">
        <v>118</v>
      </c>
      <c r="O120" s="82" t="s">
        <v>122</v>
      </c>
    </row>
    <row r="121" s="21" customFormat="1" ht="15.25" spans="1:15">
      <c r="A121" s="113" t="s">
        <v>20</v>
      </c>
      <c r="B121" s="77" t="s">
        <v>21</v>
      </c>
      <c r="C121" s="77">
        <v>1807261</v>
      </c>
      <c r="D121" s="77" t="s">
        <v>119</v>
      </c>
      <c r="E121" s="76"/>
      <c r="F121" s="76" t="s">
        <v>33</v>
      </c>
      <c r="G121" s="76" t="s">
        <v>37</v>
      </c>
      <c r="H121" s="76">
        <v>1</v>
      </c>
      <c r="I121" s="76">
        <v>9</v>
      </c>
      <c r="J121" s="76">
        <v>18</v>
      </c>
      <c r="K121" s="77">
        <v>27</v>
      </c>
      <c r="L121" s="77">
        <v>18</v>
      </c>
      <c r="M121" s="77">
        <v>9</v>
      </c>
      <c r="N121" s="78" t="s">
        <v>119</v>
      </c>
      <c r="O121" s="82" t="s">
        <v>122</v>
      </c>
    </row>
    <row r="122" s="18" customFormat="1" spans="1:15">
      <c r="I122" s="18">
        <f t="shared" ref="I122:M122" si="2">SUM(I66:I121)</f>
        <v>3264</v>
      </c>
      <c r="J122" s="18">
        <f t="shared" si="2"/>
        <v>5595</v>
      </c>
      <c r="K122" s="18">
        <f t="shared" si="2"/>
        <v>6772</v>
      </c>
      <c r="L122" s="18">
        <f t="shared" si="2"/>
        <v>4910</v>
      </c>
      <c r="M122" s="18">
        <f t="shared" si="2"/>
        <v>2587</v>
      </c>
    </row>
  </sheetData>
  <autoFilter xmlns:etc="http://www.wps.cn/officeDocument/2017/etCustomData" ref="A65:AL122" etc:filterBottomFollowUsedRange="0">
    <extLst/>
  </autoFilter>
  <mergeCells count="122">
    <mergeCell ref="A1:Q1"/>
    <mergeCell ref="S3:AA3"/>
    <mergeCell ref="U4:Y4"/>
    <mergeCell ref="A3:A24"/>
    <mergeCell ref="A25:A36"/>
    <mergeCell ref="A37:A45"/>
    <mergeCell ref="A47:A52"/>
    <mergeCell ref="A53:A54"/>
    <mergeCell ref="A55:A58"/>
    <mergeCell ref="A66:A68"/>
    <mergeCell ref="A69:A71"/>
    <mergeCell ref="A72:A74"/>
    <mergeCell ref="A75:A77"/>
    <mergeCell ref="A78:A79"/>
    <mergeCell ref="A80:A81"/>
    <mergeCell ref="A82:A83"/>
    <mergeCell ref="A84:A85"/>
    <mergeCell ref="A86:A87"/>
    <mergeCell ref="A88:A97"/>
    <mergeCell ref="A98:A99"/>
    <mergeCell ref="A100:A102"/>
    <mergeCell ref="A103:A105"/>
    <mergeCell ref="A106:A108"/>
    <mergeCell ref="A110:A114"/>
    <mergeCell ref="B3:B24"/>
    <mergeCell ref="B25:B36"/>
    <mergeCell ref="B37:B45"/>
    <mergeCell ref="B47:B52"/>
    <mergeCell ref="B53:B54"/>
    <mergeCell ref="B55:B58"/>
    <mergeCell ref="B66:B68"/>
    <mergeCell ref="B69:B71"/>
    <mergeCell ref="B72:B74"/>
    <mergeCell ref="B75:B77"/>
    <mergeCell ref="B78:B79"/>
    <mergeCell ref="B80:B81"/>
    <mergeCell ref="B82:B83"/>
    <mergeCell ref="B84:B85"/>
    <mergeCell ref="B86:B87"/>
    <mergeCell ref="B88:B97"/>
    <mergeCell ref="B98:B99"/>
    <mergeCell ref="B100:B102"/>
    <mergeCell ref="B103:B105"/>
    <mergeCell ref="B106:B108"/>
    <mergeCell ref="B110:B114"/>
    <mergeCell ref="C3:C5"/>
    <mergeCell ref="C6:C8"/>
    <mergeCell ref="C9:C11"/>
    <mergeCell ref="C12:C14"/>
    <mergeCell ref="C15:C16"/>
    <mergeCell ref="C17:C18"/>
    <mergeCell ref="C19:C20"/>
    <mergeCell ref="C21:C22"/>
    <mergeCell ref="C23:C24"/>
    <mergeCell ref="C25:C34"/>
    <mergeCell ref="C35:C36"/>
    <mergeCell ref="C37:C39"/>
    <mergeCell ref="C40:C42"/>
    <mergeCell ref="C43:C45"/>
    <mergeCell ref="C47:C51"/>
    <mergeCell ref="C66:C68"/>
    <mergeCell ref="C69:C71"/>
    <mergeCell ref="C72:C74"/>
    <mergeCell ref="C75:C77"/>
    <mergeCell ref="C78:C79"/>
    <mergeCell ref="C80:C81"/>
    <mergeCell ref="C82:C83"/>
    <mergeCell ref="C84:C85"/>
    <mergeCell ref="C86:C87"/>
    <mergeCell ref="C88:C97"/>
    <mergeCell ref="C98:C99"/>
    <mergeCell ref="C100:C102"/>
    <mergeCell ref="C103:C105"/>
    <mergeCell ref="C106:C108"/>
    <mergeCell ref="C110:C114"/>
    <mergeCell ref="D3:D5"/>
    <mergeCell ref="D6:D8"/>
    <mergeCell ref="D9:D11"/>
    <mergeCell ref="D12:D14"/>
    <mergeCell ref="D15:D16"/>
    <mergeCell ref="D17:D18"/>
    <mergeCell ref="D19:D20"/>
    <mergeCell ref="D21:D22"/>
    <mergeCell ref="D23:D24"/>
    <mergeCell ref="D25:D34"/>
    <mergeCell ref="D35:D36"/>
    <mergeCell ref="D37:D39"/>
    <mergeCell ref="D40:D42"/>
    <mergeCell ref="D43:D45"/>
    <mergeCell ref="D47:D51"/>
    <mergeCell ref="D66:D68"/>
    <mergeCell ref="D69:D71"/>
    <mergeCell ref="D72:D74"/>
    <mergeCell ref="D75:D77"/>
    <mergeCell ref="D78:D79"/>
    <mergeCell ref="D80:D81"/>
    <mergeCell ref="D82:D83"/>
    <mergeCell ref="D84:D85"/>
    <mergeCell ref="D86:D87"/>
    <mergeCell ref="D88:D97"/>
    <mergeCell ref="D98:D99"/>
    <mergeCell ref="D100:D102"/>
    <mergeCell ref="D103:D105"/>
    <mergeCell ref="D106:D108"/>
    <mergeCell ref="D110:D114"/>
    <mergeCell ref="E3:E24"/>
    <mergeCell ref="E25:E36"/>
    <mergeCell ref="E37:E45"/>
    <mergeCell ref="E47:E52"/>
    <mergeCell ref="E53:E54"/>
    <mergeCell ref="E55:E58"/>
    <mergeCell ref="E66:E87"/>
    <mergeCell ref="E88:E99"/>
    <mergeCell ref="E100:E108"/>
    <mergeCell ref="E110:E115"/>
    <mergeCell ref="E116:E117"/>
    <mergeCell ref="E118:E121"/>
    <mergeCell ref="S4:S5"/>
    <mergeCell ref="T4:T5"/>
    <mergeCell ref="Z4:Z5"/>
    <mergeCell ref="AA4:AA5"/>
    <mergeCell ref="U7:Y8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workbookViewId="0">
      <selection activeCell="B21" sqref="B21"/>
    </sheetView>
  </sheetViews>
  <sheetFormatPr defaultColWidth="8.72727272727273" defaultRowHeight="14.5" outlineLevelRow="4"/>
  <cols>
    <col min="1" max="1" width="8.45454545454546" customWidth="1"/>
    <col min="2" max="2" width="15.9090909090909" customWidth="1"/>
    <col min="3" max="8" width="15.8181818181818" customWidth="1"/>
    <col min="9" max="9" width="17.1818181818182" customWidth="1"/>
    <col min="10" max="10" width="35.6363636363636" customWidth="1"/>
  </cols>
  <sheetData>
    <row r="1" spans="1:9">
      <c r="A1" s="14" t="s">
        <v>124</v>
      </c>
      <c r="B1" s="14" t="s">
        <v>125</v>
      </c>
      <c r="C1" s="14" t="s">
        <v>126</v>
      </c>
      <c r="D1" s="14"/>
      <c r="E1" s="14"/>
      <c r="F1" s="14"/>
      <c r="G1" s="14"/>
      <c r="H1" s="15" t="s">
        <v>96</v>
      </c>
      <c r="I1" s="14" t="s">
        <v>127</v>
      </c>
    </row>
    <row r="2" spans="1:9">
      <c r="A2" s="14"/>
      <c r="B2" s="14"/>
      <c r="C2" s="16" t="s">
        <v>9</v>
      </c>
      <c r="D2" s="16" t="s">
        <v>10</v>
      </c>
      <c r="E2" s="16" t="s">
        <v>11</v>
      </c>
      <c r="F2" s="16" t="s">
        <v>12</v>
      </c>
      <c r="G2" s="16" t="s">
        <v>13</v>
      </c>
      <c r="H2" s="14"/>
      <c r="I2" s="14"/>
    </row>
    <row r="3" ht="68" customHeight="1" spans="1:9">
      <c r="A3" s="16" t="s">
        <v>128</v>
      </c>
      <c r="B3" s="16" t="s">
        <v>129</v>
      </c>
      <c r="C3" s="16">
        <v>2347</v>
      </c>
      <c r="D3" s="16">
        <v>3931</v>
      </c>
      <c r="E3" s="16">
        <v>4377</v>
      </c>
      <c r="F3" s="16">
        <v>3254</v>
      </c>
      <c r="G3" s="16">
        <v>1678</v>
      </c>
      <c r="H3" s="16">
        <f>SUM(C3:G3)</f>
        <v>15587</v>
      </c>
      <c r="I3" s="16" t="s">
        <v>130</v>
      </c>
    </row>
    <row r="4" ht="110" customHeight="1" spans="1:9">
      <c r="A4" s="16"/>
      <c r="B4" s="16" t="s">
        <v>99</v>
      </c>
      <c r="C4" s="17">
        <f>100+817</f>
        <v>917</v>
      </c>
      <c r="D4" s="17">
        <f>192+1472</f>
        <v>1664</v>
      </c>
      <c r="E4" s="17">
        <f>268+2127</f>
        <v>2395</v>
      </c>
      <c r="F4" s="17">
        <f>184+1472</f>
        <v>1656</v>
      </c>
      <c r="G4" s="17">
        <f>92+817</f>
        <v>909</v>
      </c>
      <c r="H4" s="17">
        <f>SUM(C4:G4)</f>
        <v>7541</v>
      </c>
      <c r="I4" s="16" t="s">
        <v>131</v>
      </c>
    </row>
    <row r="5" spans="1:9">
      <c r="H5">
        <f>SUM(H3:H4)</f>
        <v>23128</v>
      </c>
    </row>
  </sheetData>
  <mergeCells count="6">
    <mergeCell ref="C1:G1"/>
    <mergeCell ref="A1:A2"/>
    <mergeCell ref="A3:A4"/>
    <mergeCell ref="B1:B2"/>
    <mergeCell ref="H1:H2"/>
    <mergeCell ref="I1:I2"/>
  </mergeCells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5"/>
  <sheetViews>
    <sheetView workbookViewId="0">
      <selection activeCell="I20" sqref="I20"/>
    </sheetView>
  </sheetViews>
  <sheetFormatPr defaultColWidth="8.72727272727273" defaultRowHeight="12.5" outlineLevelRow="4"/>
  <cols>
    <col min="1" max="1" width="20.1545454545455" style="4"/>
    <col min="2" max="2" width="19.4363636363636" style="4"/>
    <col min="3" max="3" width="12.4363636363636" style="4"/>
    <col min="4" max="4" width="11.2818181818182" style="4"/>
    <col min="5" max="5" width="11.5636363636364" style="4"/>
    <col min="6" max="6" width="11.1909090909091" style="4"/>
    <col min="7" max="7" width="11.2545454545455" style="4"/>
    <col min="8" max="8" width="13.5909090909091" style="4"/>
    <col min="9" max="9" width="165" style="4"/>
    <col min="10" max="10" width="11.1545454545455" style="4"/>
    <col min="11" max="11" width="10.7181818181818" style="4"/>
    <col min="12" max="13" width="10.4363636363636" style="4"/>
    <col min="14" max="15" width="10.5636363636364" style="4"/>
    <col min="16" max="16" width="10.7181818181818" style="4"/>
    <col min="17" max="17" width="10.8727272727273" style="4"/>
    <col min="18" max="18" width="11" style="4"/>
    <col min="19" max="19" width="10.5909090909091" style="4"/>
    <col min="20" max="20" width="10.5636363636364" style="4"/>
    <col min="21" max="21" width="10" style="4"/>
    <col min="22" max="22" width="10.1545454545455" style="4"/>
    <col min="23" max="23" width="11.2818181818182" style="4"/>
    <col min="24" max="24" width="11" style="4"/>
    <col min="25" max="16384" width="8.72727272727273" style="4"/>
  </cols>
  <sheetData>
    <row r="1" s="4" customFormat="1" ht="18" customHeight="1" spans="1:24">
      <c r="A1" s="5" t="s">
        <v>132</v>
      </c>
      <c r="B1" s="5" t="s">
        <v>133</v>
      </c>
      <c r="C1" s="5" t="s">
        <v>9</v>
      </c>
      <c r="D1" s="5" t="s">
        <v>10</v>
      </c>
      <c r="E1" s="5" t="s">
        <v>11</v>
      </c>
      <c r="F1" s="5" t="s">
        <v>12</v>
      </c>
      <c r="G1" s="5" t="s">
        <v>13</v>
      </c>
      <c r="H1" s="6">
        <v>0</v>
      </c>
      <c r="I1" s="5" t="s">
        <v>134</v>
      </c>
    </row>
    <row r="2" s="4" customFormat="1" ht="18" customHeight="1" spans="1:24">
      <c r="A2" s="5" t="s">
        <v>20</v>
      </c>
      <c r="B2" s="5" t="s">
        <v>27</v>
      </c>
      <c r="C2" s="7">
        <v>1184</v>
      </c>
      <c r="D2" s="7">
        <v>1783</v>
      </c>
      <c r="E2" s="7">
        <v>1260</v>
      </c>
      <c r="F2" s="7">
        <v>1174</v>
      </c>
      <c r="G2" s="7">
        <v>603</v>
      </c>
      <c r="H2" s="6">
        <f>SUM(C2:G2)</f>
        <v>6004</v>
      </c>
      <c r="I2" s="5" t="s">
        <v>135</v>
      </c>
    </row>
    <row r="3" s="4" customFormat="1" ht="18" customHeight="1" spans="1:24">
      <c r="A3" s="5" t="s">
        <v>20</v>
      </c>
      <c r="B3" s="5" t="s">
        <v>33</v>
      </c>
      <c r="C3" s="8">
        <v>917</v>
      </c>
      <c r="D3" s="8">
        <v>1664</v>
      </c>
      <c r="E3" s="8">
        <v>2395</v>
      </c>
      <c r="F3" s="8">
        <v>1656</v>
      </c>
      <c r="G3" s="8">
        <v>909</v>
      </c>
      <c r="H3" s="9">
        <f>SUM(C3:G3)</f>
        <v>7541</v>
      </c>
      <c r="I3" s="5" t="s">
        <v>136</v>
      </c>
    </row>
    <row r="4" s="4" customFormat="1" ht="18" customHeight="1" spans="1:24">
      <c r="A4" s="5" t="s">
        <v>20</v>
      </c>
      <c r="B4" s="5" t="s">
        <v>24</v>
      </c>
      <c r="C4" s="7">
        <v>1163</v>
      </c>
      <c r="D4" s="7">
        <v>2148</v>
      </c>
      <c r="E4" s="7">
        <v>3117</v>
      </c>
      <c r="F4" s="7">
        <v>2080</v>
      </c>
      <c r="G4" s="7">
        <v>1075</v>
      </c>
      <c r="H4" s="6">
        <f>SUM(C4:G4)</f>
        <v>9583</v>
      </c>
      <c r="I4" s="5" t="s">
        <v>137</v>
      </c>
    </row>
    <row r="5" s="4" customFormat="1" ht="16.5" customHeight="1" spans="1:24">
      <c r="C5" s="6">
        <f t="shared" ref="C5:H5" si="0">SUM(C2:C4)</f>
        <v>3264</v>
      </c>
      <c r="D5" s="6">
        <f t="shared" si="0"/>
        <v>5595</v>
      </c>
      <c r="E5" s="6">
        <f t="shared" si="0"/>
        <v>6772</v>
      </c>
      <c r="F5" s="6">
        <f t="shared" si="0"/>
        <v>4910</v>
      </c>
      <c r="G5" s="6">
        <f t="shared" si="0"/>
        <v>2587</v>
      </c>
      <c r="H5" s="13">
        <f t="shared" si="0"/>
        <v>23128</v>
      </c>
      <c r="J5" s="6">
        <v>0</v>
      </c>
      <c r="K5" s="6">
        <v>0</v>
      </c>
      <c r="L5" s="6">
        <v>0</v>
      </c>
      <c r="M5" s="6">
        <v>0</v>
      </c>
      <c r="N5" s="6">
        <v>0</v>
      </c>
      <c r="O5" s="6">
        <v>0</v>
      </c>
      <c r="P5" s="6">
        <v>0</v>
      </c>
      <c r="Q5" s="6">
        <v>0</v>
      </c>
      <c r="R5" s="6">
        <v>0</v>
      </c>
      <c r="S5" s="6">
        <v>0</v>
      </c>
      <c r="T5" s="6">
        <v>0</v>
      </c>
      <c r="U5" s="6">
        <v>0</v>
      </c>
      <c r="V5" s="6">
        <v>0</v>
      </c>
      <c r="W5" s="6">
        <v>0</v>
      </c>
      <c r="X5" s="6">
        <v>0</v>
      </c>
    </row>
  </sheetData>
  <pageMargins left="0.75" right="0.75" top="1" bottom="1" header="0.5" footer="0.5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8"/>
  <sheetViews>
    <sheetView zoomScale="115" zoomScaleNormal="115" workbookViewId="0">
      <selection activeCell="D15" sqref="D15"/>
    </sheetView>
  </sheetViews>
  <sheetFormatPr defaultColWidth="8.72727272727273" defaultRowHeight="12.5" outlineLevelRow="7"/>
  <cols>
    <col min="1" max="1" width="20.1545454545455" style="4"/>
    <col min="2" max="2" width="19.4363636363636" style="4"/>
    <col min="3" max="3" width="21.7181818181818" style="4"/>
    <col min="4" max="4" width="28.5636363636364" style="4"/>
    <col min="5" max="5" width="12.4363636363636" style="4"/>
    <col min="6" max="6" width="11.2818181818182" style="4"/>
    <col min="7" max="7" width="11.5909090909091" style="4"/>
    <col min="8" max="8" width="11.1545454545455" style="4"/>
    <col min="9" max="9" width="11.2818181818182" style="4"/>
    <col min="10" max="10" width="13.5636363636364" style="4"/>
    <col min="11" max="11" width="101.545454545455" style="4" customWidth="1"/>
    <col min="12" max="12" width="11.1545454545455" style="4"/>
    <col min="13" max="13" width="10.7181818181818" style="4"/>
    <col min="14" max="15" width="10.4363636363636" style="4"/>
    <col min="16" max="16" width="10.5636363636364" style="4"/>
    <col min="17" max="17" width="10.5909090909091" style="4"/>
    <col min="18" max="18" width="10.7181818181818" style="4"/>
    <col min="19" max="19" width="10.8454545454545" style="4"/>
    <col min="20" max="20" width="11.0272727272727" style="4"/>
    <col min="21" max="22" width="10.5636363636364" style="4"/>
    <col min="23" max="23" width="10.0272727272727" style="4"/>
    <col min="24" max="24" width="10.1272727272727" style="4"/>
    <col min="25" max="25" width="11.3090909090909" style="4"/>
    <col min="26" max="26" width="11" style="4"/>
    <col min="27" max="16384" width="8.72727272727273" style="4"/>
  </cols>
  <sheetData>
    <row r="1" s="4" customFormat="1" ht="18" customHeight="1" spans="1:26">
      <c r="A1" s="5" t="s">
        <v>132</v>
      </c>
      <c r="B1" s="5" t="s">
        <v>133</v>
      </c>
      <c r="C1" s="5" t="s">
        <v>138</v>
      </c>
      <c r="D1" s="5" t="s">
        <v>139</v>
      </c>
      <c r="E1" s="5" t="s">
        <v>9</v>
      </c>
      <c r="F1" s="5" t="s">
        <v>10</v>
      </c>
      <c r="G1" s="5" t="s">
        <v>11</v>
      </c>
      <c r="H1" s="5" t="s">
        <v>12</v>
      </c>
      <c r="I1" s="5" t="s">
        <v>13</v>
      </c>
      <c r="J1" s="6">
        <v>0</v>
      </c>
      <c r="K1" s="5" t="s">
        <v>134</v>
      </c>
    </row>
    <row r="2" s="4" customFormat="1" ht="18" customHeight="1" spans="1:26">
      <c r="A2" s="5" t="s">
        <v>20</v>
      </c>
      <c r="B2" s="5" t="s">
        <v>27</v>
      </c>
      <c r="C2" s="5" t="s">
        <v>90</v>
      </c>
      <c r="D2" s="5" t="s">
        <v>140</v>
      </c>
      <c r="E2" s="7">
        <v>104</v>
      </c>
      <c r="F2" s="7">
        <v>148</v>
      </c>
      <c r="G2" s="7">
        <v>120</v>
      </c>
      <c r="H2" s="7">
        <v>64</v>
      </c>
      <c r="I2" s="7">
        <v>48</v>
      </c>
      <c r="J2" s="6">
        <f t="shared" ref="J2:J7" si="0">SUM(E2:I2)</f>
        <v>484</v>
      </c>
      <c r="K2" s="5" t="s">
        <v>141</v>
      </c>
    </row>
    <row r="3" s="4" customFormat="1" ht="18" customHeight="1" spans="1:26">
      <c r="A3" s="5" t="s">
        <v>20</v>
      </c>
      <c r="B3" s="5" t="s">
        <v>27</v>
      </c>
      <c r="C3" s="5" t="s">
        <v>142</v>
      </c>
      <c r="D3" s="5" t="s">
        <v>140</v>
      </c>
      <c r="E3" s="7">
        <v>922</v>
      </c>
      <c r="F3" s="7">
        <v>1383</v>
      </c>
      <c r="G3" s="7">
        <v>922</v>
      </c>
      <c r="H3" s="7">
        <v>922</v>
      </c>
      <c r="I3" s="7">
        <v>461</v>
      </c>
      <c r="J3" s="6">
        <f t="shared" si="0"/>
        <v>4610</v>
      </c>
      <c r="K3" s="5" t="s">
        <v>143</v>
      </c>
    </row>
    <row r="4" s="4" customFormat="1" ht="18" customHeight="1" spans="1:26">
      <c r="A4" s="5" t="s">
        <v>20</v>
      </c>
      <c r="B4" s="5" t="s">
        <v>33</v>
      </c>
      <c r="C4" s="5" t="s">
        <v>90</v>
      </c>
      <c r="D4" s="5" t="s">
        <v>140</v>
      </c>
      <c r="E4" s="8">
        <v>162</v>
      </c>
      <c r="F4" s="8">
        <v>162</v>
      </c>
      <c r="G4" s="8">
        <v>162</v>
      </c>
      <c r="H4" s="8">
        <v>162</v>
      </c>
      <c r="I4" s="8">
        <v>162</v>
      </c>
      <c r="J4" s="9">
        <f t="shared" si="0"/>
        <v>810</v>
      </c>
      <c r="K4" s="5" t="s">
        <v>144</v>
      </c>
    </row>
    <row r="5" s="4" customFormat="1" ht="18" customHeight="1" spans="1:26">
      <c r="A5" s="5" t="s">
        <v>20</v>
      </c>
      <c r="B5" s="5" t="s">
        <v>33</v>
      </c>
      <c r="C5" s="5" t="s">
        <v>142</v>
      </c>
      <c r="D5" s="5" t="s">
        <v>140</v>
      </c>
      <c r="E5" s="8">
        <f>854-E4</f>
        <v>692</v>
      </c>
      <c r="F5" s="8">
        <f>1546-162</f>
        <v>1384</v>
      </c>
      <c r="G5" s="8">
        <f>2238-162</f>
        <v>2076</v>
      </c>
      <c r="H5" s="8">
        <f>1546-162</f>
        <v>1384</v>
      </c>
      <c r="I5" s="8">
        <f>854-162</f>
        <v>692</v>
      </c>
      <c r="J5" s="9">
        <f t="shared" si="0"/>
        <v>6228</v>
      </c>
      <c r="K5" s="5" t="s">
        <v>145</v>
      </c>
    </row>
    <row r="6" s="4" customFormat="1" ht="18" customHeight="1" spans="1:26">
      <c r="A6" s="5" t="s">
        <v>20</v>
      </c>
      <c r="B6" s="5" t="s">
        <v>24</v>
      </c>
      <c r="C6" s="5" t="s">
        <v>90</v>
      </c>
      <c r="D6" s="5" t="s">
        <v>140</v>
      </c>
      <c r="E6" s="7">
        <v>180</v>
      </c>
      <c r="F6" s="7">
        <v>190</v>
      </c>
      <c r="G6" s="7">
        <v>200</v>
      </c>
      <c r="H6" s="7">
        <v>130</v>
      </c>
      <c r="I6" s="7">
        <v>100</v>
      </c>
      <c r="J6" s="6">
        <f t="shared" si="0"/>
        <v>800</v>
      </c>
      <c r="K6" s="5" t="s">
        <v>141</v>
      </c>
    </row>
    <row r="7" s="4" customFormat="1" ht="18" customHeight="1" spans="1:26">
      <c r="A7" s="5" t="s">
        <v>20</v>
      </c>
      <c r="B7" s="5" t="s">
        <v>24</v>
      </c>
      <c r="C7" s="5" t="s">
        <v>142</v>
      </c>
      <c r="D7" s="5" t="s">
        <v>140</v>
      </c>
      <c r="E7" s="7">
        <v>887</v>
      </c>
      <c r="F7" s="7">
        <v>1774</v>
      </c>
      <c r="G7" s="7">
        <v>2661</v>
      </c>
      <c r="H7" s="7">
        <v>1774</v>
      </c>
      <c r="I7" s="7">
        <v>887</v>
      </c>
      <c r="J7" s="6">
        <f t="shared" si="0"/>
        <v>7983</v>
      </c>
      <c r="K7" s="5" t="s">
        <v>146</v>
      </c>
    </row>
    <row r="8" s="4" customFormat="1" ht="16.5" customHeight="1" spans="1:26">
      <c r="D8" s="10" t="s">
        <v>147</v>
      </c>
      <c r="E8" s="11">
        <f t="shared" ref="E8:J8" si="1">SUBTOTAL(9,E2:E7)</f>
        <v>2947</v>
      </c>
      <c r="F8" s="11">
        <f t="shared" si="1"/>
        <v>5041</v>
      </c>
      <c r="G8" s="11">
        <f t="shared" si="1"/>
        <v>6141</v>
      </c>
      <c r="H8" s="11">
        <f t="shared" si="1"/>
        <v>4436</v>
      </c>
      <c r="I8" s="11">
        <f t="shared" si="1"/>
        <v>2350</v>
      </c>
      <c r="J8" s="12">
        <f t="shared" si="1"/>
        <v>20915</v>
      </c>
      <c r="L8" s="6">
        <v>0</v>
      </c>
      <c r="M8" s="6">
        <v>0</v>
      </c>
      <c r="N8" s="6">
        <v>0</v>
      </c>
      <c r="O8" s="6">
        <v>0</v>
      </c>
      <c r="P8" s="6">
        <v>0</v>
      </c>
      <c r="Q8" s="6">
        <v>0</v>
      </c>
      <c r="R8" s="6">
        <v>0</v>
      </c>
      <c r="S8" s="6">
        <v>0</v>
      </c>
      <c r="T8" s="6">
        <v>0</v>
      </c>
      <c r="U8" s="6">
        <v>0</v>
      </c>
      <c r="V8" s="6">
        <v>0</v>
      </c>
      <c r="W8" s="6">
        <v>0</v>
      </c>
      <c r="X8" s="6">
        <v>0</v>
      </c>
      <c r="Y8" s="6">
        <v>0</v>
      </c>
      <c r="Z8" s="6">
        <v>0</v>
      </c>
    </row>
  </sheetData>
  <autoFilter xmlns:etc="http://www.wps.cn/officeDocument/2017/etCustomData" ref="A1:Z7" etc:filterBottomFollowUsedRange="0">
    <extLst/>
  </autoFilter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F14"/>
  <sheetViews>
    <sheetView tabSelected="1" workbookViewId="0">
      <selection activeCell="N28" sqref="N28"/>
    </sheetView>
  </sheetViews>
  <sheetFormatPr defaultColWidth="8.72727272727273" defaultRowHeight="14.5" outlineLevelCol="5"/>
  <cols>
    <col min="1" max="1" width="12.3636363636364"/>
    <col min="2" max="2" width="18.5454545454545"/>
    <col min="3" max="3" width="7.72727272727273"/>
  </cols>
  <sheetData>
    <row r="3" spans="1:6">
      <c r="A3" s="1" t="s">
        <v>76</v>
      </c>
      <c r="B3" s="1" t="s">
        <v>80</v>
      </c>
      <c r="C3" s="1" t="s">
        <v>121</v>
      </c>
      <c r="D3" s="1"/>
    </row>
    <row r="4" spans="1:6">
      <c r="A4" s="1" t="s">
        <v>20</v>
      </c>
      <c r="B4" s="1" t="s">
        <v>27</v>
      </c>
      <c r="C4" s="1" t="s">
        <v>122</v>
      </c>
      <c r="D4" s="1">
        <v>5534</v>
      </c>
    </row>
    <row r="5" spans="1:6">
      <c r="A5" s="1"/>
      <c r="B5" s="1"/>
      <c r="C5" s="1" t="s">
        <v>123</v>
      </c>
      <c r="D5" s="1">
        <v>360</v>
      </c>
    </row>
    <row r="6" spans="1:6">
      <c r="A6" s="1"/>
      <c r="B6" s="1" t="s">
        <v>33</v>
      </c>
      <c r="C6" s="1" t="s">
        <v>122</v>
      </c>
      <c r="D6" s="1">
        <v>7299</v>
      </c>
    </row>
    <row r="7" spans="1:6">
      <c r="A7" s="1"/>
      <c r="B7" s="1"/>
      <c r="C7" s="1" t="s">
        <v>123</v>
      </c>
      <c r="D7" s="1">
        <v>216</v>
      </c>
    </row>
    <row r="8" spans="1:6">
      <c r="A8" s="1"/>
      <c r="B8" s="1" t="s">
        <v>24</v>
      </c>
      <c r="C8" s="1" t="s">
        <v>122</v>
      </c>
      <c r="D8" s="1">
        <v>9251</v>
      </c>
    </row>
    <row r="9" spans="1:6">
      <c r="A9" s="1"/>
      <c r="B9" s="1"/>
      <c r="C9" s="1" t="s">
        <v>123</v>
      </c>
      <c r="D9" s="1">
        <v>468</v>
      </c>
    </row>
    <row r="10" spans="1:6">
      <c r="A10" t="s">
        <v>148</v>
      </c>
      <c r="B10"/>
      <c r="C10"/>
      <c r="D10" s="2">
        <v>23128</v>
      </c>
      <c r="E10" s="2"/>
      <c r="F10" s="2" t="s">
        <v>149</v>
      </c>
    </row>
    <row r="12" spans="1:6">
      <c r="C12" s="3" t="s">
        <v>122</v>
      </c>
      <c r="D12" s="2">
        <f>D4+D6+D8</f>
        <v>22084</v>
      </c>
      <c r="E12" s="2"/>
    </row>
    <row r="13" spans="1:6">
      <c r="C13" s="3" t="s">
        <v>123</v>
      </c>
      <c r="D13" s="2">
        <f>D5+D7+D9</f>
        <v>1044</v>
      </c>
      <c r="E13" s="2"/>
    </row>
    <row r="14" spans="1:6">
      <c r="D14">
        <f>SUM(D12:D13)</f>
        <v>23128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Özet Tablo-Türkçe Format</vt:lpstr>
      <vt:lpstr>Summary Table-English Format</vt:lpstr>
      <vt:lpstr>1.19 更新</vt:lpstr>
      <vt:lpstr>主标 3% 1.19 更新</vt:lpstr>
      <vt:lpstr>条码标 3% 1.19 更新</vt:lpstr>
      <vt:lpstr>非特-价格牌3%  1.19 更新</vt:lpstr>
      <vt:lpstr>洗标 1.21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danny</cp:lastModifiedBy>
  <dcterms:created xsi:type="dcterms:W3CDTF">2026-01-16T07:17:00Z</dcterms:created>
  <dcterms:modified xsi:type="dcterms:W3CDTF">2026-01-21T06:38:35Z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85121F37909A4456B0D67CE58B28A141_13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