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包装物料" sheetId="22" r:id="rId2"/>
  </sheets>
  <definedNames>
    <definedName name="_xlnm._FilterDatabase" localSheetId="0" hidden="1">'1'!$A$3:$Y$25</definedName>
    <definedName name="_xlnm.Print_Area" localSheetId="0">'1'!$A$1:$Z$52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<sst xmlns="http://schemas.openxmlformats.org/spreadsheetml/2006/main" count="268" uniqueCount="53">
  <si>
    <t>G5249AX款装箱单（预装）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</si>
  <si>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</si>
  <si>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</si>
  <si>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</si>
  <si>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</si>
  <si>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</si>
  <si>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</si>
  <si>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</si>
  <si>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</si>
  <si>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</si>
  <si>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</si>
  <si>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</si>
  <si>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</si>
  <si>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</si>
  <si>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</si>
  <si>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</si>
  <si>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</si>
  <si>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</si>
  <si>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</si>
  <si>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单件重量</t>
  </si>
  <si>
    <t>交期</t>
  </si>
  <si>
    <t>空箱重量</t>
  </si>
  <si>
    <t>G5249AX</t>
  </si>
  <si>
    <t>KAZAKHSTAN</t>
  </si>
  <si>
    <t>BE790 - BLUE</t>
  </si>
  <si>
    <t>_</t>
  </si>
  <si>
    <t>18.03.2026</t>
  </si>
  <si>
    <t>TOPTAN-5</t>
  </si>
  <si>
    <t>TOPTAN-7</t>
  </si>
  <si>
    <t>GEORGIA</t>
  </si>
  <si>
    <t>19.02.2026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</si>
  <si>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</si>
  <si>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</si>
  <si>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</si>
  <si>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</si>
  <si>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</si>
  <si>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</si>
  <si>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</si>
  <si>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</si>
  <si>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</si>
  <si>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</si>
  <si>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</si>
  <si>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</si>
  <si>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</si>
  <si>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箱数</t>
  </si>
  <si>
    <t>BN474 - BROWN</t>
  </si>
  <si>
    <t>description</t>
  </si>
  <si>
    <t>物料品名</t>
  </si>
  <si>
    <t>规格</t>
  </si>
  <si>
    <t>数量</t>
  </si>
  <si>
    <t>Trousers</t>
  </si>
  <si>
    <t>配比袋</t>
  </si>
  <si>
    <t>纸箱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</si>
</sst>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13" fillId="9" borderId="12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10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0">
      <alignment vertical="center"/>
    </xf>
    <xf numFmtId="0" fontId="1" fillId="0" borderId="1" xfId="50" applyBorder="1" applyAlignment="1">
      <alignment horizontal="center" vertical="center"/>
    </xf>
    <xf numFmtId="0" fontId="1" fillId="0" borderId="2" xfId="50" applyBorder="1" applyAlignment="1">
      <alignment horizontal="center" vertical="center"/>
    </xf>
    <xf numFmtId="0" fontId="1" fillId="0" borderId="3" xfId="50" applyBorder="1" applyAlignment="1">
      <alignment horizontal="center" vertical="center"/>
    </xf>
    <xf numFmtId="0" fontId="1" fillId="0" borderId="4" xfId="50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6" xfId="50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1" fontId="2" fillId="0" borderId="1" xfId="50" applyNumberFormat="1" applyFont="1" applyBorder="1" applyAlignment="1">
      <alignment horizontal="center" vertical="center"/>
    </xf>
    <xf numFmtId="0" fontId="1" fillId="0" borderId="7" xfId="50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top"/>
    </xf>
    <xf numFmtId="176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vertical="top"/>
    </xf>
    <xf numFmtId="0" fontId="3" fillId="4" borderId="5" xfId="0" applyFont="1" applyFill="1" applyBorder="1" applyAlignment="1">
      <alignment vertical="top" wrapText="1"/>
    </xf>
    <xf numFmtId="176" fontId="3" fillId="4" borderId="5" xfId="0" applyNumberFormat="1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176" fontId="3" fillId="4" borderId="7" xfId="0" applyNumberFormat="1" applyFont="1" applyFill="1" applyBorder="1" applyAlignment="1">
      <alignment horizontal="center" vertical="top" wrapText="1"/>
    </xf>
    <xf numFmtId="176" fontId="3" fillId="4" borderId="0" xfId="0" applyNumberFormat="1" applyFont="1" applyFill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58" fontId="2" fillId="4" borderId="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57150</xdr:colOff>
      <xdr:row>0</xdr:row>
      <xdr:rowOff>0</xdr:rowOff>
    </xdr:from>
    <xdr:to>
      <xdr:col>34</xdr:col>
      <xdr:colOff>141794</xdr:colOff>
      <xdr:row>4</xdr:row>
      <xdr:rowOff>108629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3785" y="0"/>
          <a:ext cx="4483735" cy="118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view="pageBreakPreview" zoomScaleNormal="90" workbookViewId="0">
      <pane ySplit="3" topLeftCell="A27" activePane="bottomLeft" state="frozen"/>
      <selection/>
      <selection pane="bottomLeft" activeCell="A43" sqref="A43"/>
    </sheetView>
  </sheetViews>
  <sheetFormatPr defaultColWidth="7.87272727272727" defaultRowHeight="18.95" customHeight="1"/>
  <cols>
    <col min="1" max="1" width="9.62727272727273" style="17" customWidth="1"/>
    <col min="2" max="2" width="8.5" style="17" customWidth="1"/>
    <col min="3" max="3" width="14.1272727272727" style="17" customWidth="1"/>
    <col min="4" max="4" width="14.3727272727273" style="18" customWidth="1"/>
    <col min="5" max="5" width="5.62727272727273" style="17" customWidth="1"/>
    <col min="6" max="9" width="5.75454545454545" style="17" customWidth="1"/>
    <col min="10" max="10" width="6" style="17" customWidth="1"/>
    <col min="11" max="12" width="4.37272727272727" style="19" customWidth="1"/>
    <col min="13" max="13" width="9.18181818181818" style="20" customWidth="1"/>
    <col min="14" max="14" width="4.37272727272727" style="17" customWidth="1"/>
    <col min="15" max="15" width="1.5" style="21" customWidth="1"/>
    <col min="16" max="16" width="4.37272727272727" style="17" customWidth="1"/>
    <col min="17" max="17" width="5.87272727272727" style="17" customWidth="1"/>
    <col min="18" max="20" width="3.5" style="17" customWidth="1"/>
    <col min="21" max="21" width="8.87272727272727" style="17" customWidth="1"/>
    <col min="22" max="22" width="7.87272727272727" style="17" customWidth="1"/>
    <col min="23" max="23" width="7.12727272727273" style="22" customWidth="1"/>
    <col min="24" max="24" width="6.62727272727273" style="22" customWidth="1"/>
    <col min="25" max="25" width="9" style="17"/>
    <col min="26" max="26" width="12.8727272727273" style="17"/>
    <col min="27" max="16384" width="7.87272727272727" style="17"/>
  </cols>
  <sheetData>
    <row r="1" customHeight="1" spans="1:26">
      <c r="A1" s="23" t="s">
        <v>0</v>
      </c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  <c r="M1" s="25"/>
      <c r="N1" s="23"/>
      <c r="O1" s="26"/>
      <c r="P1" s="23"/>
      <c r="Q1" s="23"/>
      <c r="R1" s="23"/>
      <c r="S1" s="23"/>
      <c r="T1" s="23"/>
      <c r="U1" s="23"/>
      <c r="V1" s="23"/>
      <c r="W1" s="27"/>
      <c r="X1" s="27"/>
      <c r="Y1" s="23"/>
      <c r="Z1" s="28"/>
    </row>
    <row r="2" customHeight="1" spans="1:26">
      <c r="A2" s="29" t="s">
        <v>1</v>
      </c>
      <c r="B2" s="29" t="s">
        <v>2</v>
      </c>
      <c r="C2" s="29" t="s">
        <v>3</v>
      </c>
      <c r="D2" s="30" t="s">
        <v>4</v>
      </c>
      <c r="E2" s="31" t="s">
        <v>5</v>
      </c>
      <c r="F2" s="31" t="s">
        <v>6</v>
      </c>
      <c r="G2" s="31"/>
      <c r="H2" s="31"/>
      <c r="I2" s="31"/>
      <c r="J2" s="32" t="s">
        <v>7</v>
      </c>
      <c r="K2" s="33" t="s">
        <v>8</v>
      </c>
      <c r="L2" s="33" t="s">
        <v>9</v>
      </c>
      <c r="M2" s="34" t="s">
        <v>10</v>
      </c>
      <c r="N2" s="35" t="s">
        <v>11</v>
      </c>
      <c r="O2" s="36"/>
      <c r="P2" s="35" t="s">
        <v>11</v>
      </c>
      <c r="Q2" s="35" t="s">
        <v>12</v>
      </c>
      <c r="R2" s="35" t="s">
        <v>13</v>
      </c>
      <c r="S2" s="35" t="s">
        <v>14</v>
      </c>
      <c r="T2" s="35" t="s">
        <v>15</v>
      </c>
      <c r="U2" s="35"/>
      <c r="V2" s="37" t="s">
        <v>16</v>
      </c>
      <c r="W2" s="38" t="s">
        <v>17</v>
      </c>
      <c r="X2" s="38" t="s">
        <v>18</v>
      </c>
      <c r="Y2" s="23"/>
      <c r="Z2" s="28"/>
    </row>
    <row r="3" s="15" customFormat="1" ht="33" customHeight="1" spans="1:26">
      <c r="A3" s="39"/>
      <c r="B3" s="39"/>
      <c r="C3" s="39"/>
      <c r="D3" s="40"/>
      <c r="E3" s="41"/>
      <c r="F3" s="41">
        <v>34</v>
      </c>
      <c r="G3" s="41">
        <v>36</v>
      </c>
      <c r="H3" s="41">
        <v>38</v>
      </c>
      <c r="I3" s="41">
        <v>40</v>
      </c>
      <c r="J3" s="39"/>
      <c r="K3" s="42"/>
      <c r="L3" s="42"/>
      <c r="M3" s="43"/>
      <c r="N3" s="39"/>
      <c r="O3" s="44"/>
      <c r="P3" s="39"/>
      <c r="Q3" s="39"/>
      <c r="R3" s="39"/>
      <c r="S3" s="39"/>
      <c r="T3" s="39"/>
      <c r="U3" s="39" t="s">
        <v>19</v>
      </c>
      <c r="V3" s="44" t="s">
        <v>16</v>
      </c>
      <c r="W3" s="45"/>
      <c r="X3" s="45"/>
      <c r="Y3" s="41" t="s">
        <v>20</v>
      </c>
      <c r="Z3" s="46" t="s">
        <v>21</v>
      </c>
    </row>
    <row r="4" s="16" customFormat="1" ht="13.5" spans="1:26">
      <c r="A4" s="23" t="s">
        <v>22</v>
      </c>
      <c r="B4" s="23">
        <v>1753713</v>
      </c>
      <c r="C4" s="23" t="s">
        <v>23</v>
      </c>
      <c r="D4" s="47" t="s">
        <v>24</v>
      </c>
      <c r="E4" s="48">
        <v>26</v>
      </c>
      <c r="F4" s="49">
        <v>2</v>
      </c>
      <c r="G4" s="49">
        <v>2</v>
      </c>
      <c r="H4" s="49">
        <v>2</v>
      </c>
      <c r="I4" s="49">
        <v>2</v>
      </c>
      <c r="J4" s="49">
        <v>8</v>
      </c>
      <c r="K4" s="50">
        <v>6</v>
      </c>
      <c r="L4" s="50">
        <f t="shared" ref="L4" si="0">SUM(J4*K4)</f>
        <v>48</v>
      </c>
      <c r="M4" s="51">
        <v>4</v>
      </c>
      <c r="N4" s="23">
        <v>1</v>
      </c>
      <c r="O4" s="26" t="s">
        <v>25</v>
      </c>
      <c r="P4" s="23">
        <f t="shared" ref="P4" si="1">SUM(N4+M4-1)</f>
        <v>4</v>
      </c>
      <c r="Q4" s="23">
        <f t="shared" ref="Q4" si="2">SUM(L4*M4)</f>
        <v>192</v>
      </c>
      <c r="R4" s="52">
        <v>60</v>
      </c>
      <c r="S4" s="52">
        <v>40</v>
      </c>
      <c r="T4" s="52">
        <v>40</v>
      </c>
      <c r="U4" s="23">
        <v>0.3</v>
      </c>
      <c r="V4" s="23">
        <f>U4*J4</f>
        <v>2.4</v>
      </c>
      <c r="W4" s="53">
        <f>X4+Z4</f>
        <v>15.7</v>
      </c>
      <c r="X4" s="53">
        <f>K4*V4</f>
        <v>14.4</v>
      </c>
      <c r="Y4" s="54" t="s">
        <v>26</v>
      </c>
      <c r="Z4" s="28">
        <v>1.3</v>
      </c>
    </row>
    <row r="5" s="16" customFormat="1" customHeight="1" spans="1:26">
      <c r="A5" s="23" t="s">
        <v>22</v>
      </c>
      <c r="B5" s="23">
        <v>1753713</v>
      </c>
      <c r="C5" s="23" t="s">
        <v>23</v>
      </c>
      <c r="D5" s="47" t="s">
        <v>24</v>
      </c>
      <c r="E5" s="55"/>
      <c r="F5" s="49">
        <v>2</v>
      </c>
      <c r="G5" s="49">
        <v>2</v>
      </c>
      <c r="H5" s="49">
        <v>2</v>
      </c>
      <c r="I5" s="49">
        <v>2</v>
      </c>
      <c r="J5" s="49">
        <v>8</v>
      </c>
      <c r="K5" s="50">
        <v>2</v>
      </c>
      <c r="L5" s="50">
        <f t="shared" ref="L5" si="3">SUM(J5*K5)</f>
        <v>16</v>
      </c>
      <c r="M5" s="51">
        <v>1</v>
      </c>
      <c r="N5" s="23">
        <v>5</v>
      </c>
      <c r="O5" s="26" t="s">
        <v>25</v>
      </c>
      <c r="P5" s="23">
        <f t="shared" ref="P5" si="4">SUM(N5+M5-1)</f>
        <v>5</v>
      </c>
      <c r="Q5" s="23">
        <f t="shared" ref="Q5:Q9" si="5">SUM(L5*M5)</f>
        <v>16</v>
      </c>
      <c r="R5" s="56">
        <v>60</v>
      </c>
      <c r="S5" s="56">
        <v>40</v>
      </c>
      <c r="T5" s="56">
        <v>20</v>
      </c>
      <c r="U5" s="23">
        <v>0.3</v>
      </c>
      <c r="V5" s="23">
        <f>U5*J5</f>
        <v>2.4</v>
      </c>
      <c r="W5" s="53">
        <f>X5+Z5</f>
        <v>6.1</v>
      </c>
      <c r="X5" s="53">
        <f>K5*V5</f>
        <v>4.8</v>
      </c>
      <c r="Y5" s="54" t="s">
        <v>26</v>
      </c>
      <c r="Z5" s="28">
        <v>1.3</v>
      </c>
    </row>
    <row r="6" s="16" customFormat="1" customHeight="1" spans="1:26">
      <c r="A6" s="23" t="s">
        <v>22</v>
      </c>
      <c r="B6" s="23">
        <v>1753712</v>
      </c>
      <c r="C6" s="23" t="s">
        <v>27</v>
      </c>
      <c r="D6" s="47" t="s">
        <v>24</v>
      </c>
      <c r="E6" s="48">
        <v>20</v>
      </c>
      <c r="F6" s="49">
        <v>2</v>
      </c>
      <c r="G6" s="49">
        <v>2</v>
      </c>
      <c r="H6" s="49">
        <v>2</v>
      </c>
      <c r="I6" s="49">
        <v>2</v>
      </c>
      <c r="J6" s="49">
        <v>8</v>
      </c>
      <c r="K6" s="50">
        <v>5</v>
      </c>
      <c r="L6" s="50">
        <f t="shared" ref="L6:L11" si="6">SUM(J6*K6)</f>
        <v>40</v>
      </c>
      <c r="M6" s="51">
        <v>4</v>
      </c>
      <c r="N6" s="23">
        <v>1</v>
      </c>
      <c r="O6" s="26" t="s">
        <v>25</v>
      </c>
      <c r="P6" s="23">
        <f t="shared" ref="P6:P11" si="7">SUM(N6+M6-1)</f>
        <v>4</v>
      </c>
      <c r="Q6" s="23">
        <f t="shared" si="5"/>
        <v>160</v>
      </c>
      <c r="R6" s="52">
        <v>60</v>
      </c>
      <c r="S6" s="52">
        <v>40</v>
      </c>
      <c r="T6" s="52">
        <v>40</v>
      </c>
      <c r="U6" s="23">
        <v>0.3</v>
      </c>
      <c r="V6" s="23">
        <f t="shared" ref="V6:V24" si="8">U6*J6</f>
        <v>2.4</v>
      </c>
      <c r="W6" s="53">
        <f t="shared" ref="W6:W24" si="9">X6+Z6</f>
        <v>13.3</v>
      </c>
      <c r="X6" s="53">
        <f t="shared" ref="X6:X23" si="10">K6*V6</f>
        <v>12</v>
      </c>
      <c r="Y6" s="54" t="s">
        <v>26</v>
      </c>
      <c r="Z6" s="28">
        <v>1.3</v>
      </c>
    </row>
    <row r="7" s="16" customFormat="1" customHeight="1" spans="1:26">
      <c r="A7" s="23" t="s">
        <v>22</v>
      </c>
      <c r="B7" s="23">
        <v>1753711</v>
      </c>
      <c r="C7" s="23" t="s">
        <v>28</v>
      </c>
      <c r="D7" s="47" t="s">
        <v>24</v>
      </c>
      <c r="E7" s="48">
        <v>23</v>
      </c>
      <c r="F7" s="49">
        <v>2</v>
      </c>
      <c r="G7" s="49">
        <v>2</v>
      </c>
      <c r="H7" s="49">
        <v>2</v>
      </c>
      <c r="I7" s="49">
        <v>2</v>
      </c>
      <c r="J7" s="49">
        <v>8</v>
      </c>
      <c r="K7" s="50">
        <v>6</v>
      </c>
      <c r="L7" s="50">
        <f t="shared" ref="L7" si="11">SUM(J7*K7)</f>
        <v>48</v>
      </c>
      <c r="M7" s="51">
        <v>3</v>
      </c>
      <c r="N7" s="23">
        <v>1</v>
      </c>
      <c r="O7" s="26" t="s">
        <v>25</v>
      </c>
      <c r="P7" s="23">
        <f t="shared" ref="P7" si="12">SUM(N7+M7-1)</f>
        <v>3</v>
      </c>
      <c r="Q7" s="23">
        <f t="shared" ref="Q7" si="13">SUM(L7*M7)</f>
        <v>144</v>
      </c>
      <c r="R7" s="52">
        <v>60</v>
      </c>
      <c r="S7" s="52">
        <v>40</v>
      </c>
      <c r="T7" s="52">
        <v>40</v>
      </c>
      <c r="U7" s="23">
        <v>0.3</v>
      </c>
      <c r="V7" s="23">
        <f t="shared" ref="V7" si="14">U7*J7</f>
        <v>2.4</v>
      </c>
      <c r="W7" s="53">
        <f t="shared" ref="W7" si="15">X7+Z7</f>
        <v>15.7</v>
      </c>
      <c r="X7" s="53">
        <f t="shared" ref="X7" si="16">K7*V7</f>
        <v>14.4</v>
      </c>
      <c r="Y7" s="54" t="s">
        <v>26</v>
      </c>
      <c r="Z7" s="28">
        <v>1.3</v>
      </c>
    </row>
    <row r="8" s="16" customFormat="1" customHeight="1" spans="1:26">
      <c r="A8" s="23" t="s">
        <v>22</v>
      </c>
      <c r="B8" s="23">
        <v>1753711</v>
      </c>
      <c r="C8" s="23" t="s">
        <v>28</v>
      </c>
      <c r="D8" s="47" t="s">
        <v>24</v>
      </c>
      <c r="E8" s="55"/>
      <c r="F8" s="49">
        <v>2</v>
      </c>
      <c r="G8" s="49">
        <v>2</v>
      </c>
      <c r="H8" s="49">
        <v>2</v>
      </c>
      <c r="I8" s="49">
        <v>2</v>
      </c>
      <c r="J8" s="49">
        <v>8</v>
      </c>
      <c r="K8" s="50">
        <v>5</v>
      </c>
      <c r="L8" s="50">
        <f t="shared" si="6"/>
        <v>40</v>
      </c>
      <c r="M8" s="51">
        <v>1</v>
      </c>
      <c r="N8" s="23">
        <v>4</v>
      </c>
      <c r="O8" s="26" t="s">
        <v>25</v>
      </c>
      <c r="P8" s="23">
        <f t="shared" si="7"/>
        <v>4</v>
      </c>
      <c r="Q8" s="23">
        <f t="shared" si="5"/>
        <v>40</v>
      </c>
      <c r="R8" s="52">
        <v>60</v>
      </c>
      <c r="S8" s="52">
        <v>40</v>
      </c>
      <c r="T8" s="52">
        <v>40</v>
      </c>
      <c r="U8" s="23">
        <v>0.3</v>
      </c>
      <c r="V8" s="23">
        <f t="shared" si="8"/>
        <v>2.4</v>
      </c>
      <c r="W8" s="53">
        <f t="shared" si="9"/>
        <v>13.3</v>
      </c>
      <c r="X8" s="53">
        <f t="shared" si="10"/>
        <v>12</v>
      </c>
      <c r="Y8" s="54" t="s">
        <v>26</v>
      </c>
      <c r="Z8" s="28">
        <v>1.3</v>
      </c>
    </row>
    <row r="9" s="16" customFormat="1" customHeight="1" spans="1:26">
      <c r="A9" s="23" t="s">
        <v>22</v>
      </c>
      <c r="B9" s="23">
        <v>1753708</v>
      </c>
      <c r="C9" s="23" t="s">
        <v>29</v>
      </c>
      <c r="D9" s="47" t="s">
        <v>24</v>
      </c>
      <c r="E9" s="48">
        <v>12</v>
      </c>
      <c r="F9" s="49">
        <v>2</v>
      </c>
      <c r="G9" s="49">
        <v>2</v>
      </c>
      <c r="H9" s="49">
        <v>2</v>
      </c>
      <c r="I9" s="49">
        <v>2</v>
      </c>
      <c r="J9" s="49">
        <v>8</v>
      </c>
      <c r="K9" s="50">
        <v>6</v>
      </c>
      <c r="L9" s="50">
        <f t="shared" si="6"/>
        <v>48</v>
      </c>
      <c r="M9" s="51">
        <v>2</v>
      </c>
      <c r="N9" s="23">
        <v>1</v>
      </c>
      <c r="O9" s="26" t="s">
        <v>25</v>
      </c>
      <c r="P9" s="23">
        <f t="shared" si="7"/>
        <v>2</v>
      </c>
      <c r="Q9" s="23">
        <f t="shared" si="5"/>
        <v>96</v>
      </c>
      <c r="R9" s="52">
        <v>60</v>
      </c>
      <c r="S9" s="52">
        <v>40</v>
      </c>
      <c r="T9" s="52">
        <v>40</v>
      </c>
      <c r="U9" s="23">
        <v>0.3</v>
      </c>
      <c r="V9" s="23">
        <f t="shared" si="8"/>
        <v>2.4</v>
      </c>
      <c r="W9" s="53">
        <f t="shared" si="9"/>
        <v>15.7</v>
      </c>
      <c r="X9" s="53">
        <f t="shared" si="10"/>
        <v>14.4</v>
      </c>
      <c r="Y9" s="54" t="s">
        <v>30</v>
      </c>
      <c r="Z9" s="28">
        <v>1.3</v>
      </c>
    </row>
    <row r="10" s="16" customFormat="1" customHeight="1" spans="1:26">
      <c r="A10" s="23" t="s">
        <v>22</v>
      </c>
      <c r="B10" s="23">
        <v>1753691</v>
      </c>
      <c r="C10" s="23" t="s">
        <v>31</v>
      </c>
      <c r="D10" s="47" t="s">
        <v>24</v>
      </c>
      <c r="E10" s="48">
        <v>3</v>
      </c>
      <c r="F10" s="49">
        <v>2</v>
      </c>
      <c r="G10" s="49">
        <v>2</v>
      </c>
      <c r="H10" s="49">
        <v>2</v>
      </c>
      <c r="I10" s="49">
        <v>2</v>
      </c>
      <c r="J10" s="49">
        <v>8</v>
      </c>
      <c r="K10" s="50">
        <v>3</v>
      </c>
      <c r="L10" s="50">
        <f t="shared" si="6"/>
        <v>24</v>
      </c>
      <c r="M10" s="51">
        <v>1</v>
      </c>
      <c r="N10" s="23">
        <v>1</v>
      </c>
      <c r="O10" s="26" t="s">
        <v>25</v>
      </c>
      <c r="P10" s="23">
        <f t="shared" si="7"/>
        <v>1</v>
      </c>
      <c r="Q10" s="23">
        <f t="shared" ref="Q10" si="17">SUM(L10*M10)</f>
        <v>24</v>
      </c>
      <c r="R10" s="56">
        <v>60</v>
      </c>
      <c r="S10" s="56">
        <v>40</v>
      </c>
      <c r="T10" s="56">
        <v>20</v>
      </c>
      <c r="U10" s="23">
        <v>0.3</v>
      </c>
      <c r="V10" s="23">
        <f t="shared" si="8"/>
        <v>2.4</v>
      </c>
      <c r="W10" s="53">
        <f t="shared" si="9"/>
        <v>8.5</v>
      </c>
      <c r="X10" s="53">
        <f t="shared" si="10"/>
        <v>7.2</v>
      </c>
      <c r="Y10" s="54" t="s">
        <v>30</v>
      </c>
      <c r="Z10" s="28">
        <v>1.3</v>
      </c>
    </row>
    <row r="11" s="16" customFormat="1" customHeight="1" spans="1:26">
      <c r="A11" s="23" t="s">
        <v>22</v>
      </c>
      <c r="B11" s="23">
        <v>1753704</v>
      </c>
      <c r="C11" s="23" t="s">
        <v>32</v>
      </c>
      <c r="D11" s="47" t="s">
        <v>24</v>
      </c>
      <c r="E11" s="48">
        <v>15</v>
      </c>
      <c r="F11" s="49">
        <v>2</v>
      </c>
      <c r="G11" s="49">
        <v>2</v>
      </c>
      <c r="H11" s="49">
        <v>2</v>
      </c>
      <c r="I11" s="49">
        <v>2</v>
      </c>
      <c r="J11" s="49">
        <v>8</v>
      </c>
      <c r="K11" s="50">
        <v>5</v>
      </c>
      <c r="L11" s="50">
        <f t="shared" si="6"/>
        <v>40</v>
      </c>
      <c r="M11" s="51">
        <v>3</v>
      </c>
      <c r="N11" s="23">
        <v>1</v>
      </c>
      <c r="O11" s="26" t="s">
        <v>25</v>
      </c>
      <c r="P11" s="23">
        <f t="shared" si="7"/>
        <v>3</v>
      </c>
      <c r="Q11" s="23">
        <f t="shared" ref="Q11:Q18" si="18">SUM(L11*M11)</f>
        <v>120</v>
      </c>
      <c r="R11" s="52">
        <v>60</v>
      </c>
      <c r="S11" s="52">
        <v>40</v>
      </c>
      <c r="T11" s="52">
        <v>40</v>
      </c>
      <c r="U11" s="23">
        <v>0.3</v>
      </c>
      <c r="V11" s="23">
        <f t="shared" si="8"/>
        <v>2.4</v>
      </c>
      <c r="W11" s="53">
        <f t="shared" si="9"/>
        <v>13.3</v>
      </c>
      <c r="X11" s="53">
        <f t="shared" si="10"/>
        <v>12</v>
      </c>
      <c r="Y11" s="54" t="s">
        <v>30</v>
      </c>
      <c r="Z11" s="28">
        <v>1.3</v>
      </c>
    </row>
    <row r="12" s="16" customFormat="1" customHeight="1" spans="1:26">
      <c r="A12" s="23" t="s">
        <v>22</v>
      </c>
      <c r="B12" s="23">
        <v>1753705</v>
      </c>
      <c r="C12" s="23" t="s">
        <v>33</v>
      </c>
      <c r="D12" s="47" t="s">
        <v>24</v>
      </c>
      <c r="E12" s="48">
        <v>12</v>
      </c>
      <c r="F12" s="49">
        <v>2</v>
      </c>
      <c r="G12" s="49">
        <v>2</v>
      </c>
      <c r="H12" s="49">
        <v>2</v>
      </c>
      <c r="I12" s="49">
        <v>2</v>
      </c>
      <c r="J12" s="49">
        <v>8</v>
      </c>
      <c r="K12" s="50">
        <v>6</v>
      </c>
      <c r="L12" s="50">
        <f t="shared" ref="L12" si="19">SUM(J12*K12)</f>
        <v>48</v>
      </c>
      <c r="M12" s="51">
        <v>2</v>
      </c>
      <c r="N12" s="23">
        <v>1</v>
      </c>
      <c r="O12" s="26" t="s">
        <v>25</v>
      </c>
      <c r="P12" s="23">
        <f t="shared" ref="P12" si="20">SUM(N12+M12-1)</f>
        <v>2</v>
      </c>
      <c r="Q12" s="23">
        <f t="shared" ref="Q12" si="21">SUM(L12*M12)</f>
        <v>96</v>
      </c>
      <c r="R12" s="52">
        <v>60</v>
      </c>
      <c r="S12" s="52">
        <v>40</v>
      </c>
      <c r="T12" s="52">
        <v>40</v>
      </c>
      <c r="U12" s="23">
        <v>0.3</v>
      </c>
      <c r="V12" s="23">
        <f t="shared" si="8"/>
        <v>2.4</v>
      </c>
      <c r="W12" s="53">
        <f t="shared" si="9"/>
        <v>15.7</v>
      </c>
      <c r="X12" s="53">
        <f t="shared" ref="X12" si="22">K12*V12</f>
        <v>14.4</v>
      </c>
      <c r="Y12" s="54" t="s">
        <v>30</v>
      </c>
      <c r="Z12" s="28">
        <v>1.3</v>
      </c>
    </row>
    <row r="13" s="16" customFormat="1" customHeight="1" spans="1:26">
      <c r="A13" s="23" t="s">
        <v>22</v>
      </c>
      <c r="B13" s="23">
        <v>1753690</v>
      </c>
      <c r="C13" s="23" t="s">
        <v>34</v>
      </c>
      <c r="D13" s="47" t="s">
        <v>24</v>
      </c>
      <c r="E13" s="48">
        <v>3</v>
      </c>
      <c r="F13" s="49">
        <v>2</v>
      </c>
      <c r="G13" s="49">
        <v>2</v>
      </c>
      <c r="H13" s="49">
        <v>2</v>
      </c>
      <c r="I13" s="49">
        <v>2</v>
      </c>
      <c r="J13" s="49">
        <v>8</v>
      </c>
      <c r="K13" s="50">
        <v>3</v>
      </c>
      <c r="L13" s="50">
        <f t="shared" ref="L13" si="23">SUM(J13*K13)</f>
        <v>24</v>
      </c>
      <c r="M13" s="51">
        <v>1</v>
      </c>
      <c r="N13" s="23">
        <v>1</v>
      </c>
      <c r="O13" s="26" t="s">
        <v>25</v>
      </c>
      <c r="P13" s="23">
        <f t="shared" ref="P13" si="24">SUM(N13+M13-1)</f>
        <v>1</v>
      </c>
      <c r="Q13" s="23">
        <f t="shared" si="18"/>
        <v>24</v>
      </c>
      <c r="R13" s="56">
        <v>60</v>
      </c>
      <c r="S13" s="56">
        <v>40</v>
      </c>
      <c r="T13" s="56">
        <v>20</v>
      </c>
      <c r="U13" s="23">
        <v>0.3</v>
      </c>
      <c r="V13" s="23">
        <f t="shared" si="8"/>
        <v>2.4</v>
      </c>
      <c r="W13" s="53">
        <f t="shared" si="9"/>
        <v>8.5</v>
      </c>
      <c r="X13" s="53">
        <f t="shared" si="10"/>
        <v>7.2</v>
      </c>
      <c r="Y13" s="54" t="s">
        <v>30</v>
      </c>
      <c r="Z13" s="28">
        <v>1.3</v>
      </c>
    </row>
    <row r="14" s="16" customFormat="1" customHeight="1" spans="1:26">
      <c r="A14" s="23" t="s">
        <v>22</v>
      </c>
      <c r="B14" s="23">
        <v>1753709</v>
      </c>
      <c r="C14" s="23" t="s">
        <v>35</v>
      </c>
      <c r="D14" s="47" t="s">
        <v>24</v>
      </c>
      <c r="E14" s="48">
        <v>4</v>
      </c>
      <c r="F14" s="49">
        <v>2</v>
      </c>
      <c r="G14" s="49">
        <v>2</v>
      </c>
      <c r="H14" s="49">
        <v>2</v>
      </c>
      <c r="I14" s="49">
        <v>2</v>
      </c>
      <c r="J14" s="49">
        <v>8</v>
      </c>
      <c r="K14" s="50">
        <v>4</v>
      </c>
      <c r="L14" s="50">
        <f t="shared" ref="L14:L20" si="25">SUM(J14*K14)</f>
        <v>32</v>
      </c>
      <c r="M14" s="51">
        <v>1</v>
      </c>
      <c r="N14" s="23">
        <v>1</v>
      </c>
      <c r="O14" s="26" t="s">
        <v>25</v>
      </c>
      <c r="P14" s="23">
        <f t="shared" ref="P14:P20" si="26">SUM(N14+M14-1)</f>
        <v>1</v>
      </c>
      <c r="Q14" s="23">
        <f t="shared" si="18"/>
        <v>32</v>
      </c>
      <c r="R14" s="56">
        <v>60</v>
      </c>
      <c r="S14" s="56">
        <v>40</v>
      </c>
      <c r="T14" s="56">
        <v>20</v>
      </c>
      <c r="U14" s="23">
        <v>0.3</v>
      </c>
      <c r="V14" s="23">
        <f t="shared" si="8"/>
        <v>2.4</v>
      </c>
      <c r="W14" s="53">
        <f t="shared" si="9"/>
        <v>10.9</v>
      </c>
      <c r="X14" s="53">
        <f t="shared" si="10"/>
        <v>9.6</v>
      </c>
      <c r="Y14" s="54" t="s">
        <v>30</v>
      </c>
      <c r="Z14" s="28">
        <v>1.3</v>
      </c>
    </row>
    <row r="15" s="16" customFormat="1" customHeight="1" spans="1:26">
      <c r="A15" s="23" t="s">
        <v>22</v>
      </c>
      <c r="B15" s="23">
        <v>1753707</v>
      </c>
      <c r="C15" s="23" t="s">
        <v>36</v>
      </c>
      <c r="D15" s="47" t="s">
        <v>24</v>
      </c>
      <c r="E15" s="48">
        <v>3</v>
      </c>
      <c r="F15" s="49">
        <v>2</v>
      </c>
      <c r="G15" s="49">
        <v>2</v>
      </c>
      <c r="H15" s="49">
        <v>2</v>
      </c>
      <c r="I15" s="49">
        <v>2</v>
      </c>
      <c r="J15" s="49">
        <v>8</v>
      </c>
      <c r="K15" s="50">
        <v>3</v>
      </c>
      <c r="L15" s="50">
        <f t="shared" ref="L15" si="27">SUM(J15*K15)</f>
        <v>24</v>
      </c>
      <c r="M15" s="51">
        <v>1</v>
      </c>
      <c r="N15" s="23">
        <v>1</v>
      </c>
      <c r="O15" s="26" t="s">
        <v>25</v>
      </c>
      <c r="P15" s="23">
        <f t="shared" ref="P15" si="28">SUM(N15+M15-1)</f>
        <v>1</v>
      </c>
      <c r="Q15" s="23">
        <f t="shared" ref="Q15" si="29">SUM(L15*M15)</f>
        <v>24</v>
      </c>
      <c r="R15" s="56">
        <v>60</v>
      </c>
      <c r="S15" s="56">
        <v>40</v>
      </c>
      <c r="T15" s="56">
        <v>20</v>
      </c>
      <c r="U15" s="23">
        <v>0.3</v>
      </c>
      <c r="V15" s="23">
        <f t="shared" si="8"/>
        <v>2.4</v>
      </c>
      <c r="W15" s="53">
        <f t="shared" si="9"/>
        <v>8.5</v>
      </c>
      <c r="X15" s="53">
        <f t="shared" ref="X15" si="30">K15*V15</f>
        <v>7.2</v>
      </c>
      <c r="Y15" s="54" t="s">
        <v>30</v>
      </c>
      <c r="Z15" s="28">
        <v>1.3</v>
      </c>
    </row>
    <row r="16" s="16" customFormat="1" customHeight="1" spans="1:26">
      <c r="A16" s="23" t="s">
        <v>22</v>
      </c>
      <c r="B16" s="23">
        <v>1753688</v>
      </c>
      <c r="C16" s="23" t="s">
        <v>37</v>
      </c>
      <c r="D16" s="47" t="s">
        <v>24</v>
      </c>
      <c r="E16" s="48">
        <v>3</v>
      </c>
      <c r="F16" s="49">
        <v>2</v>
      </c>
      <c r="G16" s="49">
        <v>2</v>
      </c>
      <c r="H16" s="49">
        <v>2</v>
      </c>
      <c r="I16" s="49">
        <v>2</v>
      </c>
      <c r="J16" s="49">
        <v>8</v>
      </c>
      <c r="K16" s="50">
        <v>3</v>
      </c>
      <c r="L16" s="50">
        <f t="shared" si="25"/>
        <v>24</v>
      </c>
      <c r="M16" s="51">
        <v>1</v>
      </c>
      <c r="N16" s="23">
        <v>1</v>
      </c>
      <c r="O16" s="26" t="s">
        <v>25</v>
      </c>
      <c r="P16" s="23">
        <f t="shared" si="26"/>
        <v>1</v>
      </c>
      <c r="Q16" s="23">
        <f t="shared" si="18"/>
        <v>24</v>
      </c>
      <c r="R16" s="56">
        <v>60</v>
      </c>
      <c r="S16" s="56">
        <v>40</v>
      </c>
      <c r="T16" s="56">
        <v>20</v>
      </c>
      <c r="U16" s="23">
        <v>0.3</v>
      </c>
      <c r="V16" s="23">
        <f t="shared" si="8"/>
        <v>2.4</v>
      </c>
      <c r="W16" s="53">
        <f t="shared" si="9"/>
        <v>8.5</v>
      </c>
      <c r="X16" s="53">
        <f t="shared" si="10"/>
        <v>7.2</v>
      </c>
      <c r="Y16" s="54" t="s">
        <v>30</v>
      </c>
      <c r="Z16" s="28">
        <v>1.3</v>
      </c>
    </row>
    <row r="17" s="16" customFormat="1" customHeight="1" spans="1:26">
      <c r="A17" s="23" t="s">
        <v>22</v>
      </c>
      <c r="B17" s="23">
        <v>1753693</v>
      </c>
      <c r="C17" s="23" t="s">
        <v>38</v>
      </c>
      <c r="D17" s="47" t="s">
        <v>24</v>
      </c>
      <c r="E17" s="48">
        <v>15</v>
      </c>
      <c r="F17" s="49">
        <v>2</v>
      </c>
      <c r="G17" s="49">
        <v>2</v>
      </c>
      <c r="H17" s="49">
        <v>2</v>
      </c>
      <c r="I17" s="49">
        <v>2</v>
      </c>
      <c r="J17" s="49">
        <v>8</v>
      </c>
      <c r="K17" s="50">
        <v>5</v>
      </c>
      <c r="L17" s="50">
        <f t="shared" si="25"/>
        <v>40</v>
      </c>
      <c r="M17" s="51">
        <v>3</v>
      </c>
      <c r="N17" s="23">
        <v>1</v>
      </c>
      <c r="O17" s="26" t="s">
        <v>25</v>
      </c>
      <c r="P17" s="23">
        <f t="shared" si="26"/>
        <v>3</v>
      </c>
      <c r="Q17" s="23">
        <f t="shared" si="18"/>
        <v>120</v>
      </c>
      <c r="R17" s="52">
        <v>60</v>
      </c>
      <c r="S17" s="52">
        <v>40</v>
      </c>
      <c r="T17" s="52">
        <v>40</v>
      </c>
      <c r="U17" s="23">
        <v>0.3</v>
      </c>
      <c r="V17" s="23">
        <f t="shared" si="8"/>
        <v>2.4</v>
      </c>
      <c r="W17" s="53">
        <f t="shared" si="9"/>
        <v>13.3</v>
      </c>
      <c r="X17" s="53">
        <f t="shared" si="10"/>
        <v>12</v>
      </c>
      <c r="Y17" s="54" t="s">
        <v>30</v>
      </c>
      <c r="Z17" s="28">
        <v>1.3</v>
      </c>
    </row>
    <row r="18" s="16" customFormat="1" customHeight="1" spans="1:26">
      <c r="A18" s="23" t="s">
        <v>22</v>
      </c>
      <c r="B18" s="23">
        <v>1753697</v>
      </c>
      <c r="C18" s="23" t="s">
        <v>39</v>
      </c>
      <c r="D18" s="47" t="s">
        <v>24</v>
      </c>
      <c r="E18" s="48">
        <v>8</v>
      </c>
      <c r="F18" s="49">
        <v>2</v>
      </c>
      <c r="G18" s="49">
        <v>2</v>
      </c>
      <c r="H18" s="49">
        <v>2</v>
      </c>
      <c r="I18" s="49">
        <v>2</v>
      </c>
      <c r="J18" s="49">
        <v>8</v>
      </c>
      <c r="K18" s="50">
        <v>6</v>
      </c>
      <c r="L18" s="50">
        <f t="shared" ref="L18" si="31">SUM(J18*K18)</f>
        <v>48</v>
      </c>
      <c r="M18" s="51">
        <v>1</v>
      </c>
      <c r="N18" s="23">
        <v>1</v>
      </c>
      <c r="O18" s="26" t="s">
        <v>25</v>
      </c>
      <c r="P18" s="23">
        <f t="shared" ref="P18" si="32">SUM(N18+M18-1)</f>
        <v>1</v>
      </c>
      <c r="Q18" s="23">
        <f t="shared" si="18"/>
        <v>48</v>
      </c>
      <c r="R18" s="52">
        <v>60</v>
      </c>
      <c r="S18" s="52">
        <v>40</v>
      </c>
      <c r="T18" s="52">
        <v>40</v>
      </c>
      <c r="U18" s="23">
        <v>0.3</v>
      </c>
      <c r="V18" s="23">
        <f t="shared" ref="V18" si="33">U18*J18</f>
        <v>2.4</v>
      </c>
      <c r="W18" s="53">
        <f t="shared" ref="W18" si="34">X18+Z18</f>
        <v>15.7</v>
      </c>
      <c r="X18" s="53">
        <f t="shared" ref="X18" si="35">K18*V18</f>
        <v>14.4</v>
      </c>
      <c r="Y18" s="54" t="s">
        <v>30</v>
      </c>
      <c r="Z18" s="28">
        <v>1.3</v>
      </c>
    </row>
    <row r="19" s="16" customFormat="1" customHeight="1" spans="1:26">
      <c r="A19" s="23" t="s">
        <v>22</v>
      </c>
      <c r="B19" s="23">
        <v>1753697</v>
      </c>
      <c r="C19" s="23" t="s">
        <v>39</v>
      </c>
      <c r="D19" s="47" t="s">
        <v>24</v>
      </c>
      <c r="E19" s="55"/>
      <c r="F19" s="49">
        <v>2</v>
      </c>
      <c r="G19" s="49">
        <v>2</v>
      </c>
      <c r="H19" s="49">
        <v>2</v>
      </c>
      <c r="I19" s="49">
        <v>2</v>
      </c>
      <c r="J19" s="49">
        <v>8</v>
      </c>
      <c r="K19" s="50">
        <v>2</v>
      </c>
      <c r="L19" s="50">
        <f t="shared" si="25"/>
        <v>16</v>
      </c>
      <c r="M19" s="51">
        <v>1</v>
      </c>
      <c r="N19" s="23">
        <v>2</v>
      </c>
      <c r="O19" s="26" t="s">
        <v>25</v>
      </c>
      <c r="P19" s="23">
        <f t="shared" si="26"/>
        <v>2</v>
      </c>
      <c r="Q19" s="23">
        <f t="shared" ref="Q19" si="36">SUM(L19*M19)</f>
        <v>16</v>
      </c>
      <c r="R19" s="56">
        <v>60</v>
      </c>
      <c r="S19" s="56">
        <v>40</v>
      </c>
      <c r="T19" s="56">
        <v>20</v>
      </c>
      <c r="U19" s="23">
        <v>0.3</v>
      </c>
      <c r="V19" s="23">
        <f t="shared" si="8"/>
        <v>2.4</v>
      </c>
      <c r="W19" s="53">
        <f t="shared" si="9"/>
        <v>6.1</v>
      </c>
      <c r="X19" s="53">
        <f t="shared" si="10"/>
        <v>4.8</v>
      </c>
      <c r="Y19" s="54" t="s">
        <v>30</v>
      </c>
      <c r="Z19" s="28">
        <v>1.3</v>
      </c>
    </row>
    <row r="20" s="16" customFormat="1" customHeight="1" spans="1:26">
      <c r="A20" s="23" t="s">
        <v>22</v>
      </c>
      <c r="B20" s="23">
        <v>1753703</v>
      </c>
      <c r="C20" s="23" t="s">
        <v>40</v>
      </c>
      <c r="D20" s="47" t="s">
        <v>24</v>
      </c>
      <c r="E20" s="48">
        <v>2</v>
      </c>
      <c r="F20" s="49">
        <v>2</v>
      </c>
      <c r="G20" s="49">
        <v>2</v>
      </c>
      <c r="H20" s="49">
        <v>2</v>
      </c>
      <c r="I20" s="49">
        <v>2</v>
      </c>
      <c r="J20" s="49">
        <v>8</v>
      </c>
      <c r="K20" s="50">
        <v>2</v>
      </c>
      <c r="L20" s="50">
        <f t="shared" si="25"/>
        <v>16</v>
      </c>
      <c r="M20" s="51">
        <v>1</v>
      </c>
      <c r="N20" s="23">
        <v>1</v>
      </c>
      <c r="O20" s="26" t="s">
        <v>25</v>
      </c>
      <c r="P20" s="23">
        <f t="shared" si="26"/>
        <v>1</v>
      </c>
      <c r="Q20" s="23">
        <f t="shared" ref="Q20:Q21" si="37">SUM(L20*M20)</f>
        <v>16</v>
      </c>
      <c r="R20" s="56">
        <v>60</v>
      </c>
      <c r="S20" s="56">
        <v>40</v>
      </c>
      <c r="T20" s="56">
        <v>20</v>
      </c>
      <c r="U20" s="23">
        <v>0.3</v>
      </c>
      <c r="V20" s="23">
        <f t="shared" si="8"/>
        <v>2.4</v>
      </c>
      <c r="W20" s="53">
        <f t="shared" si="9"/>
        <v>6.1</v>
      </c>
      <c r="X20" s="53">
        <f t="shared" si="10"/>
        <v>4.8</v>
      </c>
      <c r="Y20" s="54" t="s">
        <v>30</v>
      </c>
      <c r="Z20" s="28">
        <v>1.3</v>
      </c>
    </row>
    <row r="21" s="16" customFormat="1" customHeight="1" spans="1:26">
      <c r="A21" s="23" t="s">
        <v>22</v>
      </c>
      <c r="B21" s="23">
        <v>1753710</v>
      </c>
      <c r="C21" s="23" t="s">
        <v>41</v>
      </c>
      <c r="D21" s="47" t="s">
        <v>24</v>
      </c>
      <c r="E21" s="48">
        <v>3</v>
      </c>
      <c r="F21" s="49">
        <v>2</v>
      </c>
      <c r="G21" s="49">
        <v>2</v>
      </c>
      <c r="H21" s="49">
        <v>2</v>
      </c>
      <c r="I21" s="49">
        <v>2</v>
      </c>
      <c r="J21" s="49">
        <v>8</v>
      </c>
      <c r="K21" s="50">
        <v>3</v>
      </c>
      <c r="L21" s="50">
        <f t="shared" ref="L21" si="38">SUM(J21*K21)</f>
        <v>24</v>
      </c>
      <c r="M21" s="51">
        <v>1</v>
      </c>
      <c r="N21" s="23">
        <v>1</v>
      </c>
      <c r="O21" s="26" t="s">
        <v>25</v>
      </c>
      <c r="P21" s="23">
        <f t="shared" ref="P21" si="39">SUM(N21+M21-1)</f>
        <v>1</v>
      </c>
      <c r="Q21" s="23">
        <f t="shared" si="37"/>
        <v>24</v>
      </c>
      <c r="R21" s="56">
        <v>60</v>
      </c>
      <c r="S21" s="56">
        <v>40</v>
      </c>
      <c r="T21" s="56">
        <v>20</v>
      </c>
      <c r="U21" s="23">
        <v>0.3</v>
      </c>
      <c r="V21" s="23">
        <f t="shared" si="8"/>
        <v>2.4</v>
      </c>
      <c r="W21" s="53">
        <f t="shared" si="9"/>
        <v>8.5</v>
      </c>
      <c r="X21" s="53">
        <f t="shared" ref="X21" si="40">K21*V21</f>
        <v>7.2</v>
      </c>
      <c r="Y21" s="54" t="s">
        <v>30</v>
      </c>
      <c r="Z21" s="28">
        <v>1.3</v>
      </c>
    </row>
    <row r="22" s="16" customFormat="1" customHeight="1" spans="1:26">
      <c r="A22" s="23" t="s">
        <v>22</v>
      </c>
      <c r="B22" s="23">
        <v>1753706</v>
      </c>
      <c r="C22" s="23" t="s">
        <v>42</v>
      </c>
      <c r="D22" s="47" t="s">
        <v>24</v>
      </c>
      <c r="E22" s="48">
        <v>3</v>
      </c>
      <c r="F22" s="49">
        <v>2</v>
      </c>
      <c r="G22" s="49">
        <v>2</v>
      </c>
      <c r="H22" s="49">
        <v>2</v>
      </c>
      <c r="I22" s="49">
        <v>2</v>
      </c>
      <c r="J22" s="49">
        <v>8</v>
      </c>
      <c r="K22" s="50">
        <v>3</v>
      </c>
      <c r="L22" s="50">
        <f t="shared" ref="L22" si="41">SUM(J22*K22)</f>
        <v>24</v>
      </c>
      <c r="M22" s="51">
        <v>1</v>
      </c>
      <c r="N22" s="23">
        <v>1</v>
      </c>
      <c r="O22" s="26" t="s">
        <v>25</v>
      </c>
      <c r="P22" s="23">
        <f t="shared" ref="P22:P23" si="42">SUM(N22+M22-1)</f>
        <v>1</v>
      </c>
      <c r="Q22" s="23">
        <f t="shared" ref="Q22:Q23" si="43">SUM(L22*M22)</f>
        <v>24</v>
      </c>
      <c r="R22" s="56">
        <v>60</v>
      </c>
      <c r="S22" s="56">
        <v>40</v>
      </c>
      <c r="T22" s="56">
        <v>20</v>
      </c>
      <c r="U22" s="23">
        <v>0.3</v>
      </c>
      <c r="V22" s="23">
        <f t="shared" si="8"/>
        <v>2.4</v>
      </c>
      <c r="W22" s="53">
        <f t="shared" si="9"/>
        <v>8.5</v>
      </c>
      <c r="X22" s="53">
        <f t="shared" si="10"/>
        <v>7.2</v>
      </c>
      <c r="Y22" s="54" t="s">
        <v>30</v>
      </c>
      <c r="Z22" s="28">
        <v>1.3</v>
      </c>
    </row>
    <row r="23" s="16" customFormat="1" customHeight="1" spans="1:26">
      <c r="A23" s="23" t="s">
        <v>22</v>
      </c>
      <c r="B23" s="23">
        <v>1753700</v>
      </c>
      <c r="C23" s="23" t="s">
        <v>43</v>
      </c>
      <c r="D23" s="47" t="s">
        <v>24</v>
      </c>
      <c r="E23" s="48">
        <v>8</v>
      </c>
      <c r="F23" s="49">
        <v>2</v>
      </c>
      <c r="G23" s="49">
        <v>2</v>
      </c>
      <c r="H23" s="49">
        <v>2</v>
      </c>
      <c r="I23" s="49">
        <v>2</v>
      </c>
      <c r="J23" s="49">
        <v>8</v>
      </c>
      <c r="K23" s="50">
        <v>6</v>
      </c>
      <c r="L23" s="50">
        <f t="shared" ref="L23" si="44">SUM(J23*K23)</f>
        <v>48</v>
      </c>
      <c r="M23" s="51">
        <v>1</v>
      </c>
      <c r="N23" s="23">
        <v>1</v>
      </c>
      <c r="O23" s="26" t="s">
        <v>25</v>
      </c>
      <c r="P23" s="23">
        <f t="shared" si="42"/>
        <v>1</v>
      </c>
      <c r="Q23" s="23">
        <f t="shared" si="43"/>
        <v>48</v>
      </c>
      <c r="R23" s="52">
        <v>60</v>
      </c>
      <c r="S23" s="52">
        <v>40</v>
      </c>
      <c r="T23" s="52">
        <v>40</v>
      </c>
      <c r="U23" s="23">
        <v>0.3</v>
      </c>
      <c r="V23" s="23">
        <f t="shared" ref="V23" si="45">U23*J23</f>
        <v>2.4</v>
      </c>
      <c r="W23" s="53">
        <f t="shared" ref="W23" si="46">X23+Z23</f>
        <v>15.7</v>
      </c>
      <c r="X23" s="53">
        <f t="shared" si="10"/>
        <v>14.4</v>
      </c>
      <c r="Y23" s="54" t="s">
        <v>30</v>
      </c>
      <c r="Z23" s="28">
        <v>1.3</v>
      </c>
    </row>
    <row r="24" s="16" customFormat="1" customHeight="1" spans="1:26">
      <c r="A24" s="23" t="s">
        <v>22</v>
      </c>
      <c r="B24" s="23">
        <v>1753700</v>
      </c>
      <c r="C24" s="23" t="s">
        <v>43</v>
      </c>
      <c r="D24" s="47" t="s">
        <v>24</v>
      </c>
      <c r="E24" s="55"/>
      <c r="F24" s="49">
        <v>2</v>
      </c>
      <c r="G24" s="49">
        <v>2</v>
      </c>
      <c r="H24" s="49">
        <v>2</v>
      </c>
      <c r="I24" s="49">
        <v>2</v>
      </c>
      <c r="J24" s="49">
        <v>8</v>
      </c>
      <c r="K24" s="50">
        <v>2</v>
      </c>
      <c r="L24" s="50">
        <f t="shared" ref="L24" si="47">SUM(J24*K24)</f>
        <v>16</v>
      </c>
      <c r="M24" s="51">
        <v>1</v>
      </c>
      <c r="N24" s="23">
        <v>2</v>
      </c>
      <c r="O24" s="26" t="s">
        <v>25</v>
      </c>
      <c r="P24" s="23">
        <f t="shared" ref="P24" si="48">SUM(N24+M24-1)</f>
        <v>2</v>
      </c>
      <c r="Q24" s="23">
        <f t="shared" ref="Q24" si="49">SUM(L24*M24)</f>
        <v>16</v>
      </c>
      <c r="R24" s="56">
        <v>60</v>
      </c>
      <c r="S24" s="56">
        <v>40</v>
      </c>
      <c r="T24" s="56">
        <v>20</v>
      </c>
      <c r="U24" s="23">
        <v>0.3</v>
      </c>
      <c r="V24" s="23">
        <f t="shared" si="8"/>
        <v>2.4</v>
      </c>
      <c r="W24" s="53">
        <f t="shared" si="9"/>
        <v>6.1</v>
      </c>
      <c r="X24" s="53">
        <f t="shared" ref="X24" si="50">K24*V24</f>
        <v>4.8</v>
      </c>
      <c r="Y24" s="54" t="s">
        <v>30</v>
      </c>
      <c r="Z24" s="28">
        <v>1.3</v>
      </c>
    </row>
    <row r="25" customHeight="1" spans="1:26">
      <c r="Q25" s="17">
        <f>SUM(Q4:Q24)</f>
        <v>1304</v>
      </c>
    </row>
    <row r="27" customHeight="1" spans="1:26">
      <c r="A27" s="29" t="s">
        <v>1</v>
      </c>
      <c r="B27" s="29" t="s">
        <v>2</v>
      </c>
      <c r="C27" s="29" t="s">
        <v>3</v>
      </c>
      <c r="D27" s="30" t="s">
        <v>4</v>
      </c>
      <c r="E27" s="31" t="s">
        <v>5</v>
      </c>
      <c r="F27" s="31" t="s">
        <v>6</v>
      </c>
      <c r="G27" s="31"/>
      <c r="H27" s="31"/>
      <c r="I27" s="31"/>
      <c r="J27" s="32" t="s">
        <v>7</v>
      </c>
      <c r="K27" s="33" t="s">
        <v>8</v>
      </c>
      <c r="L27" s="33" t="s">
        <v>9</v>
      </c>
      <c r="M27" s="34" t="s">
        <v>44</v>
      </c>
      <c r="N27" s="35" t="s">
        <v>11</v>
      </c>
      <c r="O27" s="36"/>
      <c r="P27" s="35" t="s">
        <v>11</v>
      </c>
      <c r="Q27" s="35" t="s">
        <v>12</v>
      </c>
      <c r="R27" s="35" t="s">
        <v>13</v>
      </c>
      <c r="S27" s="35" t="s">
        <v>14</v>
      </c>
      <c r="T27" s="35" t="s">
        <v>15</v>
      </c>
      <c r="U27" s="35"/>
      <c r="V27" s="37" t="s">
        <v>16</v>
      </c>
      <c r="W27" s="38" t="s">
        <v>17</v>
      </c>
      <c r="X27" s="38" t="s">
        <v>18</v>
      </c>
      <c r="Y27" s="23"/>
      <c r="Z27" s="28"/>
    </row>
    <row r="28" s="15" customFormat="1" ht="25.5" customHeight="1" spans="1:26">
      <c r="A28" s="39"/>
      <c r="B28" s="39"/>
      <c r="C28" s="39"/>
      <c r="D28" s="40"/>
      <c r="E28" s="41"/>
      <c r="F28" s="41">
        <v>34</v>
      </c>
      <c r="G28" s="41">
        <v>36</v>
      </c>
      <c r="H28" s="41">
        <v>38</v>
      </c>
      <c r="I28" s="41">
        <v>40</v>
      </c>
      <c r="J28" s="39"/>
      <c r="K28" s="42"/>
      <c r="L28" s="42"/>
      <c r="M28" s="43"/>
      <c r="N28" s="39"/>
      <c r="O28" s="44"/>
      <c r="P28" s="39"/>
      <c r="Q28" s="39"/>
      <c r="R28" s="39"/>
      <c r="S28" s="39"/>
      <c r="T28" s="39"/>
      <c r="U28" s="39"/>
      <c r="V28" s="44" t="s">
        <v>16</v>
      </c>
      <c r="W28" s="45"/>
      <c r="X28" s="45"/>
      <c r="Y28" s="41" t="s">
        <v>20</v>
      </c>
      <c r="Z28" s="46" t="s">
        <v>21</v>
      </c>
    </row>
    <row r="29" s="16" customFormat="1" customHeight="1" spans="1:26">
      <c r="A29" s="23" t="s">
        <v>22</v>
      </c>
      <c r="B29" s="23">
        <v>1753713</v>
      </c>
      <c r="C29" s="23" t="s">
        <v>23</v>
      </c>
      <c r="D29" s="47" t="s">
        <v>45</v>
      </c>
      <c r="E29" s="48">
        <v>26</v>
      </c>
      <c r="F29" s="49">
        <v>2</v>
      </c>
      <c r="G29" s="49">
        <v>2</v>
      </c>
      <c r="H29" s="49">
        <v>2</v>
      </c>
      <c r="I29" s="49">
        <v>2</v>
      </c>
      <c r="J29" s="49">
        <v>8</v>
      </c>
      <c r="K29" s="50">
        <v>6</v>
      </c>
      <c r="L29" s="50">
        <f t="shared" ref="L29:L30" si="51">SUM(J29*K29)</f>
        <v>48</v>
      </c>
      <c r="M29" s="51">
        <v>4</v>
      </c>
      <c r="N29" s="23">
        <v>1</v>
      </c>
      <c r="O29" s="26" t="s">
        <v>25</v>
      </c>
      <c r="P29" s="23">
        <f t="shared" ref="P29:P30" si="52">SUM(N29+M29-1)</f>
        <v>4</v>
      </c>
      <c r="Q29" s="23">
        <f t="shared" ref="Q29:Q35" si="53">SUM(L29*M29)</f>
        <v>192</v>
      </c>
      <c r="R29" s="52">
        <v>60</v>
      </c>
      <c r="S29" s="52">
        <v>40</v>
      </c>
      <c r="T29" s="52">
        <v>40</v>
      </c>
      <c r="U29" s="23">
        <v>0.3</v>
      </c>
      <c r="V29" s="23">
        <f>U29*J29</f>
        <v>2.4</v>
      </c>
      <c r="W29" s="53">
        <f>X29+Z29</f>
        <v>15.7</v>
      </c>
      <c r="X29" s="53">
        <f>K29*V29</f>
        <v>14.4</v>
      </c>
      <c r="Y29" s="54" t="s">
        <v>26</v>
      </c>
      <c r="Z29" s="28">
        <v>1.3</v>
      </c>
    </row>
    <row r="30" s="16" customFormat="1" customHeight="1" spans="1:26">
      <c r="A30" s="23" t="s">
        <v>22</v>
      </c>
      <c r="B30" s="23">
        <v>1753713</v>
      </c>
      <c r="C30" s="23" t="s">
        <v>23</v>
      </c>
      <c r="D30" s="47" t="s">
        <v>45</v>
      </c>
      <c r="E30" s="55"/>
      <c r="F30" s="49">
        <v>2</v>
      </c>
      <c r="G30" s="49">
        <v>2</v>
      </c>
      <c r="H30" s="49">
        <v>2</v>
      </c>
      <c r="I30" s="49">
        <v>2</v>
      </c>
      <c r="J30" s="49">
        <v>8</v>
      </c>
      <c r="K30" s="50">
        <v>2</v>
      </c>
      <c r="L30" s="50">
        <f t="shared" si="51"/>
        <v>16</v>
      </c>
      <c r="M30" s="51">
        <v>1</v>
      </c>
      <c r="N30" s="23">
        <v>5</v>
      </c>
      <c r="O30" s="26" t="s">
        <v>25</v>
      </c>
      <c r="P30" s="23">
        <f t="shared" si="52"/>
        <v>5</v>
      </c>
      <c r="Q30" s="23">
        <f t="shared" si="53"/>
        <v>16</v>
      </c>
      <c r="R30" s="56">
        <v>60</v>
      </c>
      <c r="S30" s="56">
        <v>40</v>
      </c>
      <c r="T30" s="56">
        <v>20</v>
      </c>
      <c r="U30" s="23">
        <v>0.3</v>
      </c>
      <c r="V30" s="23">
        <f>U30*J30</f>
        <v>2.4</v>
      </c>
      <c r="W30" s="53">
        <f>X30+Z30</f>
        <v>6.1</v>
      </c>
      <c r="X30" s="53">
        <f>K30*V30</f>
        <v>4.8</v>
      </c>
      <c r="Y30" s="54" t="s">
        <v>26</v>
      </c>
      <c r="Z30" s="28">
        <v>1.3</v>
      </c>
    </row>
    <row r="31" s="16" customFormat="1" customHeight="1" spans="1:26">
      <c r="A31" s="23" t="s">
        <v>22</v>
      </c>
      <c r="B31" s="23">
        <v>1753712</v>
      </c>
      <c r="C31" s="23" t="s">
        <v>27</v>
      </c>
      <c r="D31" s="47" t="s">
        <v>45</v>
      </c>
      <c r="E31" s="48">
        <v>20</v>
      </c>
      <c r="F31" s="49">
        <v>2</v>
      </c>
      <c r="G31" s="49">
        <v>2</v>
      </c>
      <c r="H31" s="49">
        <v>2</v>
      </c>
      <c r="I31" s="49">
        <v>2</v>
      </c>
      <c r="J31" s="49">
        <v>8</v>
      </c>
      <c r="K31" s="50">
        <v>5</v>
      </c>
      <c r="L31" s="50">
        <f t="shared" ref="L31:L38" si="54">SUM(J31*K31)</f>
        <v>40</v>
      </c>
      <c r="M31" s="51">
        <v>4</v>
      </c>
      <c r="N31" s="23">
        <v>1</v>
      </c>
      <c r="O31" s="26" t="s">
        <v>25</v>
      </c>
      <c r="P31" s="23">
        <f t="shared" ref="P31:P49" si="55">SUM(N31+M31-1)</f>
        <v>4</v>
      </c>
      <c r="Q31" s="23">
        <f t="shared" si="53"/>
        <v>160</v>
      </c>
      <c r="R31" s="52">
        <v>60</v>
      </c>
      <c r="S31" s="52">
        <v>40</v>
      </c>
      <c r="T31" s="52">
        <v>40</v>
      </c>
      <c r="U31" s="23">
        <v>0.3</v>
      </c>
      <c r="V31" s="23">
        <f t="shared" ref="V31:V49" si="56">U31*J31</f>
        <v>2.4</v>
      </c>
      <c r="W31" s="53">
        <f t="shared" ref="W31:W49" si="57">X31+Z31</f>
        <v>13.3</v>
      </c>
      <c r="X31" s="53">
        <f t="shared" ref="X31:X49" si="58">K31*V31</f>
        <v>12</v>
      </c>
      <c r="Y31" s="54" t="s">
        <v>26</v>
      </c>
      <c r="Z31" s="28">
        <v>1.3</v>
      </c>
    </row>
    <row r="32" s="16" customFormat="1" customHeight="1" spans="1:26">
      <c r="A32" s="23" t="s">
        <v>22</v>
      </c>
      <c r="B32" s="23">
        <v>1753711</v>
      </c>
      <c r="C32" s="23" t="s">
        <v>28</v>
      </c>
      <c r="D32" s="47" t="s">
        <v>45</v>
      </c>
      <c r="E32" s="48">
        <v>23</v>
      </c>
      <c r="F32" s="49">
        <v>2</v>
      </c>
      <c r="G32" s="49">
        <v>2</v>
      </c>
      <c r="H32" s="49">
        <v>2</v>
      </c>
      <c r="I32" s="49">
        <v>2</v>
      </c>
      <c r="J32" s="49">
        <v>8</v>
      </c>
      <c r="K32" s="50">
        <v>6</v>
      </c>
      <c r="L32" s="50">
        <f t="shared" si="54"/>
        <v>48</v>
      </c>
      <c r="M32" s="51">
        <v>3</v>
      </c>
      <c r="N32" s="23">
        <v>1</v>
      </c>
      <c r="O32" s="26" t="s">
        <v>25</v>
      </c>
      <c r="P32" s="23">
        <f t="shared" si="55"/>
        <v>3</v>
      </c>
      <c r="Q32" s="23">
        <f t="shared" si="53"/>
        <v>144</v>
      </c>
      <c r="R32" s="52">
        <v>60</v>
      </c>
      <c r="S32" s="52">
        <v>40</v>
      </c>
      <c r="T32" s="52">
        <v>40</v>
      </c>
      <c r="U32" s="23">
        <v>0.3</v>
      </c>
      <c r="V32" s="23">
        <f t="shared" si="56"/>
        <v>2.4</v>
      </c>
      <c r="W32" s="53">
        <f t="shared" si="57"/>
        <v>15.7</v>
      </c>
      <c r="X32" s="53">
        <f t="shared" si="58"/>
        <v>14.4</v>
      </c>
      <c r="Y32" s="54" t="s">
        <v>26</v>
      </c>
      <c r="Z32" s="28">
        <v>1.3</v>
      </c>
    </row>
    <row r="33" s="16" customFormat="1" customHeight="1" spans="1:26">
      <c r="A33" s="23" t="s">
        <v>22</v>
      </c>
      <c r="B33" s="23">
        <v>1753711</v>
      </c>
      <c r="C33" s="23" t="s">
        <v>28</v>
      </c>
      <c r="D33" s="47" t="s">
        <v>45</v>
      </c>
      <c r="E33" s="55"/>
      <c r="F33" s="49">
        <v>2</v>
      </c>
      <c r="G33" s="49">
        <v>2</v>
      </c>
      <c r="H33" s="49">
        <v>2</v>
      </c>
      <c r="I33" s="49">
        <v>2</v>
      </c>
      <c r="J33" s="49">
        <v>8</v>
      </c>
      <c r="K33" s="50">
        <v>5</v>
      </c>
      <c r="L33" s="50">
        <f t="shared" si="54"/>
        <v>40</v>
      </c>
      <c r="M33" s="51">
        <v>1</v>
      </c>
      <c r="N33" s="23">
        <v>4</v>
      </c>
      <c r="O33" s="26" t="s">
        <v>25</v>
      </c>
      <c r="P33" s="23">
        <f t="shared" si="55"/>
        <v>4</v>
      </c>
      <c r="Q33" s="23">
        <f t="shared" si="53"/>
        <v>40</v>
      </c>
      <c r="R33" s="52">
        <v>60</v>
      </c>
      <c r="S33" s="52">
        <v>40</v>
      </c>
      <c r="T33" s="52">
        <v>40</v>
      </c>
      <c r="U33" s="23">
        <v>0.3</v>
      </c>
      <c r="V33" s="23">
        <f t="shared" si="56"/>
        <v>2.4</v>
      </c>
      <c r="W33" s="53">
        <f t="shared" si="57"/>
        <v>13.3</v>
      </c>
      <c r="X33" s="53">
        <f t="shared" si="58"/>
        <v>12</v>
      </c>
      <c r="Y33" s="54" t="s">
        <v>26</v>
      </c>
      <c r="Z33" s="28">
        <v>1.3</v>
      </c>
    </row>
    <row r="34" s="16" customFormat="1" customHeight="1" spans="1:26">
      <c r="A34" s="23" t="s">
        <v>22</v>
      </c>
      <c r="B34" s="23">
        <v>1753708</v>
      </c>
      <c r="C34" s="23" t="s">
        <v>29</v>
      </c>
      <c r="D34" s="47" t="s">
        <v>45</v>
      </c>
      <c r="E34" s="48">
        <v>12</v>
      </c>
      <c r="F34" s="49">
        <v>2</v>
      </c>
      <c r="G34" s="49">
        <v>2</v>
      </c>
      <c r="H34" s="49">
        <v>2</v>
      </c>
      <c r="I34" s="49">
        <v>2</v>
      </c>
      <c r="J34" s="49">
        <v>8</v>
      </c>
      <c r="K34" s="50">
        <v>6</v>
      </c>
      <c r="L34" s="50">
        <f t="shared" si="54"/>
        <v>48</v>
      </c>
      <c r="M34" s="51">
        <v>2</v>
      </c>
      <c r="N34" s="23">
        <v>1</v>
      </c>
      <c r="O34" s="26" t="s">
        <v>25</v>
      </c>
      <c r="P34" s="23">
        <f t="shared" si="55"/>
        <v>2</v>
      </c>
      <c r="Q34" s="23">
        <f t="shared" si="53"/>
        <v>96</v>
      </c>
      <c r="R34" s="52">
        <v>60</v>
      </c>
      <c r="S34" s="52">
        <v>40</v>
      </c>
      <c r="T34" s="52">
        <v>40</v>
      </c>
      <c r="U34" s="23">
        <v>0.3</v>
      </c>
      <c r="V34" s="23">
        <f t="shared" si="56"/>
        <v>2.4</v>
      </c>
      <c r="W34" s="53">
        <f t="shared" si="57"/>
        <v>15.7</v>
      </c>
      <c r="X34" s="53">
        <f t="shared" si="58"/>
        <v>14.4</v>
      </c>
      <c r="Y34" s="54" t="s">
        <v>30</v>
      </c>
      <c r="Z34" s="28">
        <v>1.3</v>
      </c>
    </row>
    <row r="35" s="16" customFormat="1" customHeight="1" spans="1:26">
      <c r="A35" s="23" t="s">
        <v>22</v>
      </c>
      <c r="B35" s="23">
        <v>1753691</v>
      </c>
      <c r="C35" s="23" t="s">
        <v>31</v>
      </c>
      <c r="D35" s="47" t="s">
        <v>45</v>
      </c>
      <c r="E35" s="48">
        <v>3</v>
      </c>
      <c r="F35" s="49">
        <v>2</v>
      </c>
      <c r="G35" s="49">
        <v>2</v>
      </c>
      <c r="H35" s="49">
        <v>2</v>
      </c>
      <c r="I35" s="49">
        <v>2</v>
      </c>
      <c r="J35" s="49">
        <v>8</v>
      </c>
      <c r="K35" s="50">
        <v>3</v>
      </c>
      <c r="L35" s="50">
        <f t="shared" si="54"/>
        <v>24</v>
      </c>
      <c r="M35" s="51">
        <v>1</v>
      </c>
      <c r="N35" s="23">
        <v>1</v>
      </c>
      <c r="O35" s="26" t="s">
        <v>25</v>
      </c>
      <c r="P35" s="23">
        <f t="shared" si="55"/>
        <v>1</v>
      </c>
      <c r="Q35" s="23">
        <f t="shared" si="53"/>
        <v>24</v>
      </c>
      <c r="R35" s="56">
        <v>60</v>
      </c>
      <c r="S35" s="56">
        <v>40</v>
      </c>
      <c r="T35" s="56">
        <v>20</v>
      </c>
      <c r="U35" s="23">
        <v>0.3</v>
      </c>
      <c r="V35" s="23">
        <f t="shared" si="56"/>
        <v>2.4</v>
      </c>
      <c r="W35" s="53">
        <f t="shared" si="57"/>
        <v>8.5</v>
      </c>
      <c r="X35" s="53">
        <f t="shared" si="58"/>
        <v>7.2</v>
      </c>
      <c r="Y35" s="54" t="s">
        <v>30</v>
      </c>
      <c r="Z35" s="28">
        <v>1.3</v>
      </c>
    </row>
    <row r="36" s="16" customFormat="1" customHeight="1" spans="1:26">
      <c r="A36" s="23" t="s">
        <v>22</v>
      </c>
      <c r="B36" s="23">
        <v>1753704</v>
      </c>
      <c r="C36" s="23" t="s">
        <v>32</v>
      </c>
      <c r="D36" s="47" t="s">
        <v>45</v>
      </c>
      <c r="E36" s="48">
        <v>15</v>
      </c>
      <c r="F36" s="49">
        <v>2</v>
      </c>
      <c r="G36" s="49">
        <v>2</v>
      </c>
      <c r="H36" s="49">
        <v>2</v>
      </c>
      <c r="I36" s="49">
        <v>2</v>
      </c>
      <c r="J36" s="49">
        <v>8</v>
      </c>
      <c r="K36" s="50">
        <v>5</v>
      </c>
      <c r="L36" s="50">
        <f t="shared" si="54"/>
        <v>40</v>
      </c>
      <c r="M36" s="51">
        <v>3</v>
      </c>
      <c r="N36" s="23">
        <v>1</v>
      </c>
      <c r="O36" s="26" t="s">
        <v>25</v>
      </c>
      <c r="P36" s="23">
        <f t="shared" si="55"/>
        <v>3</v>
      </c>
      <c r="Q36" s="23">
        <f t="shared" ref="Q36:Q43" si="59">SUM(L36*M36)</f>
        <v>120</v>
      </c>
      <c r="R36" s="52">
        <v>60</v>
      </c>
      <c r="S36" s="52">
        <v>40</v>
      </c>
      <c r="T36" s="52">
        <v>40</v>
      </c>
      <c r="U36" s="23">
        <v>0.3</v>
      </c>
      <c r="V36" s="23">
        <f t="shared" si="56"/>
        <v>2.4</v>
      </c>
      <c r="W36" s="53">
        <f t="shared" si="57"/>
        <v>13.3</v>
      </c>
      <c r="X36" s="53">
        <f t="shared" si="58"/>
        <v>12</v>
      </c>
      <c r="Y36" s="54" t="s">
        <v>30</v>
      </c>
      <c r="Z36" s="28">
        <v>1.3</v>
      </c>
    </row>
    <row r="37" s="16" customFormat="1" customHeight="1" spans="1:26">
      <c r="A37" s="23" t="s">
        <v>22</v>
      </c>
      <c r="B37" s="23">
        <v>1753705</v>
      </c>
      <c r="C37" s="23" t="s">
        <v>33</v>
      </c>
      <c r="D37" s="47" t="s">
        <v>45</v>
      </c>
      <c r="E37" s="48">
        <v>12</v>
      </c>
      <c r="F37" s="49">
        <v>2</v>
      </c>
      <c r="G37" s="49">
        <v>2</v>
      </c>
      <c r="H37" s="49">
        <v>2</v>
      </c>
      <c r="I37" s="49">
        <v>2</v>
      </c>
      <c r="J37" s="49">
        <v>8</v>
      </c>
      <c r="K37" s="50">
        <v>6</v>
      </c>
      <c r="L37" s="50">
        <f t="shared" si="54"/>
        <v>48</v>
      </c>
      <c r="M37" s="51">
        <v>2</v>
      </c>
      <c r="N37" s="23">
        <v>1</v>
      </c>
      <c r="O37" s="26" t="s">
        <v>25</v>
      </c>
      <c r="P37" s="23">
        <f t="shared" si="55"/>
        <v>2</v>
      </c>
      <c r="Q37" s="23">
        <f t="shared" ref="Q37" si="60">SUM(L37*M37)</f>
        <v>96</v>
      </c>
      <c r="R37" s="52">
        <v>60</v>
      </c>
      <c r="S37" s="52">
        <v>40</v>
      </c>
      <c r="T37" s="52">
        <v>40</v>
      </c>
      <c r="U37" s="23">
        <v>0.3</v>
      </c>
      <c r="V37" s="23">
        <f t="shared" si="56"/>
        <v>2.4</v>
      </c>
      <c r="W37" s="53">
        <f t="shared" si="57"/>
        <v>15.7</v>
      </c>
      <c r="X37" s="53">
        <f t="shared" si="58"/>
        <v>14.4</v>
      </c>
      <c r="Y37" s="54" t="s">
        <v>30</v>
      </c>
      <c r="Z37" s="28">
        <v>1.3</v>
      </c>
    </row>
    <row r="38" s="16" customFormat="1" customHeight="1" spans="1:26">
      <c r="A38" s="23" t="s">
        <v>22</v>
      </c>
      <c r="B38" s="23">
        <v>1753690</v>
      </c>
      <c r="C38" s="23" t="s">
        <v>34</v>
      </c>
      <c r="D38" s="47" t="s">
        <v>45</v>
      </c>
      <c r="E38" s="48">
        <v>3</v>
      </c>
      <c r="F38" s="49">
        <v>2</v>
      </c>
      <c r="G38" s="49">
        <v>2</v>
      </c>
      <c r="H38" s="49">
        <v>2</v>
      </c>
      <c r="I38" s="49">
        <v>2</v>
      </c>
      <c r="J38" s="49">
        <v>8</v>
      </c>
      <c r="K38" s="50">
        <v>3</v>
      </c>
      <c r="L38" s="50">
        <f t="shared" si="54"/>
        <v>24</v>
      </c>
      <c r="M38" s="51">
        <v>1</v>
      </c>
      <c r="N38" s="23">
        <v>1</v>
      </c>
      <c r="O38" s="26" t="s">
        <v>25</v>
      </c>
      <c r="P38" s="23">
        <f t="shared" si="55"/>
        <v>1</v>
      </c>
      <c r="Q38" s="23">
        <f t="shared" ref="Q38:Q45" si="61">SUM(L38*M38)</f>
        <v>24</v>
      </c>
      <c r="R38" s="56">
        <v>60</v>
      </c>
      <c r="S38" s="56">
        <v>40</v>
      </c>
      <c r="T38" s="56">
        <v>20</v>
      </c>
      <c r="U38" s="23">
        <v>0.3</v>
      </c>
      <c r="V38" s="23">
        <f t="shared" si="56"/>
        <v>2.4</v>
      </c>
      <c r="W38" s="53">
        <f t="shared" si="57"/>
        <v>8.5</v>
      </c>
      <c r="X38" s="53">
        <f t="shared" si="58"/>
        <v>7.2</v>
      </c>
      <c r="Y38" s="54" t="s">
        <v>30</v>
      </c>
      <c r="Z38" s="28">
        <v>1.3</v>
      </c>
    </row>
    <row r="39" s="16" customFormat="1" customHeight="1" spans="1:26">
      <c r="A39" s="23" t="s">
        <v>22</v>
      </c>
      <c r="B39" s="23">
        <v>1753709</v>
      </c>
      <c r="C39" s="23" t="s">
        <v>35</v>
      </c>
      <c r="D39" s="47" t="s">
        <v>45</v>
      </c>
      <c r="E39" s="48">
        <v>4</v>
      </c>
      <c r="F39" s="49">
        <v>2</v>
      </c>
      <c r="G39" s="49">
        <v>2</v>
      </c>
      <c r="H39" s="49">
        <v>2</v>
      </c>
      <c r="I39" s="49">
        <v>2</v>
      </c>
      <c r="J39" s="49">
        <v>8</v>
      </c>
      <c r="K39" s="50">
        <v>4</v>
      </c>
      <c r="L39" s="50">
        <f t="shared" ref="L39:L45" si="62">SUM(J39*K39)</f>
        <v>32</v>
      </c>
      <c r="M39" s="51">
        <v>1</v>
      </c>
      <c r="N39" s="23">
        <v>1</v>
      </c>
      <c r="O39" s="26" t="s">
        <v>25</v>
      </c>
      <c r="P39" s="23">
        <f t="shared" si="55"/>
        <v>1</v>
      </c>
      <c r="Q39" s="23">
        <f t="shared" si="61"/>
        <v>32</v>
      </c>
      <c r="R39" s="56">
        <v>60</v>
      </c>
      <c r="S39" s="56">
        <v>40</v>
      </c>
      <c r="T39" s="56">
        <v>20</v>
      </c>
      <c r="U39" s="23">
        <v>0.3</v>
      </c>
      <c r="V39" s="23">
        <f t="shared" si="56"/>
        <v>2.4</v>
      </c>
      <c r="W39" s="53">
        <f t="shared" si="57"/>
        <v>10.9</v>
      </c>
      <c r="X39" s="53">
        <f t="shared" si="58"/>
        <v>9.6</v>
      </c>
      <c r="Y39" s="54" t="s">
        <v>30</v>
      </c>
      <c r="Z39" s="28">
        <v>1.3</v>
      </c>
    </row>
    <row r="40" s="16" customFormat="1" customHeight="1" spans="1:26">
      <c r="A40" s="23" t="s">
        <v>22</v>
      </c>
      <c r="B40" s="23">
        <v>1753707</v>
      </c>
      <c r="C40" s="23" t="s">
        <v>36</v>
      </c>
      <c r="D40" s="47" t="s">
        <v>45</v>
      </c>
      <c r="E40" s="48">
        <v>3</v>
      </c>
      <c r="F40" s="49">
        <v>2</v>
      </c>
      <c r="G40" s="49">
        <v>2</v>
      </c>
      <c r="H40" s="49">
        <v>2</v>
      </c>
      <c r="I40" s="49">
        <v>2</v>
      </c>
      <c r="J40" s="49">
        <v>8</v>
      </c>
      <c r="K40" s="50">
        <v>3</v>
      </c>
      <c r="L40" s="50">
        <f t="shared" si="62"/>
        <v>24</v>
      </c>
      <c r="M40" s="51">
        <v>1</v>
      </c>
      <c r="N40" s="23">
        <v>1</v>
      </c>
      <c r="O40" s="26" t="s">
        <v>25</v>
      </c>
      <c r="P40" s="23">
        <f t="shared" si="55"/>
        <v>1</v>
      </c>
      <c r="Q40" s="23">
        <f t="shared" ref="Q40" si="63">SUM(L40*M40)</f>
        <v>24</v>
      </c>
      <c r="R40" s="56">
        <v>60</v>
      </c>
      <c r="S40" s="56">
        <v>40</v>
      </c>
      <c r="T40" s="56">
        <v>20</v>
      </c>
      <c r="U40" s="23">
        <v>0.3</v>
      </c>
      <c r="V40" s="23">
        <f t="shared" si="56"/>
        <v>2.4</v>
      </c>
      <c r="W40" s="53">
        <f t="shared" si="57"/>
        <v>8.5</v>
      </c>
      <c r="X40" s="53">
        <f t="shared" si="58"/>
        <v>7.2</v>
      </c>
      <c r="Y40" s="54" t="s">
        <v>30</v>
      </c>
      <c r="Z40" s="28">
        <v>1.3</v>
      </c>
    </row>
    <row r="41" s="16" customFormat="1" customHeight="1" spans="1:26">
      <c r="A41" s="23" t="s">
        <v>22</v>
      </c>
      <c r="B41" s="23">
        <v>1753688</v>
      </c>
      <c r="C41" s="23" t="s">
        <v>37</v>
      </c>
      <c r="D41" s="47" t="s">
        <v>45</v>
      </c>
      <c r="E41" s="48">
        <v>3</v>
      </c>
      <c r="F41" s="49">
        <v>2</v>
      </c>
      <c r="G41" s="49">
        <v>2</v>
      </c>
      <c r="H41" s="49">
        <v>2</v>
      </c>
      <c r="I41" s="49">
        <v>2</v>
      </c>
      <c r="J41" s="49">
        <v>8</v>
      </c>
      <c r="K41" s="50">
        <v>3</v>
      </c>
      <c r="L41" s="50">
        <f t="shared" si="62"/>
        <v>24</v>
      </c>
      <c r="M41" s="51">
        <v>1</v>
      </c>
      <c r="N41" s="23">
        <v>1</v>
      </c>
      <c r="O41" s="26" t="s">
        <v>25</v>
      </c>
      <c r="P41" s="23">
        <f t="shared" si="55"/>
        <v>1</v>
      </c>
      <c r="Q41" s="23">
        <f t="shared" ref="Q41:Q48" si="64">SUM(L41*M41)</f>
        <v>24</v>
      </c>
      <c r="R41" s="56">
        <v>60</v>
      </c>
      <c r="S41" s="56">
        <v>40</v>
      </c>
      <c r="T41" s="56">
        <v>20</v>
      </c>
      <c r="U41" s="23">
        <v>0.3</v>
      </c>
      <c r="V41" s="23">
        <f t="shared" si="56"/>
        <v>2.4</v>
      </c>
      <c r="W41" s="53">
        <f t="shared" si="57"/>
        <v>8.5</v>
      </c>
      <c r="X41" s="53">
        <f t="shared" si="58"/>
        <v>7.2</v>
      </c>
      <c r="Y41" s="54" t="s">
        <v>30</v>
      </c>
      <c r="Z41" s="28">
        <v>1.3</v>
      </c>
    </row>
    <row r="42" s="16" customFormat="1" customHeight="1" spans="1:26">
      <c r="A42" s="23" t="s">
        <v>22</v>
      </c>
      <c r="B42" s="23">
        <v>1753693</v>
      </c>
      <c r="C42" s="23" t="s">
        <v>38</v>
      </c>
      <c r="D42" s="47" t="s">
        <v>45</v>
      </c>
      <c r="E42" s="48">
        <v>15</v>
      </c>
      <c r="F42" s="49">
        <v>2</v>
      </c>
      <c r="G42" s="49">
        <v>2</v>
      </c>
      <c r="H42" s="49">
        <v>2</v>
      </c>
      <c r="I42" s="49">
        <v>2</v>
      </c>
      <c r="J42" s="49">
        <v>8</v>
      </c>
      <c r="K42" s="50">
        <v>5</v>
      </c>
      <c r="L42" s="50">
        <f t="shared" si="62"/>
        <v>40</v>
      </c>
      <c r="M42" s="51">
        <v>3</v>
      </c>
      <c r="N42" s="23">
        <v>1</v>
      </c>
      <c r="O42" s="26" t="s">
        <v>25</v>
      </c>
      <c r="P42" s="23">
        <f t="shared" si="55"/>
        <v>3</v>
      </c>
      <c r="Q42" s="23">
        <f t="shared" si="64"/>
        <v>120</v>
      </c>
      <c r="R42" s="52">
        <v>60</v>
      </c>
      <c r="S42" s="52">
        <v>40</v>
      </c>
      <c r="T42" s="52">
        <v>40</v>
      </c>
      <c r="U42" s="23">
        <v>0.3</v>
      </c>
      <c r="V42" s="23">
        <f t="shared" si="56"/>
        <v>2.4</v>
      </c>
      <c r="W42" s="53">
        <f t="shared" si="57"/>
        <v>13.3</v>
      </c>
      <c r="X42" s="53">
        <f t="shared" si="58"/>
        <v>12</v>
      </c>
      <c r="Y42" s="54" t="s">
        <v>30</v>
      </c>
      <c r="Z42" s="28">
        <v>1.3</v>
      </c>
    </row>
    <row r="43" s="16" customFormat="1" customHeight="1" spans="1:26">
      <c r="A43" s="23" t="s">
        <v>22</v>
      </c>
      <c r="B43" s="23">
        <v>1753697</v>
      </c>
      <c r="C43" s="23" t="s">
        <v>39</v>
      </c>
      <c r="D43" s="47" t="s">
        <v>45</v>
      </c>
      <c r="E43" s="48">
        <v>8</v>
      </c>
      <c r="F43" s="49">
        <v>2</v>
      </c>
      <c r="G43" s="49">
        <v>2</v>
      </c>
      <c r="H43" s="49">
        <v>2</v>
      </c>
      <c r="I43" s="49">
        <v>2</v>
      </c>
      <c r="J43" s="49">
        <v>8</v>
      </c>
      <c r="K43" s="50">
        <v>6</v>
      </c>
      <c r="L43" s="50">
        <f t="shared" si="62"/>
        <v>48</v>
      </c>
      <c r="M43" s="51">
        <v>1</v>
      </c>
      <c r="N43" s="23">
        <v>1</v>
      </c>
      <c r="O43" s="26" t="s">
        <v>25</v>
      </c>
      <c r="P43" s="23">
        <f t="shared" si="55"/>
        <v>1</v>
      </c>
      <c r="Q43" s="23">
        <f t="shared" si="64"/>
        <v>48</v>
      </c>
      <c r="R43" s="52">
        <v>60</v>
      </c>
      <c r="S43" s="52">
        <v>40</v>
      </c>
      <c r="T43" s="52">
        <v>40</v>
      </c>
      <c r="U43" s="23">
        <v>0.3</v>
      </c>
      <c r="V43" s="23">
        <f t="shared" si="56"/>
        <v>2.4</v>
      </c>
      <c r="W43" s="53">
        <f t="shared" si="57"/>
        <v>15.7</v>
      </c>
      <c r="X43" s="53">
        <f t="shared" si="58"/>
        <v>14.4</v>
      </c>
      <c r="Y43" s="54" t="s">
        <v>30</v>
      </c>
      <c r="Z43" s="28">
        <v>1.3</v>
      </c>
    </row>
    <row r="44" s="16" customFormat="1" customHeight="1" spans="1:26">
      <c r="A44" s="23" t="s">
        <v>22</v>
      </c>
      <c r="B44" s="23">
        <v>1753697</v>
      </c>
      <c r="C44" s="23" t="s">
        <v>39</v>
      </c>
      <c r="D44" s="47" t="s">
        <v>45</v>
      </c>
      <c r="E44" s="55"/>
      <c r="F44" s="49">
        <v>2</v>
      </c>
      <c r="G44" s="49">
        <v>2</v>
      </c>
      <c r="H44" s="49">
        <v>2</v>
      </c>
      <c r="I44" s="49">
        <v>2</v>
      </c>
      <c r="J44" s="49">
        <v>8</v>
      </c>
      <c r="K44" s="50">
        <v>2</v>
      </c>
      <c r="L44" s="50">
        <f t="shared" si="62"/>
        <v>16</v>
      </c>
      <c r="M44" s="51">
        <v>1</v>
      </c>
      <c r="N44" s="23">
        <v>2</v>
      </c>
      <c r="O44" s="26" t="s">
        <v>25</v>
      </c>
      <c r="P44" s="23">
        <f t="shared" si="55"/>
        <v>2</v>
      </c>
      <c r="Q44" s="23">
        <f t="shared" si="64"/>
        <v>16</v>
      </c>
      <c r="R44" s="56">
        <v>60</v>
      </c>
      <c r="S44" s="56">
        <v>40</v>
      </c>
      <c r="T44" s="56">
        <v>20</v>
      </c>
      <c r="U44" s="23">
        <v>0.3</v>
      </c>
      <c r="V44" s="23">
        <f t="shared" si="56"/>
        <v>2.4</v>
      </c>
      <c r="W44" s="53">
        <f t="shared" si="57"/>
        <v>6.1</v>
      </c>
      <c r="X44" s="53">
        <f t="shared" si="58"/>
        <v>4.8</v>
      </c>
      <c r="Y44" s="54" t="s">
        <v>30</v>
      </c>
      <c r="Z44" s="28">
        <v>1.3</v>
      </c>
    </row>
    <row r="45" s="16" customFormat="1" customHeight="1" spans="1:26">
      <c r="A45" s="23" t="s">
        <v>22</v>
      </c>
      <c r="B45" s="23">
        <v>1753703</v>
      </c>
      <c r="C45" s="23" t="s">
        <v>40</v>
      </c>
      <c r="D45" s="47" t="s">
        <v>45</v>
      </c>
      <c r="E45" s="48">
        <v>2</v>
      </c>
      <c r="F45" s="49">
        <v>2</v>
      </c>
      <c r="G45" s="49">
        <v>2</v>
      </c>
      <c r="H45" s="49">
        <v>2</v>
      </c>
      <c r="I45" s="49">
        <v>2</v>
      </c>
      <c r="J45" s="49">
        <v>8</v>
      </c>
      <c r="K45" s="50">
        <v>2</v>
      </c>
      <c r="L45" s="50">
        <f t="shared" si="62"/>
        <v>16</v>
      </c>
      <c r="M45" s="51">
        <v>1</v>
      </c>
      <c r="N45" s="23">
        <v>1</v>
      </c>
      <c r="O45" s="26" t="s">
        <v>25</v>
      </c>
      <c r="P45" s="23">
        <f t="shared" si="55"/>
        <v>1</v>
      </c>
      <c r="Q45" s="23">
        <f t="shared" si="64"/>
        <v>16</v>
      </c>
      <c r="R45" s="56">
        <v>60</v>
      </c>
      <c r="S45" s="56">
        <v>40</v>
      </c>
      <c r="T45" s="56">
        <v>20</v>
      </c>
      <c r="U45" s="23">
        <v>0.3</v>
      </c>
      <c r="V45" s="23">
        <f t="shared" si="56"/>
        <v>2.4</v>
      </c>
      <c r="W45" s="53">
        <f t="shared" si="57"/>
        <v>6.1</v>
      </c>
      <c r="X45" s="53">
        <f t="shared" si="58"/>
        <v>4.8</v>
      </c>
      <c r="Y45" s="54" t="s">
        <v>30</v>
      </c>
      <c r="Z45" s="28">
        <v>1.3</v>
      </c>
    </row>
    <row r="46" s="16" customFormat="1" customHeight="1" spans="1:26">
      <c r="A46" s="23" t="s">
        <v>22</v>
      </c>
      <c r="B46" s="23">
        <v>1753710</v>
      </c>
      <c r="C46" s="23" t="s">
        <v>41</v>
      </c>
      <c r="D46" s="47" t="s">
        <v>45</v>
      </c>
      <c r="E46" s="48">
        <v>3</v>
      </c>
      <c r="F46" s="49">
        <v>2</v>
      </c>
      <c r="G46" s="49">
        <v>2</v>
      </c>
      <c r="H46" s="49">
        <v>2</v>
      </c>
      <c r="I46" s="49">
        <v>2</v>
      </c>
      <c r="J46" s="49">
        <v>8</v>
      </c>
      <c r="K46" s="50">
        <v>3</v>
      </c>
      <c r="L46" s="50">
        <f t="shared" ref="L46" si="65">SUM(J46*K46)</f>
        <v>24</v>
      </c>
      <c r="M46" s="51">
        <v>1</v>
      </c>
      <c r="N46" s="23">
        <v>1</v>
      </c>
      <c r="O46" s="26" t="s">
        <v>25</v>
      </c>
      <c r="P46" s="23">
        <f t="shared" si="55"/>
        <v>1</v>
      </c>
      <c r="Q46" s="23">
        <f t="shared" si="64"/>
        <v>24</v>
      </c>
      <c r="R46" s="56">
        <v>60</v>
      </c>
      <c r="S46" s="56">
        <v>40</v>
      </c>
      <c r="T46" s="56">
        <v>20</v>
      </c>
      <c r="U46" s="23">
        <v>0.3</v>
      </c>
      <c r="V46" s="23">
        <f t="shared" si="56"/>
        <v>2.4</v>
      </c>
      <c r="W46" s="53">
        <f t="shared" si="57"/>
        <v>8.5</v>
      </c>
      <c r="X46" s="53">
        <f t="shared" si="58"/>
        <v>7.2</v>
      </c>
      <c r="Y46" s="54" t="s">
        <v>30</v>
      </c>
      <c r="Z46" s="28">
        <v>1.3</v>
      </c>
    </row>
    <row r="47" s="16" customFormat="1" customHeight="1" spans="1:26">
      <c r="A47" s="23" t="s">
        <v>22</v>
      </c>
      <c r="B47" s="23">
        <v>1753706</v>
      </c>
      <c r="C47" s="23" t="s">
        <v>42</v>
      </c>
      <c r="D47" s="47" t="s">
        <v>45</v>
      </c>
      <c r="E47" s="48">
        <v>3</v>
      </c>
      <c r="F47" s="49">
        <v>2</v>
      </c>
      <c r="G47" s="49">
        <v>2</v>
      </c>
      <c r="H47" s="49">
        <v>2</v>
      </c>
      <c r="I47" s="49">
        <v>2</v>
      </c>
      <c r="J47" s="49">
        <v>8</v>
      </c>
      <c r="K47" s="50">
        <v>3</v>
      </c>
      <c r="L47" s="50">
        <f t="shared" ref="L47" si="66">SUM(J47*K47)</f>
        <v>24</v>
      </c>
      <c r="M47" s="51">
        <v>1</v>
      </c>
      <c r="N47" s="23">
        <v>1</v>
      </c>
      <c r="O47" s="26" t="s">
        <v>25</v>
      </c>
      <c r="P47" s="23">
        <f t="shared" si="55"/>
        <v>1</v>
      </c>
      <c r="Q47" s="23">
        <f t="shared" ref="Q47:Q49" si="67">SUM(L47*M47)</f>
        <v>24</v>
      </c>
      <c r="R47" s="56">
        <v>60</v>
      </c>
      <c r="S47" s="56">
        <v>40</v>
      </c>
      <c r="T47" s="56">
        <v>20</v>
      </c>
      <c r="U47" s="23">
        <v>0.3</v>
      </c>
      <c r="V47" s="23">
        <f t="shared" si="56"/>
        <v>2.4</v>
      </c>
      <c r="W47" s="53">
        <f t="shared" si="57"/>
        <v>8.5</v>
      </c>
      <c r="X47" s="53">
        <f t="shared" si="58"/>
        <v>7.2</v>
      </c>
      <c r="Y47" s="54" t="s">
        <v>30</v>
      </c>
      <c r="Z47" s="28">
        <v>1.3</v>
      </c>
    </row>
    <row r="48" customHeight="1" spans="1:26">
      <c r="A48" s="23" t="s">
        <v>22</v>
      </c>
      <c r="B48" s="23">
        <v>1753700</v>
      </c>
      <c r="C48" s="23" t="s">
        <v>43</v>
      </c>
      <c r="D48" s="47" t="s">
        <v>45</v>
      </c>
      <c r="E48" s="48">
        <v>8</v>
      </c>
      <c r="F48" s="49">
        <v>2</v>
      </c>
      <c r="G48" s="49">
        <v>2</v>
      </c>
      <c r="H48" s="49">
        <v>2</v>
      </c>
      <c r="I48" s="49">
        <v>2</v>
      </c>
      <c r="J48" s="49">
        <v>8</v>
      </c>
      <c r="K48" s="50">
        <v>6</v>
      </c>
      <c r="L48" s="50">
        <f t="shared" ref="L48:L49" si="68">SUM(J48*K48)</f>
        <v>48</v>
      </c>
      <c r="M48" s="51">
        <v>1</v>
      </c>
      <c r="N48" s="23">
        <v>1</v>
      </c>
      <c r="O48" s="26" t="s">
        <v>25</v>
      </c>
      <c r="P48" s="23">
        <f t="shared" si="55"/>
        <v>1</v>
      </c>
      <c r="Q48" s="23">
        <f t="shared" si="67"/>
        <v>48</v>
      </c>
      <c r="R48" s="52">
        <v>60</v>
      </c>
      <c r="S48" s="52">
        <v>40</v>
      </c>
      <c r="T48" s="52">
        <v>40</v>
      </c>
      <c r="U48" s="23">
        <v>0.3</v>
      </c>
      <c r="V48" s="23">
        <f t="shared" si="56"/>
        <v>2.4</v>
      </c>
      <c r="W48" s="53">
        <f t="shared" si="57"/>
        <v>15.7</v>
      </c>
      <c r="X48" s="53">
        <f t="shared" si="58"/>
        <v>14.4</v>
      </c>
      <c r="Y48" s="54" t="s">
        <v>30</v>
      </c>
      <c r="Z48" s="28">
        <v>1.3</v>
      </c>
    </row>
    <row r="49" customHeight="1" spans="1:26">
      <c r="A49" s="23" t="s">
        <v>22</v>
      </c>
      <c r="B49" s="23">
        <v>1753700</v>
      </c>
      <c r="C49" s="23" t="s">
        <v>43</v>
      </c>
      <c r="D49" s="47" t="s">
        <v>45</v>
      </c>
      <c r="E49" s="55"/>
      <c r="F49" s="49">
        <v>2</v>
      </c>
      <c r="G49" s="49">
        <v>2</v>
      </c>
      <c r="H49" s="49">
        <v>2</v>
      </c>
      <c r="I49" s="49">
        <v>2</v>
      </c>
      <c r="J49" s="49">
        <v>8</v>
      </c>
      <c r="K49" s="50">
        <v>2</v>
      </c>
      <c r="L49" s="50">
        <f t="shared" si="68"/>
        <v>16</v>
      </c>
      <c r="M49" s="51">
        <v>1</v>
      </c>
      <c r="N49" s="23">
        <v>2</v>
      </c>
      <c r="O49" s="26" t="s">
        <v>25</v>
      </c>
      <c r="P49" s="23">
        <f t="shared" si="55"/>
        <v>2</v>
      </c>
      <c r="Q49" s="23">
        <f t="shared" si="67"/>
        <v>16</v>
      </c>
      <c r="R49" s="56">
        <v>60</v>
      </c>
      <c r="S49" s="56">
        <v>40</v>
      </c>
      <c r="T49" s="56">
        <v>20</v>
      </c>
      <c r="U49" s="23">
        <v>0.3</v>
      </c>
      <c r="V49" s="23">
        <f t="shared" si="56"/>
        <v>2.4</v>
      </c>
      <c r="W49" s="53">
        <f t="shared" si="57"/>
        <v>6.1</v>
      </c>
      <c r="X49" s="53">
        <f t="shared" si="58"/>
        <v>4.8</v>
      </c>
      <c r="Y49" s="54" t="s">
        <v>30</v>
      </c>
      <c r="Z49" s="28">
        <v>1.3</v>
      </c>
    </row>
    <row r="50" customHeight="1" spans="1:26">
      <c r="Q50" s="17">
        <f>SUM(Q29:Q49)</f>
        <v>1304</v>
      </c>
    </row>
  </sheetData>
  <autoFilter xmlns:etc="http://www.wps.cn/officeDocument/2017/etCustomData" ref="A3:Y25" etc:filterBottomFollowUsedRange="0">
    <extLst/>
  </autoFilter>
  <mergeCells count="47">
    <mergeCell ref="A1:X1"/>
    <mergeCell ref="F2:I2"/>
    <mergeCell ref="F27:I27"/>
    <mergeCell ref="A2:A3"/>
    <mergeCell ref="A27:A28"/>
    <mergeCell ref="B2:B3"/>
    <mergeCell ref="B27:B28"/>
    <mergeCell ref="C2:C3"/>
    <mergeCell ref="C27:C28"/>
    <mergeCell ref="D2:D3"/>
    <mergeCell ref="D27:D28"/>
    <mergeCell ref="E2:E3"/>
    <mergeCell ref="E4:E5"/>
    <mergeCell ref="E7:E8"/>
    <mergeCell ref="E18:E19"/>
    <mergeCell ref="E23:E24"/>
    <mergeCell ref="E27:E28"/>
    <mergeCell ref="E29:E30"/>
    <mergeCell ref="E32:E33"/>
    <mergeCell ref="E43:E44"/>
    <mergeCell ref="E48:E49"/>
    <mergeCell ref="J2:J3"/>
    <mergeCell ref="J27:J28"/>
    <mergeCell ref="K2:K3"/>
    <mergeCell ref="K27:K28"/>
    <mergeCell ref="L2:L3"/>
    <mergeCell ref="L27:L28"/>
    <mergeCell ref="M2:M3"/>
    <mergeCell ref="M27:M28"/>
    <mergeCell ref="N2:N3"/>
    <mergeCell ref="N27:N28"/>
    <mergeCell ref="O2:O3"/>
    <mergeCell ref="O27:O28"/>
    <mergeCell ref="P2:P3"/>
    <mergeCell ref="P27:P28"/>
    <mergeCell ref="Q2:Q3"/>
    <mergeCell ref="Q27:Q28"/>
    <mergeCell ref="R2:R3"/>
    <mergeCell ref="R27:R28"/>
    <mergeCell ref="S2:S3"/>
    <mergeCell ref="S27:S28"/>
    <mergeCell ref="T2:T3"/>
    <mergeCell ref="T27:T28"/>
    <mergeCell ref="W2:W3"/>
    <mergeCell ref="W27:W28"/>
    <mergeCell ref="X2:X3"/>
    <mergeCell ref="X27:X28"/>
  </mergeCells>
  <pageMargins left="0.393055555555556" right="0.196527777777778" top="0.409027777777778" bottom="0.2125" header="0.5" footer="0.5"/>
  <pageSetup paperSize="9" scale="5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F21" sqref="F21:F22"/>
    </sheetView>
  </sheetViews>
  <sheetFormatPr defaultColWidth="9" defaultRowHeight="14" outlineLevelRow="6" outlineLevelCol="6"/>
  <cols>
    <col min="1" max="1" width="9" style="1"/>
    <col min="2" max="2" width="20.5" style="1" customWidth="1"/>
    <col min="3" max="3" width="9" style="1"/>
    <col min="4" max="6" width="5.62727272727273" style="1" customWidth="1"/>
    <col min="7" max="7" width="9.37272727272727" style="1" customWidth="1"/>
    <col min="8" max="16384" width="9" style="1"/>
  </cols>
  <sheetData>
    <row r="1" spans="1:7">
      <c r="A1" s="2" t="s">
        <v>1</v>
      </c>
      <c r="B1" s="2" t="s">
        <v>46</v>
      </c>
      <c r="C1" s="2" t="s">
        <v>47</v>
      </c>
      <c r="D1" s="3" t="s">
        <v>48</v>
      </c>
      <c r="E1" s="4"/>
      <c r="F1" s="5"/>
      <c r="G1" s="2" t="s">
        <v>49</v>
      </c>
    </row>
    <row r="2" spans="1:7">
      <c r="A2" s="6" t="s">
        <v>22</v>
      </c>
      <c r="B2" s="7" t="s">
        <v>50</v>
      </c>
      <c r="C2" s="2"/>
      <c r="D2" s="8"/>
      <c r="E2" s="9"/>
      <c r="F2" s="10"/>
      <c r="G2" s="2"/>
    </row>
    <row r="3" spans="1:7">
      <c r="A3" s="11"/>
      <c r="B3" s="2"/>
      <c r="C3" s="2" t="s">
        <v>51</v>
      </c>
      <c r="D3" s="2">
        <v>40</v>
      </c>
      <c r="E3" s="2">
        <v>40</v>
      </c>
      <c r="F3" s="12">
        <v>30</v>
      </c>
      <c r="G3" s="2">
        <v>330</v>
      </c>
    </row>
    <row r="4" spans="1:7">
      <c r="A4" s="11"/>
      <c r="B4" s="13" t="s">
        <v>24</v>
      </c>
      <c r="C4" s="2" t="s">
        <v>52</v>
      </c>
      <c r="D4" s="2">
        <v>60</v>
      </c>
      <c r="E4" s="2">
        <v>40</v>
      </c>
      <c r="F4" s="2">
        <v>40</v>
      </c>
      <c r="G4" s="2">
        <v>25</v>
      </c>
    </row>
    <row r="5" spans="1:7">
      <c r="A5" s="11"/>
      <c r="B5" s="13"/>
      <c r="C5" s="2"/>
      <c r="D5" s="2">
        <v>60</v>
      </c>
      <c r="E5" s="2">
        <v>40</v>
      </c>
      <c r="F5" s="2">
        <v>20</v>
      </c>
      <c r="G5" s="2">
        <v>12</v>
      </c>
    </row>
    <row r="6" spans="1:7">
      <c r="A6" s="11"/>
      <c r="B6" s="13" t="s">
        <v>45</v>
      </c>
      <c r="C6" s="2" t="s">
        <v>52</v>
      </c>
      <c r="D6" s="2">
        <v>60</v>
      </c>
      <c r="E6" s="2">
        <v>40</v>
      </c>
      <c r="F6" s="2">
        <v>40</v>
      </c>
      <c r="G6" s="2">
        <v>25</v>
      </c>
    </row>
    <row r="7" spans="1:7">
      <c r="A7" s="14"/>
      <c r="B7" s="13"/>
      <c r="C7" s="2"/>
      <c r="D7" s="2">
        <v>60</v>
      </c>
      <c r="E7" s="2">
        <v>40</v>
      </c>
      <c r="F7" s="2">
        <v>20</v>
      </c>
      <c r="G7" s="2">
        <v>12</v>
      </c>
    </row>
  </sheetData>
  <mergeCells count="7">
    <mergeCell ref="D1:F1"/>
    <mergeCell ref="D2:F2"/>
    <mergeCell ref="A2:A7"/>
    <mergeCell ref="B4:B5"/>
    <mergeCell ref="B6:B7"/>
    <mergeCell ref="C4:C5"/>
    <mergeCell ref="C6:C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包装物料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2026-01-29T07:45:18Z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10A65F84FA2F4433B747ED872B1862FF_13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