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Sheet1" sheetId="4" r:id="rId1"/>
    <sheet name="G8398A8款" sheetId="1" r:id="rId2"/>
    <sheet name="Sheet2" sheetId="5" r:id="rId3"/>
    <sheet name="G8373A8款" sheetId="3" r:id="rId4"/>
  </sheets>
  <definedNames>
    <definedName name="_xlnm._FilterDatabase" localSheetId="1" hidden="1">G8398A8款!$A$3:$Z$25</definedName>
    <definedName name="_xlnm._FilterDatabase" localSheetId="3" hidden="1">G8373A8款!$A$1:$AA$41</definedName>
    <definedName name="_xlnm.Print_Area" localSheetId="1">G8398A8款!$A$1:$AA$25</definedName>
  </definedName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<sst xmlns="http://schemas.openxmlformats.org/spreadsheetml/2006/main" count="292" uniqueCount="55">
  <si>
    <t>订单号</t>
  </si>
  <si>
    <t>(空白)</t>
  </si>
  <si>
    <t>总计</t>
  </si>
  <si>
    <t>G8398A8款装箱单（预装）</t>
  </si>
  <si>
    <t>款号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</si>
  <si>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</si>
  <si>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</si>
  <si>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</si>
  <si>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</si>
  <si>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</si>
  <si>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</si>
  <si>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</si>
  <si>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箱数*2</t>
  </si>
  <si>
    <t>箱号</t>
  </si>
  <si>
    <t>总件数</t>
  </si>
  <si>
    <t>长</t>
  </si>
  <si>
    <t>宽</t>
  </si>
  <si>
    <t>高</t>
  </si>
  <si>
    <t>单件重量</t>
  </si>
  <si>
    <t>配比重量</t>
  </si>
  <si>
    <t>每箱毛重</t>
  </si>
  <si>
    <t>每箱净重</t>
  </si>
  <si>
    <t>7/8Y</t>
  </si>
  <si>
    <t>8/9Y</t>
  </si>
  <si>
    <t>9/10Y</t>
  </si>
  <si>
    <t>11/12Y</t>
  </si>
  <si>
    <t>13/14Y</t>
  </si>
  <si>
    <t>交期</t>
  </si>
  <si>
    <t>空箱重量</t>
  </si>
  <si>
    <t>G8398A8</t>
  </si>
  <si>
    <t>KAZAKHSTAN</t>
  </si>
  <si>
    <t>NV42 - NAVY</t>
  </si>
  <si>
    <t>_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</si>
  <si>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</si>
  <si>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</si>
  <si>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</si>
  <si>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</si>
  <si>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</si>
  <si>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</si>
  <si>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</si>
  <si>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</si>
  <si>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</si>
  <si>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</si>
  <si>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</si>
  <si>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</si>
  <si>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SOUTH IRAQ</t>
  </si>
  <si>
    <t>MONTENEGRO</t>
  </si>
  <si>
    <t>60*40*30</t>
  </si>
  <si>
    <t>60*40*20</t>
  </si>
  <si>
    <t>60*40*12</t>
  </si>
  <si>
    <t xml:space="preserve"> </t>
  </si>
  <si>
    <t>G8373A8款装箱单（预装）</t>
  </si>
  <si>
    <t>G8373A8</t>
  </si>
  <si>
    <t>WT34 - WHITE</t>
  </si>
  <si>
    <t>PN440 - PINK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</si>
</sst>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/>
  </cellStyleXfs>
  <cellXfs count="4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176" fontId="2" fillId="0" borderId="2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/>
    </xf>
    <xf numFmtId="176" fontId="2" fillId="0" borderId="3" xfId="0" applyNumberFormat="1" applyFont="1" applyBorder="1" applyAlignment="1">
      <alignment horizontal="center" vertical="top" wrapText="1"/>
    </xf>
    <xf numFmtId="176" fontId="2" fillId="0" borderId="0" xfId="0" applyNumberFormat="1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vertical="top"/>
    </xf>
    <xf numFmtId="176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635</xdr:rowOff>
    </xdr:from>
    <xdr:to>
      <xdr:col>11</xdr:col>
      <xdr:colOff>266700</xdr:colOff>
      <xdr:row>19</xdr:row>
      <xdr:rowOff>153035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3335" y="635"/>
          <a:ext cx="5924550" cy="353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84.8724189815" refreshedBy="admin" recordCount="20">
  <cacheSource type="worksheet">
    <worksheetSource ref="B2:B22" sheet="G8398A8款"/>
  </cacheSource>
  <cacheFields count="1">
    <cacheField name="订单号" numFmtId="0">
      <sharedItems containsString="0" containsBlank="1" containsNumber="1" containsInteger="1" minValue="0" maxValue="1777927" count="16">
        <m/>
        <n v="1777913"/>
        <n v="1777925"/>
        <n v="1777916"/>
        <n v="1777920"/>
        <n v="1777921"/>
        <n v="1777915"/>
        <n v="1777926"/>
        <n v="1777924"/>
        <n v="1777914"/>
        <n v="1777917"/>
        <n v="1777918"/>
        <n v="1777927"/>
        <n v="1777923"/>
        <n v="1777919"/>
        <n v="1777922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84.886875" refreshedBy="admin" recordCount="37">
  <cacheSource type="worksheet">
    <worksheetSource ref="B2:B39" sheet="G8373A8款"/>
  </cacheSource>
  <cacheFields count="1">
    <cacheField name="订单号" numFmtId="0">
      <sharedItems containsString="0" containsBlank="1" containsNumber="1" containsInteger="1" minValue="0" maxValue="1777955" count="16">
        <m/>
        <n v="1777941"/>
        <n v="1777952"/>
        <n v="1777944"/>
        <n v="1777948"/>
        <n v="1777949"/>
        <n v="1777943"/>
        <n v="1777954"/>
        <n v="1777953"/>
        <n v="1777942"/>
        <n v="1777945"/>
        <n v="1777946"/>
        <n v="1777955"/>
        <n v="1777951"/>
        <n v="1777947"/>
        <n v="177795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</r>
  <r>
    <x v="1"/>
  </r>
  <r>
    <x v="1"/>
  </r>
  <r>
    <x v="2"/>
  </r>
  <r>
    <x v="3"/>
  </r>
  <r>
    <x v="4"/>
  </r>
  <r>
    <x v="4"/>
  </r>
  <r>
    <x v="5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4"/>
  </r>
  <r>
    <x v="1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7">
  <r>
    <x v="0"/>
  </r>
  <r>
    <x v="1"/>
  </r>
  <r>
    <x v="1"/>
  </r>
  <r>
    <x v="1"/>
  </r>
  <r>
    <x v="1"/>
  </r>
  <r>
    <x v="2"/>
  </r>
  <r>
    <x v="2"/>
  </r>
  <r>
    <x v="3"/>
  </r>
  <r>
    <x v="3"/>
  </r>
  <r>
    <x v="4"/>
  </r>
  <r>
    <x v="4"/>
  </r>
  <r>
    <x v="4"/>
  </r>
  <r>
    <x v="4"/>
  </r>
  <r>
    <x v="5"/>
  </r>
  <r>
    <x v="5"/>
  </r>
  <r>
    <x v="5"/>
  </r>
  <r>
    <x v="5"/>
  </r>
  <r>
    <x v="6"/>
  </r>
  <r>
    <x v="6"/>
  </r>
  <r>
    <x v="7"/>
  </r>
  <r>
    <x v="7"/>
  </r>
  <r>
    <x v="8"/>
  </r>
  <r>
    <x v="8"/>
  </r>
  <r>
    <x v="9"/>
  </r>
  <r>
    <x v="9"/>
  </r>
  <r>
    <x v="10"/>
  </r>
  <r>
    <x v="10"/>
  </r>
  <r>
    <x v="11"/>
  </r>
  <r>
    <x v="11"/>
  </r>
  <r>
    <x v="12"/>
  </r>
  <r>
    <x v="12"/>
  </r>
  <r>
    <x v="13"/>
  </r>
  <r>
    <x v="13"/>
  </r>
  <r>
    <x v="14"/>
  </r>
  <r>
    <x v="14"/>
  </r>
  <r>
    <x v="15"/>
  </r>
  <r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A20" firstHeaderRow="1" firstDataRow="1" firstDataCol="1"/>
  <pivotFields count="1">
    <pivotField axis="axisRow" compact="0" showAll="0">
      <items count="17">
        <item x="1"/>
        <item x="9"/>
        <item x="6"/>
        <item x="3"/>
        <item x="10"/>
        <item x="11"/>
        <item x="14"/>
        <item x="4"/>
        <item x="5"/>
        <item x="15"/>
        <item x="13"/>
        <item x="8"/>
        <item x="2"/>
        <item x="7"/>
        <item x="12"/>
        <item x="0"/>
        <item t="default"/>
      </items>
    </pivotField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A20" firstHeaderRow="1" firstDataRow="1" firstDataCol="1"/>
  <pivotFields count="1">
    <pivotField axis="axisRow" compact="0" showAll="0">
      <items count="17">
        <item x="1"/>
        <item x="9"/>
        <item x="6"/>
        <item x="3"/>
        <item x="10"/>
        <item x="11"/>
        <item x="14"/>
        <item x="4"/>
        <item x="5"/>
        <item x="15"/>
        <item x="13"/>
        <item x="2"/>
        <item x="8"/>
        <item x="7"/>
        <item x="12"/>
        <item x="0"/>
        <item t="default"/>
      </items>
    </pivotField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20"/>
  <sheetViews>
    <sheetView workbookViewId="0">
      <selection activeCell="D32" sqref="D32"/>
    </sheetView>
  </sheetViews>
  <sheetFormatPr defaultColWidth="9" defaultRowHeight="14"/>
  <cols>
    <col min="1" max="1" width="9.37272727272727"/>
  </cols>
  <sheetData>
    <row r="3" spans="1:1">
      <c r="A3" t="s">
        <v>0</v>
      </c>
    </row>
    <row r="4" spans="1:1">
      <c r="A4">
        <v>1777913</v>
      </c>
    </row>
    <row r="5" spans="1:1">
      <c r="A5">
        <v>1777914</v>
      </c>
    </row>
    <row r="6" spans="1:1">
      <c r="A6">
        <v>1777915</v>
      </c>
    </row>
    <row r="7" spans="1:1">
      <c r="A7">
        <v>1777916</v>
      </c>
    </row>
    <row r="8" spans="1:1">
      <c r="A8">
        <v>1777917</v>
      </c>
    </row>
    <row r="9" spans="1:1">
      <c r="A9">
        <v>1777918</v>
      </c>
    </row>
    <row r="10" spans="1:1">
      <c r="A10">
        <v>1777919</v>
      </c>
    </row>
    <row r="11" spans="1:1">
      <c r="A11">
        <v>1777920</v>
      </c>
    </row>
    <row r="12" spans="1:1">
      <c r="A12">
        <v>1777921</v>
      </c>
    </row>
    <row r="13" spans="1:1">
      <c r="A13">
        <v>1777922</v>
      </c>
    </row>
    <row r="14" spans="1:1">
      <c r="A14">
        <v>1777923</v>
      </c>
    </row>
    <row r="15" spans="1:1">
      <c r="A15">
        <v>1777924</v>
      </c>
    </row>
    <row r="16" spans="1:1">
      <c r="A16">
        <v>1777925</v>
      </c>
    </row>
    <row r="17" spans="1:1">
      <c r="A17">
        <v>1777926</v>
      </c>
    </row>
    <row r="18" spans="1:1">
      <c r="A18">
        <v>1777927</v>
      </c>
    </row>
    <row r="19" spans="1:1">
      <c r="A19" t="s">
        <v>1</v>
      </c>
    </row>
    <row r="20" spans="1:1">
      <c r="A20" t="s">
        <v>2</v>
      </c>
    </row>
  </sheetData>
  <pageMargins left="0.75" right="0.75" top="1" bottom="1" header="0.5" footer="0.5"/>
  <headerFooter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F32"/>
  <sheetViews>
    <sheetView view="pageBreakPreview" zoomScaleNormal="90" workbookViewId="0">
      <pane ySplit="3" topLeftCell="A4" activePane="bottomLeft" state="frozen"/>
      <selection/>
      <selection pane="bottomLeft" activeCell="H31" sqref="H31"/>
    </sheetView>
  </sheetViews>
  <sheetFormatPr defaultColWidth="7.87272727272727" defaultRowHeight="18.95" customHeight="1"/>
  <cols>
    <col min="1" max="1" width="9.62727272727273" style="9" customWidth="1"/>
    <col min="2" max="2" width="8.5" style="9" customWidth="1"/>
    <col min="3" max="3" width="14.1272727272727" style="9" customWidth="1"/>
    <col min="4" max="4" width="12.2545454545455" style="41" customWidth="1"/>
    <col min="5" max="5" width="7.87272727272727" style="9" customWidth="1"/>
    <col min="6" max="8" width="5.75454545454545" style="9" customWidth="1"/>
    <col min="9" max="9" width="7.87272727272727" style="9" customWidth="1"/>
    <col min="10" max="10" width="8" style="9" customWidth="1"/>
    <col min="11" max="11" width="6" style="9" customWidth="1"/>
    <col min="12" max="12" width="6.12727272727273" style="39" customWidth="1"/>
    <col min="13" max="13" width="4.37272727272727" style="9" customWidth="1"/>
    <col min="14" max="14" width="11" style="42" customWidth="1"/>
    <col min="15" max="15" width="4.37272727272727" style="9" customWidth="1"/>
    <col min="16" max="16" width="1.5" style="43" customWidth="1"/>
    <col min="17" max="17" width="4.37272727272727" style="9" customWidth="1"/>
    <col min="18" max="18" width="5.87272727272727" style="9" customWidth="1"/>
    <col min="19" max="21" width="3.5" style="39" customWidth="1"/>
    <col min="22" max="22" width="5.87272727272727" style="9" hidden="1" customWidth="1"/>
    <col min="23" max="23" width="7.87272727272727" style="9" hidden="1" customWidth="1"/>
    <col min="24" max="24" width="7.12727272727273" style="44" hidden="1" customWidth="1"/>
    <col min="25" max="25" width="6.62727272727273" style="44" hidden="1" customWidth="1"/>
    <col min="26" max="26" width="9" style="9" hidden="1" customWidth="1"/>
    <col min="27" max="27" width="12.8727272727273" style="9" hidden="1" customWidth="1"/>
    <col min="28" max="16384" width="7.87272727272727" style="9"/>
  </cols>
  <sheetData>
    <row r="1" customHeight="1" spans="1:32">
      <c r="A1" s="3" t="s">
        <v>3</v>
      </c>
      <c r="B1" s="3"/>
      <c r="C1" s="3"/>
      <c r="D1" s="4"/>
      <c r="E1" s="3"/>
      <c r="F1" s="3"/>
      <c r="G1" s="3"/>
      <c r="H1" s="3"/>
      <c r="I1" s="3"/>
      <c r="J1" s="3"/>
      <c r="K1" s="3"/>
      <c r="L1" s="5"/>
      <c r="M1" s="3"/>
      <c r="N1" s="6"/>
      <c r="O1" s="3"/>
      <c r="P1" s="7"/>
      <c r="Q1" s="3"/>
      <c r="R1" s="3"/>
      <c r="S1" s="5"/>
      <c r="T1" s="5"/>
      <c r="U1" s="5"/>
      <c r="V1" s="3"/>
      <c r="W1" s="3"/>
      <c r="X1" s="8"/>
      <c r="Y1" s="8"/>
      <c r="Z1" s="3"/>
    </row>
    <row r="2" customHeight="1" spans="1:32">
      <c r="A2" s="10" t="s">
        <v>4</v>
      </c>
      <c r="B2" s="10" t="s">
        <v>0</v>
      </c>
      <c r="C2" s="10" t="s">
        <v>5</v>
      </c>
      <c r="D2" s="11" t="s">
        <v>6</v>
      </c>
      <c r="E2" s="12" t="s">
        <v>7</v>
      </c>
      <c r="F2" s="12" t="s">
        <v>8</v>
      </c>
      <c r="G2" s="12"/>
      <c r="H2" s="12"/>
      <c r="I2" s="12"/>
      <c r="J2" s="12"/>
      <c r="K2" s="13" t="s">
        <v>9</v>
      </c>
      <c r="L2" s="14" t="s">
        <v>10</v>
      </c>
      <c r="M2" s="13" t="s">
        <v>11</v>
      </c>
      <c r="N2" s="15" t="s">
        <v>12</v>
      </c>
      <c r="O2" s="16" t="s">
        <v>13</v>
      </c>
      <c r="P2" s="17"/>
      <c r="Q2" s="16" t="s">
        <v>13</v>
      </c>
      <c r="R2" s="16" t="s">
        <v>14</v>
      </c>
      <c r="S2" s="18" t="s">
        <v>15</v>
      </c>
      <c r="T2" s="18" t="s">
        <v>16</v>
      </c>
      <c r="U2" s="18" t="s">
        <v>17</v>
      </c>
      <c r="V2" s="16" t="s">
        <v>18</v>
      </c>
      <c r="W2" s="19" t="s">
        <v>19</v>
      </c>
      <c r="X2" s="20" t="s">
        <v>20</v>
      </c>
      <c r="Y2" s="20" t="s">
        <v>21</v>
      </c>
      <c r="Z2" s="3"/>
    </row>
    <row r="3" s="40" customFormat="1" ht="25.5" customHeight="1" spans="1:32">
      <c r="A3" s="21"/>
      <c r="B3" s="21"/>
      <c r="C3" s="21"/>
      <c r="D3" s="22"/>
      <c r="E3" s="23"/>
      <c r="F3" s="23" t="s">
        <v>22</v>
      </c>
      <c r="G3" s="23" t="s">
        <v>23</v>
      </c>
      <c r="H3" s="23" t="s">
        <v>24</v>
      </c>
      <c r="I3" s="23" t="s">
        <v>25</v>
      </c>
      <c r="J3" s="23" t="s">
        <v>26</v>
      </c>
      <c r="K3" s="21"/>
      <c r="L3" s="24"/>
      <c r="M3" s="21"/>
      <c r="N3" s="25"/>
      <c r="O3" s="21"/>
      <c r="P3" s="26"/>
      <c r="Q3" s="21"/>
      <c r="R3" s="21"/>
      <c r="S3" s="24"/>
      <c r="T3" s="24"/>
      <c r="U3" s="24"/>
      <c r="V3" s="27"/>
      <c r="W3" s="26" t="s">
        <v>19</v>
      </c>
      <c r="X3" s="28"/>
      <c r="Y3" s="28"/>
      <c r="Z3" s="23" t="s">
        <v>27</v>
      </c>
      <c r="AA3" s="29" t="s">
        <v>28</v>
      </c>
      <c r="AB3" s="45"/>
      <c r="AC3" s="45"/>
      <c r="AD3" s="45"/>
      <c r="AE3" s="45"/>
      <c r="AF3" s="45"/>
    </row>
    <row r="4" customHeight="1" spans="1:32">
      <c r="A4" s="3" t="s">
        <v>29</v>
      </c>
      <c r="B4" s="3">
        <v>1777913</v>
      </c>
      <c r="C4" s="3" t="s">
        <v>30</v>
      </c>
      <c r="D4" s="30" t="s">
        <v>31</v>
      </c>
      <c r="E4" s="31">
        <v>7</v>
      </c>
      <c r="F4" s="32">
        <v>1</v>
      </c>
      <c r="G4" s="32">
        <v>1</v>
      </c>
      <c r="H4" s="32">
        <v>2</v>
      </c>
      <c r="I4" s="32">
        <v>2</v>
      </c>
      <c r="J4" s="32">
        <v>2</v>
      </c>
      <c r="K4" s="33">
        <v>8</v>
      </c>
      <c r="L4" s="5">
        <v>5</v>
      </c>
      <c r="M4" s="3">
        <f t="shared" ref="M4:M5" si="0">SUM(K4*L4)</f>
        <v>40</v>
      </c>
      <c r="N4" s="6">
        <v>1</v>
      </c>
      <c r="O4" s="3">
        <v>1</v>
      </c>
      <c r="P4" s="7" t="s">
        <v>32</v>
      </c>
      <c r="Q4" s="3">
        <f t="shared" ref="Q4:Q9" si="1">SUM(O4+N4-1)</f>
        <v>1</v>
      </c>
      <c r="R4" s="3">
        <f t="shared" ref="R4:R5" si="2">SUM(M4*N4)</f>
        <v>40</v>
      </c>
      <c r="S4" s="5">
        <v>60</v>
      </c>
      <c r="T4" s="5">
        <v>40</v>
      </c>
      <c r="U4" s="5">
        <v>30</v>
      </c>
      <c r="V4" s="34">
        <v>0.1</v>
      </c>
      <c r="W4" s="3">
        <f t="shared" ref="W4:W9" si="3">V4*K4</f>
        <v>0.8</v>
      </c>
      <c r="X4" s="35">
        <f t="shared" ref="X4:X9" si="4">Y4+AA4</f>
        <v>5.3</v>
      </c>
      <c r="Y4" s="35">
        <f t="shared" ref="Y4:Y9" si="5">W4*L4</f>
        <v>4</v>
      </c>
      <c r="Z4" s="36"/>
      <c r="AA4" s="9">
        <v>1.3</v>
      </c>
      <c r="AB4" s="45"/>
      <c r="AC4" s="45"/>
      <c r="AD4" s="45"/>
      <c r="AE4" s="45"/>
      <c r="AF4" s="45"/>
    </row>
    <row r="5" customHeight="1" spans="1:32">
      <c r="A5" s="3" t="s">
        <v>29</v>
      </c>
      <c r="B5" s="3">
        <v>1777913</v>
      </c>
      <c r="C5" s="3" t="s">
        <v>30</v>
      </c>
      <c r="D5" s="30" t="s">
        <v>31</v>
      </c>
      <c r="E5" s="38"/>
      <c r="F5" s="32">
        <v>1</v>
      </c>
      <c r="G5" s="32">
        <v>1</v>
      </c>
      <c r="H5" s="32">
        <v>2</v>
      </c>
      <c r="I5" s="32">
        <v>2</v>
      </c>
      <c r="J5" s="32">
        <v>2</v>
      </c>
      <c r="K5" s="33">
        <v>8</v>
      </c>
      <c r="L5" s="5">
        <v>2</v>
      </c>
      <c r="M5" s="3">
        <f t="shared" si="0"/>
        <v>16</v>
      </c>
      <c r="N5" s="6">
        <v>1</v>
      </c>
      <c r="O5" s="3">
        <v>2</v>
      </c>
      <c r="P5" s="7" t="s">
        <v>32</v>
      </c>
      <c r="Q5" s="3">
        <f t="shared" si="1"/>
        <v>2</v>
      </c>
      <c r="R5" s="3">
        <f t="shared" si="2"/>
        <v>16</v>
      </c>
      <c r="S5" s="5">
        <v>60</v>
      </c>
      <c r="T5" s="5">
        <v>40</v>
      </c>
      <c r="U5" s="5">
        <v>12</v>
      </c>
      <c r="V5" s="34">
        <v>0.1</v>
      </c>
      <c r="W5" s="3">
        <f t="shared" si="3"/>
        <v>0.8</v>
      </c>
      <c r="X5" s="35">
        <f t="shared" si="4"/>
        <v>1.6</v>
      </c>
      <c r="Y5" s="35">
        <f t="shared" si="5"/>
        <v>1.6</v>
      </c>
      <c r="Z5" s="36"/>
      <c r="AB5" s="45"/>
      <c r="AC5" s="45"/>
      <c r="AD5" s="45"/>
      <c r="AE5" s="45"/>
      <c r="AF5" s="45"/>
    </row>
    <row r="6" customHeight="1" spans="1:32">
      <c r="A6" s="3" t="s">
        <v>29</v>
      </c>
      <c r="B6" s="3">
        <v>1777925</v>
      </c>
      <c r="C6" s="3" t="s">
        <v>33</v>
      </c>
      <c r="D6" s="30" t="s">
        <v>31</v>
      </c>
      <c r="E6" s="32">
        <v>2</v>
      </c>
      <c r="F6" s="32">
        <v>1</v>
      </c>
      <c r="G6" s="32">
        <v>1</v>
      </c>
      <c r="H6" s="32">
        <v>2</v>
      </c>
      <c r="I6" s="32">
        <v>2</v>
      </c>
      <c r="J6" s="32">
        <v>2</v>
      </c>
      <c r="K6" s="33">
        <v>8</v>
      </c>
      <c r="L6" s="5">
        <v>2</v>
      </c>
      <c r="M6" s="3">
        <f t="shared" ref="M6:M9" si="6">SUM(K6*L6)</f>
        <v>16</v>
      </c>
      <c r="N6" s="6">
        <v>1</v>
      </c>
      <c r="O6" s="3">
        <v>1</v>
      </c>
      <c r="P6" s="7" t="s">
        <v>32</v>
      </c>
      <c r="Q6" s="3">
        <f t="shared" si="1"/>
        <v>1</v>
      </c>
      <c r="R6" s="3">
        <f t="shared" ref="R6:R9" si="7">SUM(M6*N6)</f>
        <v>16</v>
      </c>
      <c r="S6" s="5">
        <v>60</v>
      </c>
      <c r="T6" s="5">
        <v>40</v>
      </c>
      <c r="U6" s="5">
        <v>12</v>
      </c>
      <c r="V6" s="34">
        <v>0.1</v>
      </c>
      <c r="W6" s="3">
        <f t="shared" si="3"/>
        <v>0.8</v>
      </c>
      <c r="X6" s="35">
        <f t="shared" si="4"/>
        <v>2.9</v>
      </c>
      <c r="Y6" s="35">
        <f t="shared" si="5"/>
        <v>1.6</v>
      </c>
      <c r="Z6" s="36"/>
      <c r="AA6" s="9">
        <v>1.3</v>
      </c>
      <c r="AB6" s="45"/>
      <c r="AC6" s="45"/>
      <c r="AD6" s="45"/>
      <c r="AE6" s="45"/>
      <c r="AF6" s="45"/>
    </row>
    <row r="7" customHeight="1" spans="1:32">
      <c r="A7" s="3" t="s">
        <v>29</v>
      </c>
      <c r="B7" s="3">
        <v>1777916</v>
      </c>
      <c r="C7" s="3" t="s">
        <v>34</v>
      </c>
      <c r="D7" s="30" t="s">
        <v>31</v>
      </c>
      <c r="E7" s="32">
        <v>1</v>
      </c>
      <c r="F7" s="32">
        <v>1</v>
      </c>
      <c r="G7" s="32">
        <v>1</v>
      </c>
      <c r="H7" s="32">
        <v>2</v>
      </c>
      <c r="I7" s="32">
        <v>2</v>
      </c>
      <c r="J7" s="32">
        <v>2</v>
      </c>
      <c r="K7" s="33">
        <v>8</v>
      </c>
      <c r="L7" s="5">
        <v>1</v>
      </c>
      <c r="M7" s="3">
        <f t="shared" si="6"/>
        <v>8</v>
      </c>
      <c r="N7" s="6">
        <v>1</v>
      </c>
      <c r="O7" s="3">
        <v>1</v>
      </c>
      <c r="P7" s="7" t="s">
        <v>32</v>
      </c>
      <c r="Q7" s="3">
        <f t="shared" si="1"/>
        <v>1</v>
      </c>
      <c r="R7" s="3">
        <f t="shared" si="7"/>
        <v>8</v>
      </c>
      <c r="S7" s="5">
        <v>60</v>
      </c>
      <c r="T7" s="5">
        <v>40</v>
      </c>
      <c r="U7" s="5">
        <v>12</v>
      </c>
      <c r="V7" s="34">
        <v>0.1</v>
      </c>
      <c r="W7" s="3">
        <f t="shared" si="3"/>
        <v>0.8</v>
      </c>
      <c r="X7" s="35">
        <f t="shared" si="4"/>
        <v>2.1</v>
      </c>
      <c r="Y7" s="35">
        <f t="shared" si="5"/>
        <v>0.8</v>
      </c>
      <c r="Z7" s="36"/>
      <c r="AA7" s="9">
        <v>1.3</v>
      </c>
      <c r="AB7" s="45"/>
      <c r="AC7" s="45"/>
      <c r="AD7" s="45"/>
      <c r="AE7" s="45"/>
      <c r="AF7" s="45"/>
    </row>
    <row r="8" customHeight="1" spans="1:32">
      <c r="A8" s="3" t="s">
        <v>29</v>
      </c>
      <c r="B8" s="3">
        <v>1777920</v>
      </c>
      <c r="C8" s="3" t="s">
        <v>35</v>
      </c>
      <c r="D8" s="30" t="s">
        <v>31</v>
      </c>
      <c r="E8" s="31">
        <v>17</v>
      </c>
      <c r="F8" s="32">
        <v>1</v>
      </c>
      <c r="G8" s="32">
        <v>1</v>
      </c>
      <c r="H8" s="32">
        <v>2</v>
      </c>
      <c r="I8" s="32">
        <v>2</v>
      </c>
      <c r="J8" s="32">
        <v>2</v>
      </c>
      <c r="K8" s="33">
        <v>8</v>
      </c>
      <c r="L8" s="5">
        <v>5</v>
      </c>
      <c r="M8" s="3">
        <f t="shared" si="6"/>
        <v>40</v>
      </c>
      <c r="N8" s="6">
        <v>3</v>
      </c>
      <c r="O8" s="3">
        <v>1</v>
      </c>
      <c r="P8" s="7" t="s">
        <v>32</v>
      </c>
      <c r="Q8" s="3">
        <f t="shared" si="1"/>
        <v>3</v>
      </c>
      <c r="R8" s="3">
        <f t="shared" si="7"/>
        <v>120</v>
      </c>
      <c r="S8" s="5">
        <v>60</v>
      </c>
      <c r="T8" s="5">
        <v>40</v>
      </c>
      <c r="U8" s="5">
        <v>30</v>
      </c>
      <c r="V8" s="34">
        <v>0.1</v>
      </c>
      <c r="W8" s="3">
        <f t="shared" si="3"/>
        <v>0.8</v>
      </c>
      <c r="X8" s="35">
        <f t="shared" si="4"/>
        <v>5.3</v>
      </c>
      <c r="Y8" s="35">
        <f t="shared" si="5"/>
        <v>4</v>
      </c>
      <c r="Z8" s="36"/>
      <c r="AA8" s="9">
        <v>1.3</v>
      </c>
      <c r="AC8" s="45"/>
      <c r="AD8" s="45"/>
    </row>
    <row r="9" customHeight="1" spans="1:32">
      <c r="A9" s="3" t="s">
        <v>29</v>
      </c>
      <c r="B9" s="3">
        <v>1777920</v>
      </c>
      <c r="C9" s="3" t="s">
        <v>35</v>
      </c>
      <c r="D9" s="30" t="s">
        <v>31</v>
      </c>
      <c r="E9" s="38"/>
      <c r="F9" s="32">
        <v>1</v>
      </c>
      <c r="G9" s="32">
        <v>1</v>
      </c>
      <c r="H9" s="32">
        <v>2</v>
      </c>
      <c r="I9" s="32">
        <v>2</v>
      </c>
      <c r="J9" s="32">
        <v>2</v>
      </c>
      <c r="K9" s="33">
        <v>8</v>
      </c>
      <c r="L9" s="5">
        <v>2</v>
      </c>
      <c r="M9" s="3">
        <f t="shared" si="6"/>
        <v>16</v>
      </c>
      <c r="N9" s="6">
        <v>1</v>
      </c>
      <c r="O9" s="3">
        <v>4</v>
      </c>
      <c r="P9" s="7" t="s">
        <v>32</v>
      </c>
      <c r="Q9" s="3">
        <f t="shared" si="1"/>
        <v>4</v>
      </c>
      <c r="R9" s="3">
        <f t="shared" si="7"/>
        <v>16</v>
      </c>
      <c r="S9" s="5">
        <v>60</v>
      </c>
      <c r="T9" s="5">
        <v>40</v>
      </c>
      <c r="U9" s="5">
        <v>12</v>
      </c>
      <c r="V9" s="34">
        <v>0.1</v>
      </c>
      <c r="W9" s="3">
        <f t="shared" si="3"/>
        <v>0.8</v>
      </c>
      <c r="X9" s="35">
        <f t="shared" si="4"/>
        <v>1.6</v>
      </c>
      <c r="Y9" s="35">
        <f t="shared" si="5"/>
        <v>1.6</v>
      </c>
      <c r="Z9" s="36"/>
      <c r="AC9" s="45"/>
      <c r="AD9" s="45"/>
    </row>
    <row r="10" customHeight="1" spans="1:32">
      <c r="A10" s="3" t="s">
        <v>29</v>
      </c>
      <c r="B10" s="3">
        <v>1777921</v>
      </c>
      <c r="C10" s="3" t="s">
        <v>36</v>
      </c>
      <c r="D10" s="30" t="s">
        <v>31</v>
      </c>
      <c r="E10" s="31">
        <v>14</v>
      </c>
      <c r="F10" s="32">
        <v>1</v>
      </c>
      <c r="G10" s="32">
        <v>1</v>
      </c>
      <c r="H10" s="32">
        <v>2</v>
      </c>
      <c r="I10" s="32">
        <v>2</v>
      </c>
      <c r="J10" s="32">
        <v>2</v>
      </c>
      <c r="K10" s="33">
        <v>8</v>
      </c>
      <c r="L10" s="5">
        <v>5</v>
      </c>
      <c r="M10" s="3">
        <f t="shared" ref="M10:M13" si="8">SUM(K10*L10)</f>
        <v>40</v>
      </c>
      <c r="N10" s="6">
        <v>2</v>
      </c>
      <c r="O10" s="3">
        <v>1</v>
      </c>
      <c r="P10" s="7" t="s">
        <v>32</v>
      </c>
      <c r="Q10" s="3">
        <f t="shared" ref="Q10:Q13" si="9">SUM(O10+N10-1)</f>
        <v>2</v>
      </c>
      <c r="R10" s="3">
        <f t="shared" ref="R10:R11" si="10">SUM(M10*N10)</f>
        <v>80</v>
      </c>
      <c r="S10" s="5">
        <v>60</v>
      </c>
      <c r="T10" s="5">
        <v>40</v>
      </c>
      <c r="U10" s="5">
        <v>30</v>
      </c>
      <c r="V10" s="34">
        <v>0.1</v>
      </c>
      <c r="W10" s="3">
        <f t="shared" ref="W10:W11" si="11">V10*K10</f>
        <v>0.8</v>
      </c>
      <c r="X10" s="35">
        <f t="shared" ref="X10:X11" si="12">Y10+AA10</f>
        <v>5.3</v>
      </c>
      <c r="Y10" s="35">
        <f t="shared" ref="Y10:Y11" si="13">W10*L10</f>
        <v>4</v>
      </c>
      <c r="Z10" s="36"/>
      <c r="AA10" s="9">
        <v>1.3</v>
      </c>
      <c r="AC10" s="45"/>
      <c r="AD10" s="45"/>
    </row>
    <row r="11" customHeight="1" spans="1:32">
      <c r="A11" s="3" t="s">
        <v>29</v>
      </c>
      <c r="B11" s="3">
        <v>1777921</v>
      </c>
      <c r="C11" s="3" t="s">
        <v>36</v>
      </c>
      <c r="D11" s="30" t="s">
        <v>31</v>
      </c>
      <c r="E11" s="38"/>
      <c r="F11" s="32">
        <v>1</v>
      </c>
      <c r="G11" s="32">
        <v>1</v>
      </c>
      <c r="H11" s="32">
        <v>2</v>
      </c>
      <c r="I11" s="32">
        <v>2</v>
      </c>
      <c r="J11" s="32">
        <v>2</v>
      </c>
      <c r="K11" s="33">
        <v>8</v>
      </c>
      <c r="L11" s="5">
        <v>4</v>
      </c>
      <c r="M11" s="3">
        <f t="shared" si="8"/>
        <v>32</v>
      </c>
      <c r="N11" s="6">
        <v>1</v>
      </c>
      <c r="O11" s="3">
        <v>1</v>
      </c>
      <c r="P11" s="7" t="s">
        <v>32</v>
      </c>
      <c r="Q11" s="3">
        <f t="shared" si="9"/>
        <v>1</v>
      </c>
      <c r="R11" s="3">
        <f t="shared" si="10"/>
        <v>32</v>
      </c>
      <c r="S11" s="5">
        <v>60</v>
      </c>
      <c r="T11" s="5">
        <v>40</v>
      </c>
      <c r="U11" s="5">
        <v>12</v>
      </c>
      <c r="V11" s="34">
        <v>0.1</v>
      </c>
      <c r="W11" s="3">
        <f t="shared" si="11"/>
        <v>0.8</v>
      </c>
      <c r="X11" s="35">
        <f t="shared" si="12"/>
        <v>3.2</v>
      </c>
      <c r="Y11" s="35">
        <f t="shared" si="13"/>
        <v>3.2</v>
      </c>
      <c r="Z11" s="36"/>
      <c r="AC11" s="45"/>
      <c r="AD11" s="45"/>
    </row>
    <row r="12" customHeight="1" spans="1:32">
      <c r="A12" s="3" t="s">
        <v>29</v>
      </c>
      <c r="B12" s="3">
        <v>1777915</v>
      </c>
      <c r="C12" s="3" t="s">
        <v>37</v>
      </c>
      <c r="D12" s="30" t="s">
        <v>31</v>
      </c>
      <c r="E12" s="32">
        <v>1</v>
      </c>
      <c r="F12" s="32">
        <v>1</v>
      </c>
      <c r="G12" s="32">
        <v>1</v>
      </c>
      <c r="H12" s="32">
        <v>2</v>
      </c>
      <c r="I12" s="32">
        <v>2</v>
      </c>
      <c r="J12" s="32">
        <v>2</v>
      </c>
      <c r="K12" s="33">
        <v>8</v>
      </c>
      <c r="L12" s="5">
        <v>1</v>
      </c>
      <c r="M12" s="3">
        <f t="shared" si="8"/>
        <v>8</v>
      </c>
      <c r="N12" s="6">
        <v>1</v>
      </c>
      <c r="O12" s="3">
        <v>1</v>
      </c>
      <c r="P12" s="7" t="s">
        <v>32</v>
      </c>
      <c r="Q12" s="3">
        <f t="shared" si="9"/>
        <v>1</v>
      </c>
      <c r="R12" s="3">
        <f t="shared" ref="R12:R19" si="14">SUM(M12*N12)</f>
        <v>8</v>
      </c>
      <c r="S12" s="5">
        <v>60</v>
      </c>
      <c r="T12" s="5">
        <v>40</v>
      </c>
      <c r="U12" s="5">
        <v>12</v>
      </c>
      <c r="V12" s="34">
        <v>0.1</v>
      </c>
      <c r="W12" s="3">
        <f t="shared" ref="W12:W22" si="15">V12*K12</f>
        <v>0.8</v>
      </c>
      <c r="X12" s="35">
        <f t="shared" ref="X12:X22" si="16">Y12+AA12</f>
        <v>2.1</v>
      </c>
      <c r="Y12" s="35">
        <f t="shared" ref="Y12:Y22" si="17">W12*L12</f>
        <v>0.8</v>
      </c>
      <c r="Z12" s="36"/>
      <c r="AA12" s="9">
        <v>1.3</v>
      </c>
      <c r="AC12" s="45"/>
      <c r="AD12" s="45"/>
    </row>
    <row r="13" customHeight="1" spans="1:32">
      <c r="A13" s="3" t="s">
        <v>29</v>
      </c>
      <c r="B13" s="3">
        <v>1777926</v>
      </c>
      <c r="C13" s="3" t="s">
        <v>38</v>
      </c>
      <c r="D13" s="30" t="s">
        <v>31</v>
      </c>
      <c r="E13" s="31">
        <v>2</v>
      </c>
      <c r="F13" s="32">
        <v>1</v>
      </c>
      <c r="G13" s="32">
        <v>1</v>
      </c>
      <c r="H13" s="32">
        <v>2</v>
      </c>
      <c r="I13" s="32">
        <v>2</v>
      </c>
      <c r="J13" s="32">
        <v>2</v>
      </c>
      <c r="K13" s="33">
        <v>8</v>
      </c>
      <c r="L13" s="5">
        <v>2</v>
      </c>
      <c r="M13" s="3">
        <f t="shared" si="8"/>
        <v>16</v>
      </c>
      <c r="N13" s="6">
        <v>1</v>
      </c>
      <c r="O13" s="3">
        <v>2</v>
      </c>
      <c r="P13" s="7" t="s">
        <v>32</v>
      </c>
      <c r="Q13" s="3">
        <f t="shared" si="9"/>
        <v>2</v>
      </c>
      <c r="R13" s="3">
        <f t="shared" ref="R13" si="18">SUM(M13*N13)</f>
        <v>16</v>
      </c>
      <c r="S13" s="5">
        <v>60</v>
      </c>
      <c r="T13" s="5">
        <v>40</v>
      </c>
      <c r="U13" s="5">
        <v>12</v>
      </c>
      <c r="V13" s="34">
        <v>0.1</v>
      </c>
      <c r="W13" s="3">
        <f t="shared" si="15"/>
        <v>0.8</v>
      </c>
      <c r="X13" s="35">
        <f t="shared" si="16"/>
        <v>2.9</v>
      </c>
      <c r="Y13" s="35">
        <f t="shared" si="17"/>
        <v>1.6</v>
      </c>
      <c r="Z13" s="36"/>
      <c r="AA13" s="9">
        <v>1.3</v>
      </c>
      <c r="AC13" s="45"/>
      <c r="AD13" s="45"/>
    </row>
    <row r="14" customHeight="1" spans="1:32">
      <c r="A14" s="3" t="s">
        <v>29</v>
      </c>
      <c r="B14" s="3">
        <v>1777924</v>
      </c>
      <c r="C14" s="3" t="s">
        <v>39</v>
      </c>
      <c r="D14" s="30" t="s">
        <v>31</v>
      </c>
      <c r="E14" s="32">
        <v>2</v>
      </c>
      <c r="F14" s="32">
        <v>1</v>
      </c>
      <c r="G14" s="32">
        <v>1</v>
      </c>
      <c r="H14" s="32">
        <v>2</v>
      </c>
      <c r="I14" s="32">
        <v>2</v>
      </c>
      <c r="J14" s="32">
        <v>2</v>
      </c>
      <c r="K14" s="33">
        <v>8</v>
      </c>
      <c r="L14" s="5">
        <v>2</v>
      </c>
      <c r="M14" s="3">
        <f t="shared" ref="M14:M15" si="19">SUM(K14*L14)</f>
        <v>16</v>
      </c>
      <c r="N14" s="6">
        <v>1</v>
      </c>
      <c r="O14" s="3">
        <v>1</v>
      </c>
      <c r="P14" s="7" t="s">
        <v>32</v>
      </c>
      <c r="Q14" s="3">
        <f t="shared" ref="Q14" si="20">SUM(O14+N14-1)</f>
        <v>1</v>
      </c>
      <c r="R14" s="3">
        <f t="shared" ref="R14" si="21">SUM(M14*N14)</f>
        <v>16</v>
      </c>
      <c r="S14" s="5">
        <v>60</v>
      </c>
      <c r="T14" s="5">
        <v>40</v>
      </c>
      <c r="U14" s="5">
        <v>12</v>
      </c>
      <c r="V14" s="34">
        <v>0.1</v>
      </c>
      <c r="W14" s="3">
        <f t="shared" ref="W14" si="22">V14*K14</f>
        <v>0.8</v>
      </c>
      <c r="X14" s="35">
        <f t="shared" ref="X14" si="23">Y14+AA14</f>
        <v>2.9</v>
      </c>
      <c r="Y14" s="35">
        <f t="shared" ref="Y14" si="24">W14*L14</f>
        <v>1.6</v>
      </c>
      <c r="Z14" s="36"/>
      <c r="AA14" s="9">
        <v>1.3</v>
      </c>
      <c r="AC14" s="45"/>
      <c r="AD14" s="45"/>
    </row>
    <row r="15" customHeight="1" spans="1:32">
      <c r="A15" s="3" t="s">
        <v>29</v>
      </c>
      <c r="B15" s="3">
        <v>1777914</v>
      </c>
      <c r="C15" s="3" t="s">
        <v>40</v>
      </c>
      <c r="D15" s="30" t="s">
        <v>31</v>
      </c>
      <c r="E15" s="32">
        <v>1</v>
      </c>
      <c r="F15" s="32">
        <v>1</v>
      </c>
      <c r="G15" s="32">
        <v>1</v>
      </c>
      <c r="H15" s="32">
        <v>2</v>
      </c>
      <c r="I15" s="32">
        <v>2</v>
      </c>
      <c r="J15" s="32">
        <v>2</v>
      </c>
      <c r="K15" s="33">
        <v>8</v>
      </c>
      <c r="L15" s="5">
        <v>1</v>
      </c>
      <c r="M15" s="3">
        <f t="shared" si="19"/>
        <v>8</v>
      </c>
      <c r="N15" s="6">
        <v>1</v>
      </c>
      <c r="O15" s="3">
        <v>1</v>
      </c>
      <c r="P15" s="7" t="s">
        <v>32</v>
      </c>
      <c r="Q15" s="3">
        <f t="shared" ref="Q15:Q16" si="25">SUM(O15+N15-1)</f>
        <v>1</v>
      </c>
      <c r="R15" s="3">
        <f t="shared" si="14"/>
        <v>8</v>
      </c>
      <c r="S15" s="5">
        <v>60</v>
      </c>
      <c r="T15" s="5">
        <v>40</v>
      </c>
      <c r="U15" s="5">
        <v>12</v>
      </c>
      <c r="V15" s="34">
        <v>0.1</v>
      </c>
      <c r="W15" s="3">
        <f t="shared" si="15"/>
        <v>0.8</v>
      </c>
      <c r="X15" s="35">
        <f t="shared" si="16"/>
        <v>2.1</v>
      </c>
      <c r="Y15" s="35">
        <f t="shared" si="17"/>
        <v>0.8</v>
      </c>
      <c r="Z15" s="36"/>
      <c r="AA15" s="9">
        <v>1.3</v>
      </c>
      <c r="AC15" s="45"/>
      <c r="AD15" s="45"/>
    </row>
    <row r="16" customHeight="1" spans="1:32">
      <c r="A16" s="3" t="s">
        <v>29</v>
      </c>
      <c r="B16" s="3">
        <v>1777917</v>
      </c>
      <c r="C16" s="3" t="s">
        <v>41</v>
      </c>
      <c r="D16" s="30" t="s">
        <v>31</v>
      </c>
      <c r="E16" s="32">
        <v>2</v>
      </c>
      <c r="F16" s="32">
        <v>1</v>
      </c>
      <c r="G16" s="32">
        <v>1</v>
      </c>
      <c r="H16" s="32">
        <v>2</v>
      </c>
      <c r="I16" s="32">
        <v>2</v>
      </c>
      <c r="J16" s="32">
        <v>2</v>
      </c>
      <c r="K16" s="33">
        <v>8</v>
      </c>
      <c r="L16" s="5">
        <v>2</v>
      </c>
      <c r="M16" s="3">
        <f t="shared" ref="M16:M19" si="26">SUM(K16*L16)</f>
        <v>16</v>
      </c>
      <c r="N16" s="6">
        <v>1</v>
      </c>
      <c r="O16" s="3">
        <v>1</v>
      </c>
      <c r="P16" s="7" t="s">
        <v>32</v>
      </c>
      <c r="Q16" s="3">
        <f t="shared" si="25"/>
        <v>1</v>
      </c>
      <c r="R16" s="3">
        <f t="shared" si="14"/>
        <v>16</v>
      </c>
      <c r="S16" s="5">
        <v>60</v>
      </c>
      <c r="T16" s="5">
        <v>40</v>
      </c>
      <c r="U16" s="5">
        <v>12</v>
      </c>
      <c r="V16" s="34">
        <v>0.1</v>
      </c>
      <c r="W16" s="3">
        <f t="shared" si="15"/>
        <v>0.8</v>
      </c>
      <c r="X16" s="35">
        <f t="shared" si="16"/>
        <v>2.9</v>
      </c>
      <c r="Y16" s="35">
        <f t="shared" si="17"/>
        <v>1.6</v>
      </c>
      <c r="Z16" s="36"/>
      <c r="AA16" s="9">
        <v>1.3</v>
      </c>
      <c r="AC16" s="45"/>
      <c r="AD16" s="45"/>
    </row>
    <row r="17" customHeight="1" spans="1:30">
      <c r="A17" s="3" t="s">
        <v>29</v>
      </c>
      <c r="B17" s="3">
        <v>1777918</v>
      </c>
      <c r="C17" s="3" t="s">
        <v>42</v>
      </c>
      <c r="D17" s="30" t="s">
        <v>31</v>
      </c>
      <c r="E17" s="32">
        <v>1</v>
      </c>
      <c r="F17" s="32">
        <v>1</v>
      </c>
      <c r="G17" s="32">
        <v>1</v>
      </c>
      <c r="H17" s="32">
        <v>2</v>
      </c>
      <c r="I17" s="32">
        <v>2</v>
      </c>
      <c r="J17" s="32">
        <v>2</v>
      </c>
      <c r="K17" s="33">
        <v>8</v>
      </c>
      <c r="L17" s="5">
        <v>1</v>
      </c>
      <c r="M17" s="3">
        <f t="shared" si="26"/>
        <v>8</v>
      </c>
      <c r="N17" s="6">
        <v>1</v>
      </c>
      <c r="O17" s="3">
        <v>1</v>
      </c>
      <c r="P17" s="7" t="s">
        <v>32</v>
      </c>
      <c r="Q17" s="3">
        <f t="shared" ref="Q17:Q19" si="27">SUM(O17+N17-1)</f>
        <v>1</v>
      </c>
      <c r="R17" s="3">
        <f t="shared" si="14"/>
        <v>8</v>
      </c>
      <c r="S17" s="5">
        <v>60</v>
      </c>
      <c r="T17" s="5">
        <v>40</v>
      </c>
      <c r="U17" s="5">
        <v>12</v>
      </c>
      <c r="V17" s="34">
        <v>0.1</v>
      </c>
      <c r="W17" s="3">
        <f t="shared" si="15"/>
        <v>0.8</v>
      </c>
      <c r="X17" s="35">
        <f t="shared" si="16"/>
        <v>2.1</v>
      </c>
      <c r="Y17" s="35">
        <f t="shared" si="17"/>
        <v>0.8</v>
      </c>
      <c r="Z17" s="36"/>
      <c r="AA17" s="9">
        <v>1.3</v>
      </c>
      <c r="AC17" s="45"/>
      <c r="AD17" s="45"/>
    </row>
    <row r="18" customHeight="1" spans="1:30">
      <c r="A18" s="3" t="s">
        <v>29</v>
      </c>
      <c r="B18" s="3">
        <v>1777927</v>
      </c>
      <c r="C18" s="3" t="s">
        <v>43</v>
      </c>
      <c r="D18" s="30" t="s">
        <v>31</v>
      </c>
      <c r="E18" s="32">
        <v>2</v>
      </c>
      <c r="F18" s="32">
        <v>1</v>
      </c>
      <c r="G18" s="32">
        <v>1</v>
      </c>
      <c r="H18" s="32">
        <v>2</v>
      </c>
      <c r="I18" s="32">
        <v>2</v>
      </c>
      <c r="J18" s="32">
        <v>2</v>
      </c>
      <c r="K18" s="33">
        <v>8</v>
      </c>
      <c r="L18" s="5">
        <v>2</v>
      </c>
      <c r="M18" s="3">
        <f t="shared" si="26"/>
        <v>16</v>
      </c>
      <c r="N18" s="6">
        <v>1</v>
      </c>
      <c r="O18" s="3">
        <v>1</v>
      </c>
      <c r="P18" s="7" t="s">
        <v>32</v>
      </c>
      <c r="Q18" s="3">
        <f t="shared" si="27"/>
        <v>1</v>
      </c>
      <c r="R18" s="3">
        <f t="shared" si="14"/>
        <v>16</v>
      </c>
      <c r="S18" s="5">
        <v>60</v>
      </c>
      <c r="T18" s="5">
        <v>40</v>
      </c>
      <c r="U18" s="5">
        <v>12</v>
      </c>
      <c r="V18" s="34">
        <v>0.1</v>
      </c>
      <c r="W18" s="3">
        <f t="shared" si="15"/>
        <v>0.8</v>
      </c>
      <c r="X18" s="35">
        <f t="shared" si="16"/>
        <v>2.9</v>
      </c>
      <c r="Y18" s="35">
        <f t="shared" si="17"/>
        <v>1.6</v>
      </c>
      <c r="Z18" s="36"/>
      <c r="AA18" s="9">
        <v>1.3</v>
      </c>
      <c r="AC18" s="45"/>
      <c r="AD18" s="45"/>
    </row>
    <row r="19" customHeight="1" spans="1:30">
      <c r="A19" s="3" t="s">
        <v>29</v>
      </c>
      <c r="B19" s="3">
        <v>1777923</v>
      </c>
      <c r="C19" s="3" t="s">
        <v>44</v>
      </c>
      <c r="D19" s="30" t="s">
        <v>31</v>
      </c>
      <c r="E19" s="32">
        <v>2</v>
      </c>
      <c r="F19" s="32">
        <v>1</v>
      </c>
      <c r="G19" s="32">
        <v>1</v>
      </c>
      <c r="H19" s="32">
        <v>2</v>
      </c>
      <c r="I19" s="32">
        <v>2</v>
      </c>
      <c r="J19" s="32">
        <v>2</v>
      </c>
      <c r="K19" s="33">
        <v>8</v>
      </c>
      <c r="L19" s="5">
        <v>2</v>
      </c>
      <c r="M19" s="3">
        <f t="shared" si="26"/>
        <v>16</v>
      </c>
      <c r="N19" s="6">
        <v>1</v>
      </c>
      <c r="O19" s="3">
        <v>1</v>
      </c>
      <c r="P19" s="7" t="s">
        <v>32</v>
      </c>
      <c r="Q19" s="3">
        <f t="shared" si="27"/>
        <v>1</v>
      </c>
      <c r="R19" s="3">
        <f t="shared" si="14"/>
        <v>16</v>
      </c>
      <c r="S19" s="5">
        <v>60</v>
      </c>
      <c r="T19" s="5">
        <v>40</v>
      </c>
      <c r="U19" s="5">
        <v>12</v>
      </c>
      <c r="V19" s="34">
        <v>0.1</v>
      </c>
      <c r="W19" s="3">
        <f t="shared" si="15"/>
        <v>0.8</v>
      </c>
      <c r="X19" s="35">
        <f t="shared" si="16"/>
        <v>2.9</v>
      </c>
      <c r="Y19" s="35">
        <f t="shared" si="17"/>
        <v>1.6</v>
      </c>
      <c r="Z19" s="36"/>
      <c r="AA19" s="9">
        <v>1.3</v>
      </c>
    </row>
    <row r="20" customHeight="1" spans="1:30">
      <c r="A20" s="3" t="s">
        <v>29</v>
      </c>
      <c r="B20" s="3">
        <v>1777919</v>
      </c>
      <c r="C20" s="3" t="s">
        <v>45</v>
      </c>
      <c r="D20" s="30" t="s">
        <v>31</v>
      </c>
      <c r="E20" s="31">
        <v>13</v>
      </c>
      <c r="F20" s="32">
        <v>1</v>
      </c>
      <c r="G20" s="32">
        <v>1</v>
      </c>
      <c r="H20" s="32">
        <v>2</v>
      </c>
      <c r="I20" s="32">
        <v>2</v>
      </c>
      <c r="J20" s="32">
        <v>2</v>
      </c>
      <c r="K20" s="33">
        <v>8</v>
      </c>
      <c r="L20" s="5">
        <v>5</v>
      </c>
      <c r="M20" s="3">
        <f t="shared" ref="M20:M22" si="28">SUM(K20*L20)</f>
        <v>40</v>
      </c>
      <c r="N20" s="6">
        <v>2</v>
      </c>
      <c r="O20" s="3">
        <v>1</v>
      </c>
      <c r="P20" s="7" t="s">
        <v>32</v>
      </c>
      <c r="Q20" s="3">
        <f t="shared" ref="Q20:Q21" si="29">SUM(O20+N20-1)</f>
        <v>2</v>
      </c>
      <c r="R20" s="3">
        <f t="shared" ref="R20:R21" si="30">SUM(M20*N20)</f>
        <v>80</v>
      </c>
      <c r="S20" s="5">
        <v>60</v>
      </c>
      <c r="T20" s="5">
        <v>40</v>
      </c>
      <c r="U20" s="5">
        <v>30</v>
      </c>
      <c r="V20" s="34">
        <v>0.1</v>
      </c>
      <c r="W20" s="3">
        <f t="shared" ref="W20:W22" si="31">V20*K20</f>
        <v>0.8</v>
      </c>
      <c r="X20" s="35">
        <f t="shared" ref="X20:X22" si="32">Y20+AA20</f>
        <v>5.3</v>
      </c>
      <c r="Y20" s="35">
        <f t="shared" ref="Y20:Y22" si="33">W20*L20</f>
        <v>4</v>
      </c>
      <c r="Z20" s="36"/>
      <c r="AA20" s="9">
        <v>1.3</v>
      </c>
    </row>
    <row r="21" customHeight="1" spans="1:30">
      <c r="A21" s="3" t="s">
        <v>29</v>
      </c>
      <c r="B21" s="3">
        <v>1777919</v>
      </c>
      <c r="C21" s="3" t="s">
        <v>45</v>
      </c>
      <c r="D21" s="30" t="s">
        <v>31</v>
      </c>
      <c r="E21" s="38"/>
      <c r="F21" s="32">
        <v>1</v>
      </c>
      <c r="G21" s="32">
        <v>1</v>
      </c>
      <c r="H21" s="32">
        <v>2</v>
      </c>
      <c r="I21" s="32">
        <v>2</v>
      </c>
      <c r="J21" s="32">
        <v>2</v>
      </c>
      <c r="K21" s="33">
        <v>8</v>
      </c>
      <c r="L21" s="5">
        <v>3</v>
      </c>
      <c r="M21" s="3">
        <f t="shared" si="28"/>
        <v>24</v>
      </c>
      <c r="N21" s="6">
        <v>1</v>
      </c>
      <c r="O21" s="3">
        <v>1</v>
      </c>
      <c r="P21" s="7" t="s">
        <v>32</v>
      </c>
      <c r="Q21" s="3">
        <f t="shared" si="29"/>
        <v>1</v>
      </c>
      <c r="R21" s="3">
        <f t="shared" si="30"/>
        <v>24</v>
      </c>
      <c r="S21" s="5">
        <v>60</v>
      </c>
      <c r="T21" s="5">
        <v>40</v>
      </c>
      <c r="U21" s="5">
        <v>20</v>
      </c>
      <c r="V21" s="34">
        <v>0.1</v>
      </c>
      <c r="W21" s="3">
        <f t="shared" si="31"/>
        <v>0.8</v>
      </c>
      <c r="X21" s="35">
        <f t="shared" si="32"/>
        <v>2.4</v>
      </c>
      <c r="Y21" s="35">
        <f t="shared" si="33"/>
        <v>2.4</v>
      </c>
      <c r="Z21" s="36"/>
    </row>
    <row r="22" customHeight="1" spans="1:30">
      <c r="A22" s="3" t="s">
        <v>29</v>
      </c>
      <c r="B22" s="3">
        <v>1777922</v>
      </c>
      <c r="C22" s="3" t="s">
        <v>46</v>
      </c>
      <c r="D22" s="30" t="s">
        <v>31</v>
      </c>
      <c r="E22" s="32">
        <v>2</v>
      </c>
      <c r="F22" s="32">
        <v>1</v>
      </c>
      <c r="G22" s="32">
        <v>1</v>
      </c>
      <c r="H22" s="32">
        <v>2</v>
      </c>
      <c r="I22" s="32">
        <v>2</v>
      </c>
      <c r="J22" s="32">
        <v>2</v>
      </c>
      <c r="K22" s="33">
        <v>8</v>
      </c>
      <c r="L22" s="5">
        <v>2</v>
      </c>
      <c r="M22" s="3">
        <f t="shared" si="28"/>
        <v>16</v>
      </c>
      <c r="N22" s="6">
        <v>1</v>
      </c>
      <c r="O22" s="3">
        <v>1</v>
      </c>
      <c r="P22" s="7" t="s">
        <v>32</v>
      </c>
      <c r="Q22" s="3">
        <f t="shared" ref="Q22:Q23" si="34">SUM(O22+N22-1)</f>
        <v>1</v>
      </c>
      <c r="R22" s="3">
        <f t="shared" ref="R22:R23" si="35">SUM(M22*N22)</f>
        <v>16</v>
      </c>
      <c r="S22" s="5">
        <v>60</v>
      </c>
      <c r="T22" s="5">
        <v>40</v>
      </c>
      <c r="U22" s="5">
        <v>12</v>
      </c>
      <c r="V22" s="34">
        <v>0.1</v>
      </c>
      <c r="W22" s="3">
        <f t="shared" si="31"/>
        <v>0.8</v>
      </c>
      <c r="X22" s="35">
        <f t="shared" si="32"/>
        <v>2.9</v>
      </c>
      <c r="Y22" s="35">
        <f t="shared" si="33"/>
        <v>1.6</v>
      </c>
      <c r="Z22" s="36"/>
      <c r="AA22" s="9">
        <v>1.3</v>
      </c>
    </row>
    <row r="23" hidden="1" customHeight="1" spans="1:30">
      <c r="A23" s="3"/>
      <c r="B23" s="3"/>
      <c r="C23" s="3"/>
      <c r="D23" s="30"/>
      <c r="E23" s="32"/>
      <c r="F23" s="32"/>
      <c r="G23" s="32"/>
      <c r="H23" s="32"/>
      <c r="I23" s="32"/>
      <c r="J23" s="32"/>
      <c r="K23" s="33"/>
      <c r="L23" s="5"/>
      <c r="M23" s="3"/>
      <c r="N23" s="12"/>
      <c r="O23" s="3"/>
      <c r="P23" s="7" t="s">
        <v>32</v>
      </c>
      <c r="Q23" s="3"/>
      <c r="R23" s="3"/>
      <c r="S23" s="5"/>
      <c r="T23" s="5"/>
      <c r="U23" s="5"/>
      <c r="V23" s="34"/>
      <c r="W23" s="3"/>
      <c r="X23" s="35"/>
      <c r="Y23" s="35"/>
      <c r="Z23" s="36"/>
      <c r="AA23" s="9">
        <v>1.3</v>
      </c>
    </row>
    <row r="24" hidden="1" customHeight="1" spans="1:30">
      <c r="A24" s="3"/>
      <c r="B24" s="3"/>
      <c r="C24" s="3"/>
      <c r="D24" s="30"/>
      <c r="E24" s="32"/>
      <c r="F24" s="32"/>
      <c r="G24" s="32"/>
      <c r="H24" s="32"/>
      <c r="I24" s="32"/>
      <c r="J24" s="32"/>
      <c r="K24" s="3"/>
      <c r="L24" s="5"/>
      <c r="M24" s="3"/>
      <c r="N24" s="12">
        <f>SUM(N4:N23)</f>
        <v>23</v>
      </c>
      <c r="O24" s="3"/>
      <c r="P24" s="7"/>
      <c r="Q24" s="3"/>
      <c r="R24" s="3">
        <f>SUM(R4:R23)</f>
        <v>552</v>
      </c>
      <c r="S24" s="5"/>
      <c r="T24" s="5"/>
      <c r="U24" s="5"/>
      <c r="V24" s="3"/>
      <c r="W24" s="3"/>
      <c r="X24" s="35"/>
      <c r="Y24" s="35"/>
      <c r="Z24" s="36"/>
    </row>
    <row r="25" hidden="1" customHeight="1" spans="1:30">
      <c r="A25" s="3"/>
      <c r="B25" s="3"/>
      <c r="C25" s="3"/>
      <c r="D25" s="30"/>
      <c r="F25" s="32"/>
      <c r="G25" s="32"/>
      <c r="H25" s="32"/>
      <c r="I25" s="32"/>
      <c r="J25" s="32"/>
      <c r="K25" s="3"/>
      <c r="L25" s="5"/>
      <c r="M25" s="3"/>
      <c r="N25" s="12"/>
      <c r="O25" s="3"/>
      <c r="P25" s="7"/>
      <c r="Q25" s="3"/>
      <c r="R25" s="3"/>
      <c r="S25" s="5"/>
      <c r="T25" s="5"/>
      <c r="U25" s="5"/>
      <c r="V25" s="3"/>
      <c r="W25" s="3"/>
      <c r="X25" s="35"/>
      <c r="Y25" s="35"/>
      <c r="Z25" s="36"/>
    </row>
    <row r="27" customHeight="1" spans="1:30">
      <c r="S27" s="39" t="s">
        <v>47</v>
      </c>
    </row>
    <row r="28" customHeight="1" spans="1:30">
      <c r="S28" s="39" t="s">
        <v>48</v>
      </c>
    </row>
    <row r="29" customHeight="1" spans="1:30">
      <c r="S29" s="39" t="s">
        <v>49</v>
      </c>
    </row>
    <row r="32" customHeight="1" spans="1:30">
      <c r="M32" s="9" t="s">
        <v>50</v>
      </c>
    </row>
  </sheetData>
  <autoFilter xmlns:etc="http://www.wps.cn/officeDocument/2017/etCustomData" ref="A3:Z25" etc:filterBottomFollowUsedRange="0">
    <filterColumn colId="0">
      <customFilters>
        <customFilter operator="equal" val="G8398A8"/>
      </customFilters>
    </filterColumn>
    <extLst/>
  </autoFilter>
  <mergeCells count="28">
    <mergeCell ref="A1:Y1"/>
    <mergeCell ref="F2:J2"/>
    <mergeCell ref="S27:U27"/>
    <mergeCell ref="S28:U28"/>
    <mergeCell ref="S29:U29"/>
    <mergeCell ref="A2:A3"/>
    <mergeCell ref="B2:B3"/>
    <mergeCell ref="C2:C3"/>
    <mergeCell ref="D2:D3"/>
    <mergeCell ref="E2:E3"/>
    <mergeCell ref="E4:E5"/>
    <mergeCell ref="E8:E9"/>
    <mergeCell ref="E10:E11"/>
    <mergeCell ref="E20:E21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X2:X3"/>
    <mergeCell ref="Y2:Y3"/>
  </mergeCells>
  <pageMargins left="0.393055555555556" right="0.196527777777778" top="0.409027777777778" bottom="0.2125" header="0.5" footer="0.5"/>
  <pageSetup paperSize="9" scale="4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20"/>
  <sheetViews>
    <sheetView workbookViewId="0">
      <selection activeCell="F8" sqref="F8"/>
    </sheetView>
  </sheetViews>
  <sheetFormatPr defaultColWidth="9" defaultRowHeight="14"/>
  <cols>
    <col min="1" max="1" width="9.37272727272727"/>
  </cols>
  <sheetData>
    <row r="3" spans="1:1">
      <c r="A3" t="s">
        <v>0</v>
      </c>
    </row>
    <row r="4" spans="1:1">
      <c r="A4">
        <v>1777941</v>
      </c>
    </row>
    <row r="5" spans="1:1">
      <c r="A5">
        <v>1777942</v>
      </c>
    </row>
    <row r="6" spans="1:1">
      <c r="A6">
        <v>1777943</v>
      </c>
    </row>
    <row r="7" spans="1:1">
      <c r="A7">
        <v>1777944</v>
      </c>
    </row>
    <row r="8" spans="1:1">
      <c r="A8">
        <v>1777945</v>
      </c>
    </row>
    <row r="9" spans="1:1">
      <c r="A9">
        <v>1777946</v>
      </c>
    </row>
    <row r="10" spans="1:1">
      <c r="A10">
        <v>1777947</v>
      </c>
    </row>
    <row r="11" spans="1:1">
      <c r="A11">
        <v>1777948</v>
      </c>
    </row>
    <row r="12" spans="1:1">
      <c r="A12">
        <v>1777949</v>
      </c>
    </row>
    <row r="13" spans="1:1">
      <c r="A13">
        <v>1777950</v>
      </c>
    </row>
    <row r="14" spans="1:1">
      <c r="A14">
        <v>1777951</v>
      </c>
    </row>
    <row r="15" spans="1:1">
      <c r="A15">
        <v>1777952</v>
      </c>
    </row>
    <row r="16" spans="1:1">
      <c r="A16">
        <v>1777953</v>
      </c>
    </row>
    <row r="17" spans="1:1">
      <c r="A17">
        <v>1777954</v>
      </c>
    </row>
    <row r="18" spans="1:1">
      <c r="A18">
        <v>1777955</v>
      </c>
    </row>
    <row r="19" spans="1:1">
      <c r="A19" t="s">
        <v>1</v>
      </c>
    </row>
    <row r="20" spans="1:1">
      <c r="A20" t="s">
        <v>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6"/>
  <sheetViews>
    <sheetView tabSelected="1" topLeftCell="A21" workbookViewId="0">
      <selection activeCell="U51" sqref="T51:U51"/>
    </sheetView>
  </sheetViews>
  <sheetFormatPr defaultColWidth="9" defaultRowHeight="14"/>
  <cols>
    <col min="1" max="1" width="8" customWidth="1"/>
    <col min="2" max="2" width="9.12727272727273" customWidth="1"/>
    <col min="3" max="3" width="13.5" hidden="1" customWidth="1"/>
    <col min="4" max="4" width="13.2545454545455" customWidth="1"/>
    <col min="5" max="11" width="6.00909090909091" customWidth="1"/>
    <col min="12" max="12" width="6.00909090909091" style="1" customWidth="1"/>
    <col min="13" max="13" width="6.00909090909091" customWidth="1"/>
    <col min="14" max="14" width="6.00909090909091" style="2" customWidth="1"/>
    <col min="15" max="15" width="6.00909090909091" customWidth="1"/>
    <col min="16" max="16" width="1.75454545454545" customWidth="1"/>
    <col min="17" max="18" width="6.00909090909091" customWidth="1"/>
    <col min="19" max="21" width="6.00909090909091" style="1" customWidth="1"/>
    <col min="22" max="27" width="6.00909090909091" hidden="1" customWidth="1"/>
  </cols>
  <sheetData>
    <row r="1" ht="19.25" customHeight="1" spans="1:27">
      <c r="A1" s="3" t="s">
        <v>51</v>
      </c>
      <c r="B1" s="3"/>
      <c r="C1" s="3"/>
      <c r="D1" s="4"/>
      <c r="E1" s="3"/>
      <c r="F1" s="3"/>
      <c r="G1" s="3"/>
      <c r="H1" s="3"/>
      <c r="I1" s="3"/>
      <c r="J1" s="3"/>
      <c r="K1" s="3"/>
      <c r="L1" s="5"/>
      <c r="M1" s="3"/>
      <c r="N1" s="6"/>
      <c r="O1" s="3"/>
      <c r="P1" s="7"/>
      <c r="Q1" s="3"/>
      <c r="R1" s="3"/>
      <c r="S1" s="5"/>
      <c r="T1" s="5"/>
      <c r="U1" s="5"/>
      <c r="V1" s="3"/>
      <c r="W1" s="3"/>
      <c r="X1" s="8"/>
      <c r="Y1" s="8"/>
      <c r="Z1" s="3"/>
      <c r="AA1" s="9"/>
    </row>
    <row r="2" ht="19.25" customHeight="1" spans="1:27">
      <c r="A2" s="10" t="s">
        <v>4</v>
      </c>
      <c r="B2" s="10" t="s">
        <v>0</v>
      </c>
      <c r="C2" s="10" t="s">
        <v>5</v>
      </c>
      <c r="D2" s="11" t="s">
        <v>6</v>
      </c>
      <c r="E2" s="12" t="s">
        <v>7</v>
      </c>
      <c r="F2" s="12" t="s">
        <v>8</v>
      </c>
      <c r="G2" s="12"/>
      <c r="H2" s="12"/>
      <c r="I2" s="12"/>
      <c r="J2" s="12"/>
      <c r="K2" s="13" t="s">
        <v>9</v>
      </c>
      <c r="L2" s="14" t="s">
        <v>10</v>
      </c>
      <c r="M2" s="13" t="s">
        <v>11</v>
      </c>
      <c r="N2" s="15" t="s">
        <v>12</v>
      </c>
      <c r="O2" s="16" t="s">
        <v>13</v>
      </c>
      <c r="P2" s="17"/>
      <c r="Q2" s="16" t="s">
        <v>13</v>
      </c>
      <c r="R2" s="16" t="s">
        <v>14</v>
      </c>
      <c r="S2" s="18" t="s">
        <v>15</v>
      </c>
      <c r="T2" s="18" t="s">
        <v>16</v>
      </c>
      <c r="U2" s="18" t="s">
        <v>17</v>
      </c>
      <c r="V2" s="16" t="s">
        <v>18</v>
      </c>
      <c r="W2" s="19" t="s">
        <v>19</v>
      </c>
      <c r="X2" s="20" t="s">
        <v>20</v>
      </c>
      <c r="Y2" s="20" t="s">
        <v>21</v>
      </c>
      <c r="Z2" s="3"/>
      <c r="AA2" s="9"/>
    </row>
    <row r="3" ht="19.25" customHeight="1" spans="1:27">
      <c r="A3" s="21"/>
      <c r="B3" s="21"/>
      <c r="C3" s="21"/>
      <c r="D3" s="22"/>
      <c r="E3" s="23"/>
      <c r="F3" s="23" t="s">
        <v>22</v>
      </c>
      <c r="G3" s="23" t="s">
        <v>23</v>
      </c>
      <c r="H3" s="23" t="s">
        <v>24</v>
      </c>
      <c r="I3" s="23" t="s">
        <v>25</v>
      </c>
      <c r="J3" s="23" t="s">
        <v>26</v>
      </c>
      <c r="K3" s="21"/>
      <c r="L3" s="24"/>
      <c r="M3" s="21"/>
      <c r="N3" s="25"/>
      <c r="O3" s="21"/>
      <c r="P3" s="26"/>
      <c r="Q3" s="21"/>
      <c r="R3" s="21"/>
      <c r="S3" s="24"/>
      <c r="T3" s="24"/>
      <c r="U3" s="24"/>
      <c r="V3" s="27"/>
      <c r="W3" s="26" t="s">
        <v>19</v>
      </c>
      <c r="X3" s="28"/>
      <c r="Y3" s="28"/>
      <c r="Z3" s="23" t="s">
        <v>27</v>
      </c>
      <c r="AA3" s="29" t="s">
        <v>28</v>
      </c>
    </row>
    <row r="4" ht="19.25" customHeight="1" spans="1:27">
      <c r="A4" s="3" t="s">
        <v>52</v>
      </c>
      <c r="B4" s="3">
        <v>1777941</v>
      </c>
      <c r="C4" s="3" t="s">
        <v>30</v>
      </c>
      <c r="D4" s="30" t="s">
        <v>53</v>
      </c>
      <c r="E4" s="31">
        <v>9</v>
      </c>
      <c r="F4" s="32">
        <v>1</v>
      </c>
      <c r="G4" s="32">
        <v>1</v>
      </c>
      <c r="H4" s="32">
        <v>2</v>
      </c>
      <c r="I4" s="32">
        <v>2</v>
      </c>
      <c r="J4" s="32">
        <v>2</v>
      </c>
      <c r="K4" s="33">
        <v>8</v>
      </c>
      <c r="L4" s="5">
        <v>5</v>
      </c>
      <c r="M4" s="3">
        <f t="shared" ref="M4:M7" si="0">SUM(K4*L4)</f>
        <v>40</v>
      </c>
      <c r="N4" s="6">
        <v>1</v>
      </c>
      <c r="O4" s="3">
        <v>1</v>
      </c>
      <c r="P4" s="7" t="s">
        <v>32</v>
      </c>
      <c r="Q4" s="3">
        <f t="shared" ref="Q4:Q7" si="1">SUM(O4+N4-1)</f>
        <v>1</v>
      </c>
      <c r="R4" s="3">
        <f t="shared" ref="R4:R7" si="2">SUM(M4*N4)</f>
        <v>40</v>
      </c>
      <c r="S4" s="5">
        <v>60</v>
      </c>
      <c r="T4" s="5">
        <v>40</v>
      </c>
      <c r="U4" s="5">
        <v>30</v>
      </c>
      <c r="V4" s="34">
        <v>0.1</v>
      </c>
      <c r="W4" s="3">
        <f t="shared" ref="W4:W7" si="3">V4*K4</f>
        <v>0.8</v>
      </c>
      <c r="X4" s="35">
        <f t="shared" ref="X4:X7" si="4">Y4+AA4</f>
        <v>5.3</v>
      </c>
      <c r="Y4" s="35">
        <f t="shared" ref="Y4:Y7" si="5">W4*L4</f>
        <v>4</v>
      </c>
      <c r="Z4" s="36"/>
      <c r="AA4" s="9">
        <v>1.3</v>
      </c>
    </row>
    <row r="5" ht="19.25" customHeight="1" spans="1:27">
      <c r="A5" s="3" t="s">
        <v>52</v>
      </c>
      <c r="B5" s="3">
        <v>1777941</v>
      </c>
      <c r="C5" s="3" t="s">
        <v>30</v>
      </c>
      <c r="D5" s="30" t="s">
        <v>53</v>
      </c>
      <c r="E5" s="37"/>
      <c r="F5" s="32">
        <v>1</v>
      </c>
      <c r="G5" s="32">
        <v>1</v>
      </c>
      <c r="H5" s="32">
        <v>2</v>
      </c>
      <c r="I5" s="32">
        <v>2</v>
      </c>
      <c r="J5" s="32">
        <v>2</v>
      </c>
      <c r="K5" s="33">
        <v>8</v>
      </c>
      <c r="L5" s="5">
        <v>4</v>
      </c>
      <c r="M5" s="3">
        <f t="shared" si="0"/>
        <v>32</v>
      </c>
      <c r="N5" s="6">
        <v>1</v>
      </c>
      <c r="O5" s="3">
        <v>2</v>
      </c>
      <c r="P5" s="7" t="s">
        <v>32</v>
      </c>
      <c r="Q5" s="3">
        <v>2</v>
      </c>
      <c r="R5" s="3">
        <f t="shared" si="2"/>
        <v>32</v>
      </c>
      <c r="S5" s="5">
        <v>60</v>
      </c>
      <c r="T5" s="5">
        <v>40</v>
      </c>
      <c r="U5" s="5">
        <v>30</v>
      </c>
      <c r="V5" s="34">
        <v>0.1</v>
      </c>
      <c r="W5" s="3">
        <f t="shared" si="3"/>
        <v>0.8</v>
      </c>
      <c r="X5" s="35">
        <f t="shared" si="4"/>
        <v>4.5</v>
      </c>
      <c r="Y5" s="35">
        <f t="shared" si="5"/>
        <v>3.2</v>
      </c>
      <c r="Z5" s="36"/>
      <c r="AA5" s="9">
        <v>1.3</v>
      </c>
    </row>
    <row r="6" ht="19.25" customHeight="1" spans="1:27">
      <c r="A6" s="3" t="s">
        <v>52</v>
      </c>
      <c r="B6" s="3">
        <v>1777941</v>
      </c>
      <c r="C6" s="3" t="s">
        <v>30</v>
      </c>
      <c r="D6" s="30" t="s">
        <v>54</v>
      </c>
      <c r="E6" s="31">
        <v>8</v>
      </c>
      <c r="F6" s="32">
        <v>1</v>
      </c>
      <c r="G6" s="32">
        <v>1</v>
      </c>
      <c r="H6" s="32">
        <v>2</v>
      </c>
      <c r="I6" s="32">
        <v>2</v>
      </c>
      <c r="J6" s="32">
        <v>2</v>
      </c>
      <c r="K6" s="33">
        <v>8</v>
      </c>
      <c r="L6" s="5">
        <v>5</v>
      </c>
      <c r="M6" s="3">
        <f t="shared" si="0"/>
        <v>40</v>
      </c>
      <c r="N6" s="6">
        <v>1</v>
      </c>
      <c r="O6" s="3">
        <v>1</v>
      </c>
      <c r="P6" s="7" t="s">
        <v>32</v>
      </c>
      <c r="Q6" s="3">
        <f t="shared" si="1"/>
        <v>1</v>
      </c>
      <c r="R6" s="3">
        <f t="shared" si="2"/>
        <v>40</v>
      </c>
      <c r="S6" s="5">
        <v>60</v>
      </c>
      <c r="T6" s="5">
        <v>40</v>
      </c>
      <c r="U6" s="5">
        <v>30</v>
      </c>
      <c r="V6" s="34">
        <v>0.1</v>
      </c>
      <c r="W6" s="3">
        <f t="shared" si="3"/>
        <v>0.8</v>
      </c>
      <c r="X6" s="35">
        <f t="shared" si="4"/>
        <v>4</v>
      </c>
      <c r="Y6" s="35">
        <f t="shared" si="5"/>
        <v>4</v>
      </c>
      <c r="Z6" s="36"/>
      <c r="AA6" s="9"/>
    </row>
    <row r="7" ht="19.25" customHeight="1" spans="1:27">
      <c r="A7" s="3" t="s">
        <v>52</v>
      </c>
      <c r="B7" s="3">
        <v>1777941</v>
      </c>
      <c r="C7" s="3" t="s">
        <v>30</v>
      </c>
      <c r="D7" s="30" t="s">
        <v>54</v>
      </c>
      <c r="E7" s="38"/>
      <c r="F7" s="32">
        <v>1</v>
      </c>
      <c r="G7" s="32">
        <v>1</v>
      </c>
      <c r="H7" s="32">
        <v>2</v>
      </c>
      <c r="I7" s="32">
        <v>2</v>
      </c>
      <c r="J7" s="32">
        <v>2</v>
      </c>
      <c r="K7" s="33">
        <v>8</v>
      </c>
      <c r="L7" s="5">
        <v>3</v>
      </c>
      <c r="M7" s="3">
        <f t="shared" si="0"/>
        <v>24</v>
      </c>
      <c r="N7" s="6">
        <v>1</v>
      </c>
      <c r="O7" s="3">
        <v>2</v>
      </c>
      <c r="P7" s="7" t="s">
        <v>32</v>
      </c>
      <c r="Q7" s="3">
        <f t="shared" si="1"/>
        <v>2</v>
      </c>
      <c r="R7" s="3">
        <f t="shared" si="2"/>
        <v>24</v>
      </c>
      <c r="S7" s="5">
        <v>60</v>
      </c>
      <c r="T7" s="5">
        <v>40</v>
      </c>
      <c r="U7" s="5">
        <v>20</v>
      </c>
      <c r="V7" s="34">
        <v>0.1</v>
      </c>
      <c r="W7" s="3">
        <f t="shared" si="3"/>
        <v>0.8</v>
      </c>
      <c r="X7" s="35">
        <f t="shared" si="4"/>
        <v>2.4</v>
      </c>
      <c r="Y7" s="35">
        <f t="shared" si="5"/>
        <v>2.4</v>
      </c>
      <c r="Z7" s="36"/>
      <c r="AA7" s="9"/>
    </row>
    <row r="8" ht="19.25" customHeight="1" spans="1:27">
      <c r="A8" s="3" t="s">
        <v>52</v>
      </c>
      <c r="B8" s="3">
        <v>1777952</v>
      </c>
      <c r="C8" s="3" t="s">
        <v>33</v>
      </c>
      <c r="D8" s="30" t="s">
        <v>53</v>
      </c>
      <c r="E8" s="32">
        <v>2</v>
      </c>
      <c r="F8" s="32">
        <v>1</v>
      </c>
      <c r="G8" s="32">
        <v>1</v>
      </c>
      <c r="H8" s="32">
        <v>2</v>
      </c>
      <c r="I8" s="32">
        <v>2</v>
      </c>
      <c r="J8" s="32">
        <v>2</v>
      </c>
      <c r="K8" s="33">
        <v>8</v>
      </c>
      <c r="L8" s="5">
        <v>2</v>
      </c>
      <c r="M8" s="3">
        <f t="shared" ref="M8:M11" si="6">SUM(K8*L8)</f>
        <v>16</v>
      </c>
      <c r="N8" s="6">
        <v>1</v>
      </c>
      <c r="O8" s="3">
        <v>1</v>
      </c>
      <c r="P8" s="7" t="s">
        <v>32</v>
      </c>
      <c r="Q8" s="3">
        <f t="shared" ref="Q8:Q11" si="7">SUM(O8+N8-1)</f>
        <v>1</v>
      </c>
      <c r="R8" s="3">
        <f t="shared" ref="R8:R11" si="8">SUM(M8*N8)</f>
        <v>16</v>
      </c>
      <c r="S8" s="5">
        <v>60</v>
      </c>
      <c r="T8" s="5">
        <v>40</v>
      </c>
      <c r="U8" s="5">
        <v>12</v>
      </c>
      <c r="V8" s="34">
        <v>0.1</v>
      </c>
      <c r="W8" s="3">
        <f t="shared" ref="W8:W11" si="9">V8*K8</f>
        <v>0.8</v>
      </c>
      <c r="X8" s="35">
        <f t="shared" ref="X8:X11" si="10">Y8+AA8</f>
        <v>2.9</v>
      </c>
      <c r="Y8" s="35">
        <f t="shared" ref="Y8:Y11" si="11">W8*L8</f>
        <v>1.6</v>
      </c>
      <c r="Z8" s="36"/>
      <c r="AA8" s="9">
        <v>1.3</v>
      </c>
    </row>
    <row r="9" ht="19.25" customHeight="1" spans="1:27">
      <c r="A9" s="3" t="s">
        <v>52</v>
      </c>
      <c r="B9" s="3">
        <v>1777952</v>
      </c>
      <c r="C9" s="3" t="s">
        <v>33</v>
      </c>
      <c r="D9" s="30" t="s">
        <v>54</v>
      </c>
      <c r="E9" s="32">
        <v>2</v>
      </c>
      <c r="F9" s="32">
        <v>1</v>
      </c>
      <c r="G9" s="32">
        <v>1</v>
      </c>
      <c r="H9" s="32">
        <v>2</v>
      </c>
      <c r="I9" s="32">
        <v>2</v>
      </c>
      <c r="J9" s="32">
        <v>2</v>
      </c>
      <c r="K9" s="33">
        <v>8</v>
      </c>
      <c r="L9" s="5">
        <v>2</v>
      </c>
      <c r="M9" s="3">
        <f t="shared" si="6"/>
        <v>16</v>
      </c>
      <c r="N9" s="6">
        <v>1</v>
      </c>
      <c r="O9" s="3">
        <v>1</v>
      </c>
      <c r="P9" s="7" t="s">
        <v>32</v>
      </c>
      <c r="Q9" s="3">
        <f t="shared" si="7"/>
        <v>1</v>
      </c>
      <c r="R9" s="3">
        <f t="shared" si="8"/>
        <v>16</v>
      </c>
      <c r="S9" s="5">
        <v>60</v>
      </c>
      <c r="T9" s="5">
        <v>40</v>
      </c>
      <c r="U9" s="5">
        <v>12</v>
      </c>
      <c r="V9" s="34">
        <v>0.1</v>
      </c>
      <c r="W9" s="3">
        <f t="shared" si="9"/>
        <v>0.8</v>
      </c>
      <c r="X9" s="35">
        <f t="shared" si="10"/>
        <v>1.6</v>
      </c>
      <c r="Y9" s="35">
        <f t="shared" si="11"/>
        <v>1.6</v>
      </c>
      <c r="Z9" s="36"/>
      <c r="AA9" s="9"/>
    </row>
    <row r="10" ht="19.25" customHeight="1" spans="1:27">
      <c r="A10" s="3" t="s">
        <v>52</v>
      </c>
      <c r="B10" s="3">
        <v>1777944</v>
      </c>
      <c r="C10" s="3" t="s">
        <v>34</v>
      </c>
      <c r="D10" s="30" t="s">
        <v>53</v>
      </c>
      <c r="E10" s="32">
        <v>1</v>
      </c>
      <c r="F10" s="32">
        <v>1</v>
      </c>
      <c r="G10" s="32">
        <v>1</v>
      </c>
      <c r="H10" s="32">
        <v>2</v>
      </c>
      <c r="I10" s="32">
        <v>2</v>
      </c>
      <c r="J10" s="32">
        <v>2</v>
      </c>
      <c r="K10" s="33">
        <v>8</v>
      </c>
      <c r="L10" s="5">
        <v>1</v>
      </c>
      <c r="M10" s="3">
        <f t="shared" si="6"/>
        <v>8</v>
      </c>
      <c r="N10" s="6">
        <v>1</v>
      </c>
      <c r="O10" s="3">
        <v>1</v>
      </c>
      <c r="P10" s="7" t="s">
        <v>32</v>
      </c>
      <c r="Q10" s="3">
        <f t="shared" si="7"/>
        <v>1</v>
      </c>
      <c r="R10" s="3">
        <f t="shared" si="8"/>
        <v>8</v>
      </c>
      <c r="S10" s="5">
        <v>60</v>
      </c>
      <c r="T10" s="5">
        <v>40</v>
      </c>
      <c r="U10" s="5">
        <v>12</v>
      </c>
      <c r="V10" s="34">
        <v>0.1</v>
      </c>
      <c r="W10" s="3">
        <f t="shared" si="9"/>
        <v>0.8</v>
      </c>
      <c r="X10" s="35">
        <f t="shared" si="10"/>
        <v>2.1</v>
      </c>
      <c r="Y10" s="35">
        <f t="shared" si="11"/>
        <v>0.8</v>
      </c>
      <c r="Z10" s="36"/>
      <c r="AA10" s="9">
        <v>1.3</v>
      </c>
    </row>
    <row r="11" ht="19.25" customHeight="1" spans="1:27">
      <c r="A11" s="3" t="s">
        <v>52</v>
      </c>
      <c r="B11" s="3">
        <v>1777944</v>
      </c>
      <c r="C11" s="3" t="s">
        <v>34</v>
      </c>
      <c r="D11" s="30" t="s">
        <v>54</v>
      </c>
      <c r="E11" s="32">
        <v>1</v>
      </c>
      <c r="F11" s="32">
        <v>1</v>
      </c>
      <c r="G11" s="32">
        <v>1</v>
      </c>
      <c r="H11" s="32">
        <v>2</v>
      </c>
      <c r="I11" s="32">
        <v>2</v>
      </c>
      <c r="J11" s="32">
        <v>2</v>
      </c>
      <c r="K11" s="33">
        <v>8</v>
      </c>
      <c r="L11" s="5">
        <v>1</v>
      </c>
      <c r="M11" s="3">
        <f t="shared" si="6"/>
        <v>8</v>
      </c>
      <c r="N11" s="6">
        <v>1</v>
      </c>
      <c r="O11" s="3">
        <v>1</v>
      </c>
      <c r="P11" s="7" t="s">
        <v>32</v>
      </c>
      <c r="Q11" s="3">
        <f t="shared" si="7"/>
        <v>1</v>
      </c>
      <c r="R11" s="3">
        <f t="shared" si="8"/>
        <v>8</v>
      </c>
      <c r="S11" s="5">
        <v>60</v>
      </c>
      <c r="T11" s="5">
        <v>40</v>
      </c>
      <c r="U11" s="5">
        <v>12</v>
      </c>
      <c r="V11" s="34">
        <v>0.1</v>
      </c>
      <c r="W11" s="3">
        <f t="shared" si="9"/>
        <v>0.8</v>
      </c>
      <c r="X11" s="35">
        <f t="shared" si="10"/>
        <v>0.8</v>
      </c>
      <c r="Y11" s="35">
        <f t="shared" si="11"/>
        <v>0.8</v>
      </c>
      <c r="Z11" s="36"/>
      <c r="AA11" s="9"/>
    </row>
    <row r="12" ht="19.25" customHeight="1" spans="1:27">
      <c r="A12" s="3" t="s">
        <v>52</v>
      </c>
      <c r="B12" s="3">
        <v>1777948</v>
      </c>
      <c r="C12" s="3" t="s">
        <v>35</v>
      </c>
      <c r="D12" s="30" t="s">
        <v>53</v>
      </c>
      <c r="E12" s="31">
        <v>21</v>
      </c>
      <c r="F12" s="32">
        <v>1</v>
      </c>
      <c r="G12" s="32">
        <v>1</v>
      </c>
      <c r="H12" s="32">
        <v>2</v>
      </c>
      <c r="I12" s="32">
        <v>2</v>
      </c>
      <c r="J12" s="32">
        <v>2</v>
      </c>
      <c r="K12" s="33">
        <v>8</v>
      </c>
      <c r="L12" s="5">
        <v>5</v>
      </c>
      <c r="M12" s="3">
        <f t="shared" ref="M12:M15" si="12">SUM(K12*L12)</f>
        <v>40</v>
      </c>
      <c r="N12" s="6">
        <v>4</v>
      </c>
      <c r="O12" s="3">
        <v>1</v>
      </c>
      <c r="P12" s="7" t="s">
        <v>32</v>
      </c>
      <c r="Q12" s="3">
        <f t="shared" ref="Q12:Q15" si="13">SUM(O12+N12-1)</f>
        <v>4</v>
      </c>
      <c r="R12" s="3">
        <f t="shared" ref="R12:R15" si="14">SUM(M12*N12)</f>
        <v>160</v>
      </c>
      <c r="S12" s="5">
        <v>60</v>
      </c>
      <c r="T12" s="5">
        <v>40</v>
      </c>
      <c r="U12" s="5">
        <v>30</v>
      </c>
      <c r="V12" s="34">
        <v>0.1</v>
      </c>
      <c r="W12" s="3">
        <f t="shared" ref="W12:W15" si="15">V12*K12</f>
        <v>0.8</v>
      </c>
      <c r="X12" s="35">
        <f t="shared" ref="X12:X15" si="16">Y12+AA12</f>
        <v>5.3</v>
      </c>
      <c r="Y12" s="35">
        <f t="shared" ref="Y12:Y15" si="17">W12*L12</f>
        <v>4</v>
      </c>
      <c r="Z12" s="36"/>
      <c r="AA12" s="9">
        <v>1.3</v>
      </c>
    </row>
    <row r="13" ht="19.25" customHeight="1" spans="1:27">
      <c r="A13" s="3" t="s">
        <v>52</v>
      </c>
      <c r="B13" s="3">
        <v>1777948</v>
      </c>
      <c r="C13" s="3" t="s">
        <v>35</v>
      </c>
      <c r="D13" s="30" t="s">
        <v>53</v>
      </c>
      <c r="E13" s="37"/>
      <c r="F13" s="32">
        <v>1</v>
      </c>
      <c r="G13" s="32">
        <v>1</v>
      </c>
      <c r="H13" s="32">
        <v>2</v>
      </c>
      <c r="I13" s="32">
        <v>2</v>
      </c>
      <c r="J13" s="32">
        <v>2</v>
      </c>
      <c r="K13" s="33">
        <v>8</v>
      </c>
      <c r="L13" s="5">
        <v>1</v>
      </c>
      <c r="M13" s="3">
        <f t="shared" si="12"/>
        <v>8</v>
      </c>
      <c r="N13" s="6">
        <v>1</v>
      </c>
      <c r="O13" s="3">
        <v>5</v>
      </c>
      <c r="P13" s="7" t="s">
        <v>32</v>
      </c>
      <c r="Q13" s="3">
        <f t="shared" si="13"/>
        <v>5</v>
      </c>
      <c r="R13" s="3">
        <f t="shared" si="14"/>
        <v>8</v>
      </c>
      <c r="S13" s="5">
        <v>60</v>
      </c>
      <c r="T13" s="5">
        <v>40</v>
      </c>
      <c r="U13" s="5">
        <v>12</v>
      </c>
      <c r="V13" s="34">
        <v>0.1</v>
      </c>
      <c r="W13" s="3">
        <f t="shared" si="15"/>
        <v>0.8</v>
      </c>
      <c r="X13" s="35">
        <f t="shared" si="16"/>
        <v>0.8</v>
      </c>
      <c r="Y13" s="35">
        <f t="shared" si="17"/>
        <v>0.8</v>
      </c>
      <c r="Z13" s="36"/>
      <c r="AA13" s="9"/>
    </row>
    <row r="14" ht="19.25" customHeight="1" spans="1:27">
      <c r="A14" s="3" t="s">
        <v>52</v>
      </c>
      <c r="B14" s="3">
        <v>1777948</v>
      </c>
      <c r="C14" s="3" t="s">
        <v>35</v>
      </c>
      <c r="D14" s="30" t="s">
        <v>54</v>
      </c>
      <c r="E14" s="31">
        <v>21</v>
      </c>
      <c r="F14" s="32">
        <v>1</v>
      </c>
      <c r="G14" s="32">
        <v>1</v>
      </c>
      <c r="H14" s="32">
        <v>2</v>
      </c>
      <c r="I14" s="32">
        <v>2</v>
      </c>
      <c r="J14" s="32">
        <v>2</v>
      </c>
      <c r="K14" s="33">
        <v>8</v>
      </c>
      <c r="L14" s="5">
        <v>5</v>
      </c>
      <c r="M14" s="3">
        <f t="shared" si="12"/>
        <v>40</v>
      </c>
      <c r="N14" s="6">
        <v>4</v>
      </c>
      <c r="O14" s="3">
        <v>1</v>
      </c>
      <c r="P14" s="7" t="s">
        <v>32</v>
      </c>
      <c r="Q14" s="3">
        <f t="shared" si="13"/>
        <v>4</v>
      </c>
      <c r="R14" s="3">
        <f t="shared" si="14"/>
        <v>160</v>
      </c>
      <c r="S14" s="5">
        <v>60</v>
      </c>
      <c r="T14" s="5">
        <v>40</v>
      </c>
      <c r="U14" s="5">
        <v>30</v>
      </c>
      <c r="V14" s="34">
        <v>0.1</v>
      </c>
      <c r="W14" s="3">
        <f t="shared" si="15"/>
        <v>0.8</v>
      </c>
      <c r="X14" s="35">
        <f t="shared" si="16"/>
        <v>4</v>
      </c>
      <c r="Y14" s="35">
        <f t="shared" si="17"/>
        <v>4</v>
      </c>
      <c r="Z14" s="36"/>
      <c r="AA14" s="9"/>
    </row>
    <row r="15" ht="19.25" customHeight="1" spans="1:27">
      <c r="A15" s="3" t="s">
        <v>52</v>
      </c>
      <c r="B15" s="3">
        <v>1777948</v>
      </c>
      <c r="C15" s="3" t="s">
        <v>35</v>
      </c>
      <c r="D15" s="30" t="s">
        <v>54</v>
      </c>
      <c r="E15" s="37"/>
      <c r="F15" s="32">
        <v>1</v>
      </c>
      <c r="G15" s="32">
        <v>1</v>
      </c>
      <c r="H15" s="32">
        <v>2</v>
      </c>
      <c r="I15" s="32">
        <v>2</v>
      </c>
      <c r="J15" s="32">
        <v>2</v>
      </c>
      <c r="K15" s="33">
        <v>8</v>
      </c>
      <c r="L15" s="5">
        <v>1</v>
      </c>
      <c r="M15" s="3">
        <f t="shared" si="12"/>
        <v>8</v>
      </c>
      <c r="N15" s="6">
        <v>1</v>
      </c>
      <c r="O15" s="3">
        <v>5</v>
      </c>
      <c r="P15" s="7" t="s">
        <v>32</v>
      </c>
      <c r="Q15" s="3">
        <f t="shared" si="13"/>
        <v>5</v>
      </c>
      <c r="R15" s="3">
        <f t="shared" si="14"/>
        <v>8</v>
      </c>
      <c r="S15" s="5">
        <v>60</v>
      </c>
      <c r="T15" s="5">
        <v>40</v>
      </c>
      <c r="U15" s="5">
        <v>12</v>
      </c>
      <c r="V15" s="34">
        <v>0.1</v>
      </c>
      <c r="W15" s="3">
        <f t="shared" si="15"/>
        <v>0.8</v>
      </c>
      <c r="X15" s="35">
        <f t="shared" si="16"/>
        <v>0.8</v>
      </c>
      <c r="Y15" s="35">
        <f t="shared" si="17"/>
        <v>0.8</v>
      </c>
      <c r="Z15" s="36"/>
      <c r="AA15" s="9"/>
    </row>
    <row r="16" ht="19.25" customHeight="1" spans="1:27">
      <c r="A16" s="3" t="s">
        <v>52</v>
      </c>
      <c r="B16" s="3">
        <v>1777949</v>
      </c>
      <c r="C16" s="3" t="s">
        <v>36</v>
      </c>
      <c r="D16" s="30" t="s">
        <v>53</v>
      </c>
      <c r="E16" s="31">
        <v>19</v>
      </c>
      <c r="F16" s="32">
        <v>1</v>
      </c>
      <c r="G16" s="32">
        <v>1</v>
      </c>
      <c r="H16" s="32">
        <v>2</v>
      </c>
      <c r="I16" s="32">
        <v>2</v>
      </c>
      <c r="J16" s="32">
        <v>2</v>
      </c>
      <c r="K16" s="33">
        <v>8</v>
      </c>
      <c r="L16" s="5">
        <v>5</v>
      </c>
      <c r="M16" s="3">
        <f t="shared" ref="M16:M19" si="18">SUM(K16*L16)</f>
        <v>40</v>
      </c>
      <c r="N16" s="6">
        <v>3</v>
      </c>
      <c r="O16" s="3">
        <v>1</v>
      </c>
      <c r="P16" s="7" t="s">
        <v>32</v>
      </c>
      <c r="Q16" s="3">
        <f t="shared" ref="Q16:Q19" si="19">SUM(O16+N16-1)</f>
        <v>3</v>
      </c>
      <c r="R16" s="3">
        <f t="shared" ref="R16:R19" si="20">SUM(M16*N16)</f>
        <v>120</v>
      </c>
      <c r="S16" s="5">
        <v>60</v>
      </c>
      <c r="T16" s="5">
        <v>40</v>
      </c>
      <c r="U16" s="5">
        <v>30</v>
      </c>
      <c r="V16" s="34">
        <v>0.1</v>
      </c>
      <c r="W16" s="3">
        <f t="shared" ref="W16:W19" si="21">V16*K16</f>
        <v>0.8</v>
      </c>
      <c r="X16" s="35">
        <f t="shared" ref="X16:X19" si="22">Y16+AA16</f>
        <v>4</v>
      </c>
      <c r="Y16" s="35">
        <f t="shared" ref="Y16:Y19" si="23">W16*L16</f>
        <v>4</v>
      </c>
      <c r="Z16" s="36"/>
      <c r="AA16" s="9"/>
    </row>
    <row r="17" ht="19.25" customHeight="1" spans="1:27">
      <c r="A17" s="3" t="s">
        <v>52</v>
      </c>
      <c r="B17" s="3">
        <v>1777949</v>
      </c>
      <c r="C17" s="3" t="s">
        <v>36</v>
      </c>
      <c r="D17" s="30" t="s">
        <v>53</v>
      </c>
      <c r="E17" s="38"/>
      <c r="F17" s="32">
        <v>1</v>
      </c>
      <c r="G17" s="32">
        <v>1</v>
      </c>
      <c r="H17" s="32">
        <v>2</v>
      </c>
      <c r="I17" s="32">
        <v>2</v>
      </c>
      <c r="J17" s="32">
        <v>2</v>
      </c>
      <c r="K17" s="33">
        <v>8</v>
      </c>
      <c r="L17" s="5">
        <v>4</v>
      </c>
      <c r="M17" s="3">
        <f t="shared" si="18"/>
        <v>32</v>
      </c>
      <c r="N17" s="6">
        <v>1</v>
      </c>
      <c r="O17" s="3">
        <v>4</v>
      </c>
      <c r="P17" s="7" t="s">
        <v>32</v>
      </c>
      <c r="Q17" s="3">
        <f t="shared" si="19"/>
        <v>4</v>
      </c>
      <c r="R17" s="3">
        <f t="shared" si="20"/>
        <v>32</v>
      </c>
      <c r="S17" s="5">
        <v>60</v>
      </c>
      <c r="T17" s="5">
        <v>40</v>
      </c>
      <c r="U17" s="5">
        <v>12</v>
      </c>
      <c r="V17" s="34">
        <v>0.1</v>
      </c>
      <c r="W17" s="3">
        <f t="shared" si="21"/>
        <v>0.8</v>
      </c>
      <c r="X17" s="35">
        <f t="shared" si="22"/>
        <v>3.2</v>
      </c>
      <c r="Y17" s="35">
        <f t="shared" si="23"/>
        <v>3.2</v>
      </c>
      <c r="Z17" s="36"/>
      <c r="AA17" s="9"/>
    </row>
    <row r="18" ht="19.25" customHeight="1" spans="1:27">
      <c r="A18" s="3" t="s">
        <v>52</v>
      </c>
      <c r="B18" s="3">
        <v>1777949</v>
      </c>
      <c r="C18" s="3" t="s">
        <v>36</v>
      </c>
      <c r="D18" s="30" t="s">
        <v>54</v>
      </c>
      <c r="E18" s="31">
        <v>19</v>
      </c>
      <c r="F18" s="32">
        <v>1</v>
      </c>
      <c r="G18" s="32">
        <v>1</v>
      </c>
      <c r="H18" s="32">
        <v>2</v>
      </c>
      <c r="I18" s="32">
        <v>2</v>
      </c>
      <c r="J18" s="32">
        <v>2</v>
      </c>
      <c r="K18" s="33">
        <v>8</v>
      </c>
      <c r="L18" s="5">
        <v>5</v>
      </c>
      <c r="M18" s="3">
        <f t="shared" si="18"/>
        <v>40</v>
      </c>
      <c r="N18" s="6">
        <v>3</v>
      </c>
      <c r="O18" s="3">
        <v>1</v>
      </c>
      <c r="P18" s="7" t="s">
        <v>32</v>
      </c>
      <c r="Q18" s="3">
        <f t="shared" si="19"/>
        <v>3</v>
      </c>
      <c r="R18" s="3">
        <f t="shared" si="20"/>
        <v>120</v>
      </c>
      <c r="S18" s="5">
        <v>60</v>
      </c>
      <c r="T18" s="5">
        <v>40</v>
      </c>
      <c r="U18" s="5">
        <v>30</v>
      </c>
      <c r="V18" s="34">
        <v>0.1</v>
      </c>
      <c r="W18" s="3">
        <f t="shared" si="21"/>
        <v>0.8</v>
      </c>
      <c r="X18" s="35">
        <f t="shared" si="22"/>
        <v>4</v>
      </c>
      <c r="Y18" s="35">
        <f t="shared" si="23"/>
        <v>4</v>
      </c>
      <c r="Z18" s="36"/>
      <c r="AA18" s="9"/>
    </row>
    <row r="19" ht="19.25" customHeight="1" spans="1:27">
      <c r="A19" s="3" t="s">
        <v>52</v>
      </c>
      <c r="B19" s="3">
        <v>1777949</v>
      </c>
      <c r="C19" s="3" t="s">
        <v>36</v>
      </c>
      <c r="D19" s="30" t="s">
        <v>54</v>
      </c>
      <c r="E19" s="38"/>
      <c r="F19" s="32">
        <v>1</v>
      </c>
      <c r="G19" s="32">
        <v>1</v>
      </c>
      <c r="H19" s="32">
        <v>2</v>
      </c>
      <c r="I19" s="32">
        <v>2</v>
      </c>
      <c r="J19" s="32">
        <v>2</v>
      </c>
      <c r="K19" s="33">
        <v>8</v>
      </c>
      <c r="L19" s="5">
        <v>4</v>
      </c>
      <c r="M19" s="3">
        <f t="shared" si="18"/>
        <v>32</v>
      </c>
      <c r="N19" s="6">
        <v>1</v>
      </c>
      <c r="O19" s="3">
        <v>4</v>
      </c>
      <c r="P19" s="7" t="s">
        <v>32</v>
      </c>
      <c r="Q19" s="3">
        <f t="shared" si="19"/>
        <v>4</v>
      </c>
      <c r="R19" s="3">
        <f t="shared" si="20"/>
        <v>32</v>
      </c>
      <c r="S19" s="5">
        <v>60</v>
      </c>
      <c r="T19" s="5">
        <v>40</v>
      </c>
      <c r="U19" s="5">
        <v>12</v>
      </c>
      <c r="V19" s="34">
        <v>0.1</v>
      </c>
      <c r="W19" s="3">
        <f t="shared" si="21"/>
        <v>0.8</v>
      </c>
      <c r="X19" s="35">
        <f t="shared" si="22"/>
        <v>3.2</v>
      </c>
      <c r="Y19" s="35">
        <f t="shared" si="23"/>
        <v>3.2</v>
      </c>
      <c r="Z19" s="36"/>
      <c r="AA19" s="9"/>
    </row>
    <row r="20" ht="19.25" customHeight="1" spans="1:27">
      <c r="A20" s="3" t="s">
        <v>52</v>
      </c>
      <c r="B20" s="3">
        <v>1777943</v>
      </c>
      <c r="C20" s="3" t="s">
        <v>37</v>
      </c>
      <c r="D20" s="30" t="s">
        <v>53</v>
      </c>
      <c r="E20" s="31">
        <v>1</v>
      </c>
      <c r="F20" s="32">
        <v>1</v>
      </c>
      <c r="G20" s="32">
        <v>1</v>
      </c>
      <c r="H20" s="32">
        <v>2</v>
      </c>
      <c r="I20" s="32">
        <v>2</v>
      </c>
      <c r="J20" s="32">
        <v>2</v>
      </c>
      <c r="K20" s="33">
        <v>8</v>
      </c>
      <c r="L20" s="5">
        <v>1</v>
      </c>
      <c r="M20" s="3">
        <f t="shared" ref="M20:M23" si="24">SUM(K20*L20)</f>
        <v>8</v>
      </c>
      <c r="N20" s="6">
        <v>1</v>
      </c>
      <c r="O20" s="3">
        <v>1</v>
      </c>
      <c r="P20" s="7" t="s">
        <v>32</v>
      </c>
      <c r="Q20" s="3">
        <f t="shared" ref="Q20:Q23" si="25">SUM(O20+N20-1)</f>
        <v>1</v>
      </c>
      <c r="R20" s="3">
        <f t="shared" ref="R20:R23" si="26">SUM(M20*N20)</f>
        <v>8</v>
      </c>
      <c r="S20" s="5">
        <v>60</v>
      </c>
      <c r="T20" s="5">
        <v>40</v>
      </c>
      <c r="U20" s="5">
        <v>12</v>
      </c>
      <c r="V20" s="34">
        <v>0.1</v>
      </c>
      <c r="W20" s="3">
        <f t="shared" ref="W20:W23" si="27">V20*K20</f>
        <v>0.8</v>
      </c>
      <c r="X20" s="35">
        <f t="shared" ref="X20:X23" si="28">Y20+AA20</f>
        <v>2.1</v>
      </c>
      <c r="Y20" s="35">
        <f t="shared" ref="Y20:Y23" si="29">W20*L20</f>
        <v>0.8</v>
      </c>
      <c r="Z20" s="36"/>
      <c r="AA20" s="9">
        <v>1.3</v>
      </c>
    </row>
    <row r="21" ht="19.25" customHeight="1" spans="1:27">
      <c r="A21" s="3" t="s">
        <v>52</v>
      </c>
      <c r="B21" s="3">
        <v>1777943</v>
      </c>
      <c r="C21" s="3" t="s">
        <v>37</v>
      </c>
      <c r="D21" s="30" t="s">
        <v>54</v>
      </c>
      <c r="E21" s="32">
        <v>1</v>
      </c>
      <c r="F21" s="32">
        <v>1</v>
      </c>
      <c r="G21" s="32">
        <v>1</v>
      </c>
      <c r="H21" s="32">
        <v>2</v>
      </c>
      <c r="I21" s="32">
        <v>2</v>
      </c>
      <c r="J21" s="32">
        <v>2</v>
      </c>
      <c r="K21" s="33">
        <v>8</v>
      </c>
      <c r="L21" s="5">
        <v>1</v>
      </c>
      <c r="M21" s="3">
        <f t="shared" si="24"/>
        <v>8</v>
      </c>
      <c r="N21" s="6">
        <v>1</v>
      </c>
      <c r="O21" s="3">
        <v>1</v>
      </c>
      <c r="P21" s="7" t="s">
        <v>32</v>
      </c>
      <c r="Q21" s="3">
        <f t="shared" si="25"/>
        <v>1</v>
      </c>
      <c r="R21" s="3">
        <f t="shared" si="26"/>
        <v>8</v>
      </c>
      <c r="S21" s="5">
        <v>60</v>
      </c>
      <c r="T21" s="5">
        <v>40</v>
      </c>
      <c r="U21" s="5">
        <v>12</v>
      </c>
      <c r="V21" s="34">
        <v>0.1</v>
      </c>
      <c r="W21" s="3">
        <f t="shared" si="27"/>
        <v>0.8</v>
      </c>
      <c r="X21" s="35">
        <f t="shared" si="28"/>
        <v>0.8</v>
      </c>
      <c r="Y21" s="35">
        <f t="shared" si="29"/>
        <v>0.8</v>
      </c>
      <c r="Z21" s="36"/>
      <c r="AA21" s="9"/>
    </row>
    <row r="22" ht="19.25" customHeight="1" spans="1:27">
      <c r="A22" s="3" t="s">
        <v>52</v>
      </c>
      <c r="B22" s="3">
        <v>1777954</v>
      </c>
      <c r="C22" s="3" t="s">
        <v>38</v>
      </c>
      <c r="D22" s="30" t="s">
        <v>53</v>
      </c>
      <c r="E22" s="32">
        <v>2</v>
      </c>
      <c r="F22" s="32">
        <v>1</v>
      </c>
      <c r="G22" s="32">
        <v>1</v>
      </c>
      <c r="H22" s="32">
        <v>2</v>
      </c>
      <c r="I22" s="32">
        <v>2</v>
      </c>
      <c r="J22" s="32">
        <v>2</v>
      </c>
      <c r="K22" s="33">
        <v>8</v>
      </c>
      <c r="L22" s="5">
        <v>2</v>
      </c>
      <c r="M22" s="3">
        <f t="shared" si="24"/>
        <v>16</v>
      </c>
      <c r="N22" s="6">
        <v>1</v>
      </c>
      <c r="O22" s="3">
        <v>1</v>
      </c>
      <c r="P22" s="7" t="s">
        <v>32</v>
      </c>
      <c r="Q22" s="3">
        <f t="shared" si="25"/>
        <v>1</v>
      </c>
      <c r="R22" s="3">
        <f t="shared" si="26"/>
        <v>16</v>
      </c>
      <c r="S22" s="5">
        <v>60</v>
      </c>
      <c r="T22" s="5">
        <v>40</v>
      </c>
      <c r="U22" s="5">
        <v>12</v>
      </c>
      <c r="V22" s="34">
        <v>0.1</v>
      </c>
      <c r="W22" s="3">
        <f t="shared" si="27"/>
        <v>0.8</v>
      </c>
      <c r="X22" s="35">
        <f t="shared" si="28"/>
        <v>2.9</v>
      </c>
      <c r="Y22" s="35">
        <f t="shared" si="29"/>
        <v>1.6</v>
      </c>
      <c r="Z22" s="36"/>
      <c r="AA22" s="9">
        <v>1.3</v>
      </c>
    </row>
    <row r="23" ht="19.25" customHeight="1" spans="1:27">
      <c r="A23" s="3" t="s">
        <v>52</v>
      </c>
      <c r="B23" s="3">
        <v>1777954</v>
      </c>
      <c r="C23" s="3" t="s">
        <v>38</v>
      </c>
      <c r="D23" s="30" t="s">
        <v>54</v>
      </c>
      <c r="E23" s="32">
        <v>2</v>
      </c>
      <c r="F23" s="32">
        <v>1</v>
      </c>
      <c r="G23" s="32">
        <v>1</v>
      </c>
      <c r="H23" s="32">
        <v>2</v>
      </c>
      <c r="I23" s="32">
        <v>2</v>
      </c>
      <c r="J23" s="32">
        <v>2</v>
      </c>
      <c r="K23" s="33">
        <v>8</v>
      </c>
      <c r="L23" s="5">
        <v>2</v>
      </c>
      <c r="M23" s="3">
        <f t="shared" si="24"/>
        <v>16</v>
      </c>
      <c r="N23" s="6">
        <v>1</v>
      </c>
      <c r="O23" s="3">
        <v>1</v>
      </c>
      <c r="P23" s="7" t="s">
        <v>32</v>
      </c>
      <c r="Q23" s="3">
        <f t="shared" si="25"/>
        <v>1</v>
      </c>
      <c r="R23" s="3">
        <f t="shared" si="26"/>
        <v>16</v>
      </c>
      <c r="S23" s="5">
        <v>60</v>
      </c>
      <c r="T23" s="5">
        <v>40</v>
      </c>
      <c r="U23" s="5">
        <v>12</v>
      </c>
      <c r="V23" s="34">
        <v>0.1</v>
      </c>
      <c r="W23" s="3">
        <f t="shared" si="27"/>
        <v>0.8</v>
      </c>
      <c r="X23" s="35">
        <f t="shared" si="28"/>
        <v>1.6</v>
      </c>
      <c r="Y23" s="35">
        <f t="shared" si="29"/>
        <v>1.6</v>
      </c>
      <c r="Z23" s="36"/>
      <c r="AA23" s="9"/>
    </row>
    <row r="24" ht="19.25" customHeight="1" spans="1:27">
      <c r="A24" s="3" t="s">
        <v>52</v>
      </c>
      <c r="B24" s="3">
        <v>1777953</v>
      </c>
      <c r="C24" s="3" t="s">
        <v>39</v>
      </c>
      <c r="D24" s="30" t="s">
        <v>53</v>
      </c>
      <c r="E24" s="31">
        <v>2</v>
      </c>
      <c r="F24" s="32">
        <v>1</v>
      </c>
      <c r="G24" s="32">
        <v>1</v>
      </c>
      <c r="H24" s="32">
        <v>2</v>
      </c>
      <c r="I24" s="32">
        <v>2</v>
      </c>
      <c r="J24" s="32">
        <v>2</v>
      </c>
      <c r="K24" s="33">
        <v>8</v>
      </c>
      <c r="L24" s="5">
        <v>2</v>
      </c>
      <c r="M24" s="3">
        <f t="shared" ref="M24:M26" si="30">SUM(K24*L24)</f>
        <v>16</v>
      </c>
      <c r="N24" s="6">
        <v>1</v>
      </c>
      <c r="O24" s="3">
        <v>1</v>
      </c>
      <c r="P24" s="7" t="s">
        <v>32</v>
      </c>
      <c r="Q24" s="3">
        <f t="shared" ref="Q24:Q26" si="31">SUM(O24+N24-1)</f>
        <v>1</v>
      </c>
      <c r="R24" s="3">
        <f t="shared" ref="R24:R26" si="32">SUM(M24*N24)</f>
        <v>16</v>
      </c>
      <c r="S24" s="5">
        <v>60</v>
      </c>
      <c r="T24" s="5">
        <v>40</v>
      </c>
      <c r="U24" s="5">
        <v>12</v>
      </c>
      <c r="V24" s="34">
        <v>0.1</v>
      </c>
      <c r="W24" s="3">
        <f t="shared" ref="W24:W26" si="33">V24*K24</f>
        <v>0.8</v>
      </c>
      <c r="X24" s="35">
        <f t="shared" ref="X24:X26" si="34">Y24+AA24</f>
        <v>2.9</v>
      </c>
      <c r="Y24" s="35">
        <f t="shared" ref="Y24:Y26" si="35">W24*L24</f>
        <v>1.6</v>
      </c>
      <c r="Z24" s="36"/>
      <c r="AA24" s="9">
        <v>1.3</v>
      </c>
    </row>
    <row r="25" ht="19.25" customHeight="1" spans="1:27">
      <c r="A25" s="3" t="s">
        <v>52</v>
      </c>
      <c r="B25" s="3">
        <v>1777953</v>
      </c>
      <c r="C25" s="3" t="s">
        <v>39</v>
      </c>
      <c r="D25" s="30" t="s">
        <v>54</v>
      </c>
      <c r="E25" s="31">
        <v>2</v>
      </c>
      <c r="F25" s="32">
        <v>1</v>
      </c>
      <c r="G25" s="32">
        <v>1</v>
      </c>
      <c r="H25" s="32">
        <v>2</v>
      </c>
      <c r="I25" s="32">
        <v>2</v>
      </c>
      <c r="J25" s="32">
        <v>2</v>
      </c>
      <c r="K25" s="33">
        <v>8</v>
      </c>
      <c r="L25" s="5">
        <v>2</v>
      </c>
      <c r="M25" s="3">
        <f t="shared" si="30"/>
        <v>16</v>
      </c>
      <c r="N25" s="6">
        <v>1</v>
      </c>
      <c r="O25" s="3">
        <v>1</v>
      </c>
      <c r="P25" s="7" t="s">
        <v>32</v>
      </c>
      <c r="Q25" s="3">
        <f t="shared" si="31"/>
        <v>1</v>
      </c>
      <c r="R25" s="3">
        <f t="shared" si="32"/>
        <v>16</v>
      </c>
      <c r="S25" s="5">
        <v>60</v>
      </c>
      <c r="T25" s="5">
        <v>40</v>
      </c>
      <c r="U25" s="5">
        <v>12</v>
      </c>
      <c r="V25" s="34">
        <v>0.1</v>
      </c>
      <c r="W25" s="3">
        <f t="shared" si="33"/>
        <v>0.8</v>
      </c>
      <c r="X25" s="35">
        <f t="shared" si="34"/>
        <v>1.6</v>
      </c>
      <c r="Y25" s="35">
        <f t="shared" si="35"/>
        <v>1.6</v>
      </c>
      <c r="Z25" s="36"/>
      <c r="AA25" s="9"/>
    </row>
    <row r="26" ht="19.25" customHeight="1" spans="1:27">
      <c r="A26" s="3" t="s">
        <v>52</v>
      </c>
      <c r="B26" s="3">
        <v>1777942</v>
      </c>
      <c r="C26" s="3" t="s">
        <v>40</v>
      </c>
      <c r="D26" s="30" t="s">
        <v>53</v>
      </c>
      <c r="E26" s="31">
        <v>1</v>
      </c>
      <c r="F26" s="32">
        <v>1</v>
      </c>
      <c r="G26" s="32">
        <v>1</v>
      </c>
      <c r="H26" s="32">
        <v>2</v>
      </c>
      <c r="I26" s="32">
        <v>2</v>
      </c>
      <c r="J26" s="32">
        <v>2</v>
      </c>
      <c r="K26" s="33">
        <v>8</v>
      </c>
      <c r="L26" s="5">
        <v>1</v>
      </c>
      <c r="M26" s="3">
        <f t="shared" si="30"/>
        <v>8</v>
      </c>
      <c r="N26" s="6">
        <v>1</v>
      </c>
      <c r="O26" s="3">
        <v>1</v>
      </c>
      <c r="P26" s="7" t="s">
        <v>32</v>
      </c>
      <c r="Q26" s="3">
        <f t="shared" si="31"/>
        <v>1</v>
      </c>
      <c r="R26" s="3">
        <f t="shared" si="32"/>
        <v>8</v>
      </c>
      <c r="S26" s="5">
        <v>60</v>
      </c>
      <c r="T26" s="5">
        <v>40</v>
      </c>
      <c r="U26" s="5">
        <v>12</v>
      </c>
      <c r="V26" s="34">
        <v>0.1</v>
      </c>
      <c r="W26" s="3">
        <f t="shared" si="33"/>
        <v>0.8</v>
      </c>
      <c r="X26" s="35">
        <f t="shared" si="34"/>
        <v>0.8</v>
      </c>
      <c r="Y26" s="35">
        <f t="shared" si="35"/>
        <v>0.8</v>
      </c>
      <c r="Z26" s="36"/>
      <c r="AA26" s="9"/>
    </row>
    <row r="27" ht="19.25" customHeight="1" spans="1:27">
      <c r="A27" s="3" t="s">
        <v>52</v>
      </c>
      <c r="B27" s="3">
        <v>1777942</v>
      </c>
      <c r="C27" s="3" t="s">
        <v>40</v>
      </c>
      <c r="D27" s="30" t="s">
        <v>54</v>
      </c>
      <c r="E27" s="32">
        <v>1</v>
      </c>
      <c r="F27" s="32">
        <v>1</v>
      </c>
      <c r="G27" s="32">
        <v>1</v>
      </c>
      <c r="H27" s="32">
        <v>2</v>
      </c>
      <c r="I27" s="32">
        <v>2</v>
      </c>
      <c r="J27" s="32">
        <v>2</v>
      </c>
      <c r="K27" s="33">
        <v>8</v>
      </c>
      <c r="L27" s="5">
        <v>1</v>
      </c>
      <c r="M27" s="3">
        <f t="shared" ref="M27:M31" si="36">SUM(K27*L27)</f>
        <v>8</v>
      </c>
      <c r="N27" s="6">
        <v>1</v>
      </c>
      <c r="O27" s="3">
        <v>1</v>
      </c>
      <c r="P27" s="7" t="s">
        <v>32</v>
      </c>
      <c r="Q27" s="3">
        <f t="shared" ref="Q27:Q31" si="37">SUM(O27+N27-1)</f>
        <v>1</v>
      </c>
      <c r="R27" s="3">
        <f t="shared" ref="R27:R31" si="38">SUM(M27*N27)</f>
        <v>8</v>
      </c>
      <c r="S27" s="5">
        <v>60</v>
      </c>
      <c r="T27" s="5">
        <v>40</v>
      </c>
      <c r="U27" s="5">
        <v>12</v>
      </c>
      <c r="V27" s="34">
        <v>0.1</v>
      </c>
      <c r="W27" s="3">
        <f t="shared" ref="W27:W31" si="39">V27*K27</f>
        <v>0.8</v>
      </c>
      <c r="X27" s="35">
        <f t="shared" ref="X27:X31" si="40">Y27+AA27</f>
        <v>2.1</v>
      </c>
      <c r="Y27" s="35">
        <f t="shared" ref="Y27:Y31" si="41">W27*L27</f>
        <v>0.8</v>
      </c>
      <c r="Z27" s="36"/>
      <c r="AA27" s="9">
        <v>1.3</v>
      </c>
    </row>
    <row r="28" ht="19.25" customHeight="1" spans="1:27">
      <c r="A28" s="3" t="s">
        <v>52</v>
      </c>
      <c r="B28" s="3">
        <v>1777945</v>
      </c>
      <c r="C28" s="3" t="s">
        <v>41</v>
      </c>
      <c r="D28" s="30" t="s">
        <v>53</v>
      </c>
      <c r="E28" s="32">
        <v>2</v>
      </c>
      <c r="F28" s="32">
        <v>1</v>
      </c>
      <c r="G28" s="32">
        <v>1</v>
      </c>
      <c r="H28" s="32">
        <v>2</v>
      </c>
      <c r="I28" s="32">
        <v>2</v>
      </c>
      <c r="J28" s="32">
        <v>2</v>
      </c>
      <c r="K28" s="33">
        <v>8</v>
      </c>
      <c r="L28" s="5">
        <v>2</v>
      </c>
      <c r="M28" s="3">
        <f t="shared" si="36"/>
        <v>16</v>
      </c>
      <c r="N28" s="6">
        <v>1</v>
      </c>
      <c r="O28" s="3">
        <v>1</v>
      </c>
      <c r="P28" s="7" t="s">
        <v>32</v>
      </c>
      <c r="Q28" s="3">
        <f t="shared" si="37"/>
        <v>1</v>
      </c>
      <c r="R28" s="3">
        <f t="shared" si="38"/>
        <v>16</v>
      </c>
      <c r="S28" s="5">
        <v>60</v>
      </c>
      <c r="T28" s="5">
        <v>40</v>
      </c>
      <c r="U28" s="5">
        <v>12</v>
      </c>
      <c r="V28" s="34">
        <v>0.1</v>
      </c>
      <c r="W28" s="3">
        <f t="shared" si="39"/>
        <v>0.8</v>
      </c>
      <c r="X28" s="35">
        <f t="shared" si="40"/>
        <v>2.9</v>
      </c>
      <c r="Y28" s="35">
        <f t="shared" si="41"/>
        <v>1.6</v>
      </c>
      <c r="Z28" s="36"/>
      <c r="AA28" s="9">
        <v>1.3</v>
      </c>
    </row>
    <row r="29" ht="19.25" customHeight="1" spans="1:27">
      <c r="A29" s="3" t="s">
        <v>52</v>
      </c>
      <c r="B29" s="3">
        <v>1777945</v>
      </c>
      <c r="C29" s="3" t="s">
        <v>41</v>
      </c>
      <c r="D29" s="30" t="s">
        <v>54</v>
      </c>
      <c r="E29" s="32">
        <v>2</v>
      </c>
      <c r="F29" s="32">
        <v>1</v>
      </c>
      <c r="G29" s="32">
        <v>1</v>
      </c>
      <c r="H29" s="32">
        <v>2</v>
      </c>
      <c r="I29" s="32">
        <v>2</v>
      </c>
      <c r="J29" s="32">
        <v>2</v>
      </c>
      <c r="K29" s="33">
        <v>8</v>
      </c>
      <c r="L29" s="5">
        <v>2</v>
      </c>
      <c r="M29" s="3">
        <f t="shared" si="36"/>
        <v>16</v>
      </c>
      <c r="N29" s="6">
        <v>1</v>
      </c>
      <c r="O29" s="3">
        <v>1</v>
      </c>
      <c r="P29" s="7" t="s">
        <v>32</v>
      </c>
      <c r="Q29" s="3">
        <f t="shared" si="37"/>
        <v>1</v>
      </c>
      <c r="R29" s="3">
        <f t="shared" si="38"/>
        <v>16</v>
      </c>
      <c r="S29" s="5">
        <v>60</v>
      </c>
      <c r="T29" s="5">
        <v>40</v>
      </c>
      <c r="U29" s="5">
        <v>12</v>
      </c>
      <c r="V29" s="34">
        <v>0.1</v>
      </c>
      <c r="W29" s="3">
        <f t="shared" si="39"/>
        <v>0.8</v>
      </c>
      <c r="X29" s="35">
        <f t="shared" si="40"/>
        <v>2.9</v>
      </c>
      <c r="Y29" s="35">
        <f t="shared" si="41"/>
        <v>1.6</v>
      </c>
      <c r="Z29" s="36"/>
      <c r="AA29" s="9">
        <v>1.3</v>
      </c>
    </row>
    <row r="30" ht="19.25" customHeight="1" spans="1:27">
      <c r="A30" s="3" t="s">
        <v>52</v>
      </c>
      <c r="B30" s="3">
        <v>1777946</v>
      </c>
      <c r="C30" s="3" t="s">
        <v>42</v>
      </c>
      <c r="D30" s="30" t="s">
        <v>53</v>
      </c>
      <c r="E30" s="32">
        <v>1</v>
      </c>
      <c r="F30" s="32">
        <v>1</v>
      </c>
      <c r="G30" s="32">
        <v>1</v>
      </c>
      <c r="H30" s="32">
        <v>2</v>
      </c>
      <c r="I30" s="32">
        <v>2</v>
      </c>
      <c r="J30" s="32">
        <v>2</v>
      </c>
      <c r="K30" s="33">
        <v>8</v>
      </c>
      <c r="L30" s="5">
        <v>1</v>
      </c>
      <c r="M30" s="3">
        <f t="shared" si="36"/>
        <v>8</v>
      </c>
      <c r="N30" s="6">
        <v>1</v>
      </c>
      <c r="O30" s="3">
        <v>1</v>
      </c>
      <c r="P30" s="7" t="s">
        <v>32</v>
      </c>
      <c r="Q30" s="3">
        <f t="shared" si="37"/>
        <v>1</v>
      </c>
      <c r="R30" s="3">
        <f t="shared" si="38"/>
        <v>8</v>
      </c>
      <c r="S30" s="5">
        <v>60</v>
      </c>
      <c r="T30" s="5">
        <v>40</v>
      </c>
      <c r="U30" s="5">
        <v>12</v>
      </c>
      <c r="V30" s="34">
        <v>0.1</v>
      </c>
      <c r="W30" s="3">
        <f t="shared" si="39"/>
        <v>0.8</v>
      </c>
      <c r="X30" s="35">
        <f t="shared" si="40"/>
        <v>2.1</v>
      </c>
      <c r="Y30" s="35">
        <f t="shared" si="41"/>
        <v>0.8</v>
      </c>
      <c r="Z30" s="36"/>
      <c r="AA30" s="9">
        <v>1.3</v>
      </c>
    </row>
    <row r="31" ht="19.25" customHeight="1" spans="1:27">
      <c r="A31" s="3" t="s">
        <v>52</v>
      </c>
      <c r="B31" s="3">
        <v>1777946</v>
      </c>
      <c r="C31" s="3" t="s">
        <v>42</v>
      </c>
      <c r="D31" s="30" t="s">
        <v>54</v>
      </c>
      <c r="E31" s="32">
        <v>1</v>
      </c>
      <c r="F31" s="32">
        <v>1</v>
      </c>
      <c r="G31" s="32">
        <v>1</v>
      </c>
      <c r="H31" s="32">
        <v>2</v>
      </c>
      <c r="I31" s="32">
        <v>2</v>
      </c>
      <c r="J31" s="32">
        <v>2</v>
      </c>
      <c r="K31" s="33">
        <v>8</v>
      </c>
      <c r="L31" s="5">
        <v>1</v>
      </c>
      <c r="M31" s="3">
        <f t="shared" si="36"/>
        <v>8</v>
      </c>
      <c r="N31" s="6">
        <v>1</v>
      </c>
      <c r="O31" s="3">
        <v>1</v>
      </c>
      <c r="P31" s="7" t="s">
        <v>32</v>
      </c>
      <c r="Q31" s="3">
        <f t="shared" si="37"/>
        <v>1</v>
      </c>
      <c r="R31" s="3">
        <f t="shared" si="38"/>
        <v>8</v>
      </c>
      <c r="S31" s="5">
        <v>60</v>
      </c>
      <c r="T31" s="5">
        <v>40</v>
      </c>
      <c r="U31" s="5">
        <v>12</v>
      </c>
      <c r="V31" s="34">
        <v>0.1</v>
      </c>
      <c r="W31" s="3">
        <f t="shared" si="39"/>
        <v>0.8</v>
      </c>
      <c r="X31" s="35">
        <f t="shared" si="40"/>
        <v>0.8</v>
      </c>
      <c r="Y31" s="35">
        <f t="shared" si="41"/>
        <v>0.8</v>
      </c>
      <c r="Z31" s="36"/>
      <c r="AA31" s="9"/>
    </row>
    <row r="32" ht="19.25" customHeight="1" spans="1:27">
      <c r="A32" s="3" t="s">
        <v>52</v>
      </c>
      <c r="B32" s="3">
        <v>1777955</v>
      </c>
      <c r="C32" s="3" t="s">
        <v>43</v>
      </c>
      <c r="D32" s="30" t="s">
        <v>53</v>
      </c>
      <c r="E32" s="32">
        <v>2</v>
      </c>
      <c r="F32" s="32">
        <v>1</v>
      </c>
      <c r="G32" s="32">
        <v>1</v>
      </c>
      <c r="H32" s="32">
        <v>2</v>
      </c>
      <c r="I32" s="32">
        <v>2</v>
      </c>
      <c r="J32" s="32">
        <v>2</v>
      </c>
      <c r="K32" s="33">
        <v>8</v>
      </c>
      <c r="L32" s="5">
        <v>2</v>
      </c>
      <c r="M32" s="3">
        <f t="shared" ref="M32:M35" si="42">SUM(K32*L32)</f>
        <v>16</v>
      </c>
      <c r="N32" s="6">
        <v>1</v>
      </c>
      <c r="O32" s="3">
        <v>1</v>
      </c>
      <c r="P32" s="7" t="s">
        <v>32</v>
      </c>
      <c r="Q32" s="3">
        <f t="shared" ref="Q32:Q35" si="43">SUM(O32+N32-1)</f>
        <v>1</v>
      </c>
      <c r="R32" s="3">
        <f t="shared" ref="R32:R35" si="44">SUM(M32*N32)</f>
        <v>16</v>
      </c>
      <c r="S32" s="5">
        <v>60</v>
      </c>
      <c r="T32" s="5">
        <v>40</v>
      </c>
      <c r="U32" s="5">
        <v>12</v>
      </c>
      <c r="V32" s="34">
        <v>0.1</v>
      </c>
      <c r="W32" s="3">
        <f t="shared" ref="W32:W35" si="45">V32*K32</f>
        <v>0.8</v>
      </c>
      <c r="X32" s="35">
        <f t="shared" ref="X32:X35" si="46">Y32+AA32</f>
        <v>2.9</v>
      </c>
      <c r="Y32" s="35">
        <f t="shared" ref="Y32:Y35" si="47">W32*L32</f>
        <v>1.6</v>
      </c>
      <c r="Z32" s="36"/>
      <c r="AA32" s="9">
        <v>1.3</v>
      </c>
    </row>
    <row r="33" ht="19.25" customHeight="1" spans="1:27">
      <c r="A33" s="3" t="s">
        <v>52</v>
      </c>
      <c r="B33" s="3">
        <v>1777955</v>
      </c>
      <c r="C33" s="3" t="s">
        <v>43</v>
      </c>
      <c r="D33" s="30" t="s">
        <v>54</v>
      </c>
      <c r="E33" s="32">
        <v>2</v>
      </c>
      <c r="F33" s="32">
        <v>1</v>
      </c>
      <c r="G33" s="32">
        <v>1</v>
      </c>
      <c r="H33" s="32">
        <v>2</v>
      </c>
      <c r="I33" s="32">
        <v>2</v>
      </c>
      <c r="J33" s="32">
        <v>2</v>
      </c>
      <c r="K33" s="33">
        <v>8</v>
      </c>
      <c r="L33" s="5">
        <v>2</v>
      </c>
      <c r="M33" s="3">
        <f t="shared" si="42"/>
        <v>16</v>
      </c>
      <c r="N33" s="6">
        <v>1</v>
      </c>
      <c r="O33" s="3">
        <v>1</v>
      </c>
      <c r="P33" s="7" t="s">
        <v>32</v>
      </c>
      <c r="Q33" s="3">
        <f t="shared" si="43"/>
        <v>1</v>
      </c>
      <c r="R33" s="3">
        <f t="shared" si="44"/>
        <v>16</v>
      </c>
      <c r="S33" s="5">
        <v>60</v>
      </c>
      <c r="T33" s="5">
        <v>40</v>
      </c>
      <c r="U33" s="5">
        <v>12</v>
      </c>
      <c r="V33" s="34">
        <v>0.1</v>
      </c>
      <c r="W33" s="3">
        <f t="shared" si="45"/>
        <v>0.8</v>
      </c>
      <c r="X33" s="35">
        <f t="shared" si="46"/>
        <v>1.6</v>
      </c>
      <c r="Y33" s="35">
        <f t="shared" si="47"/>
        <v>1.6</v>
      </c>
      <c r="Z33" s="36"/>
      <c r="AA33" s="9"/>
    </row>
    <row r="34" ht="19.25" customHeight="1" spans="1:27">
      <c r="A34" s="3" t="s">
        <v>52</v>
      </c>
      <c r="B34" s="3">
        <v>1777951</v>
      </c>
      <c r="C34" s="3" t="s">
        <v>44</v>
      </c>
      <c r="D34" s="30" t="s">
        <v>53</v>
      </c>
      <c r="E34" s="32">
        <v>2</v>
      </c>
      <c r="F34" s="32">
        <v>1</v>
      </c>
      <c r="G34" s="32">
        <v>1</v>
      </c>
      <c r="H34" s="32">
        <v>2</v>
      </c>
      <c r="I34" s="32">
        <v>2</v>
      </c>
      <c r="J34" s="32">
        <v>2</v>
      </c>
      <c r="K34" s="33">
        <v>8</v>
      </c>
      <c r="L34" s="5">
        <v>2</v>
      </c>
      <c r="M34" s="3">
        <f t="shared" si="42"/>
        <v>16</v>
      </c>
      <c r="N34" s="6">
        <v>1</v>
      </c>
      <c r="O34" s="3">
        <v>1</v>
      </c>
      <c r="P34" s="7" t="s">
        <v>32</v>
      </c>
      <c r="Q34" s="3">
        <f t="shared" si="43"/>
        <v>1</v>
      </c>
      <c r="R34" s="3">
        <f t="shared" si="44"/>
        <v>16</v>
      </c>
      <c r="S34" s="5">
        <v>60</v>
      </c>
      <c r="T34" s="5">
        <v>40</v>
      </c>
      <c r="U34" s="5">
        <v>12</v>
      </c>
      <c r="V34" s="34">
        <v>0.1</v>
      </c>
      <c r="W34" s="3">
        <f t="shared" si="45"/>
        <v>0.8</v>
      </c>
      <c r="X34" s="35">
        <f t="shared" si="46"/>
        <v>2.9</v>
      </c>
      <c r="Y34" s="35">
        <f t="shared" si="47"/>
        <v>1.6</v>
      </c>
      <c r="Z34" s="36"/>
      <c r="AA34" s="9">
        <v>1.3</v>
      </c>
    </row>
    <row r="35" ht="19.25" customHeight="1" spans="1:27">
      <c r="A35" s="3" t="s">
        <v>52</v>
      </c>
      <c r="B35" s="3">
        <v>1777951</v>
      </c>
      <c r="C35" s="3" t="s">
        <v>44</v>
      </c>
      <c r="D35" s="30" t="s">
        <v>54</v>
      </c>
      <c r="E35" s="32">
        <v>2</v>
      </c>
      <c r="F35" s="32">
        <v>1</v>
      </c>
      <c r="G35" s="32">
        <v>1</v>
      </c>
      <c r="H35" s="32">
        <v>2</v>
      </c>
      <c r="I35" s="32">
        <v>2</v>
      </c>
      <c r="J35" s="32">
        <v>2</v>
      </c>
      <c r="K35" s="33">
        <v>8</v>
      </c>
      <c r="L35" s="5">
        <v>2</v>
      </c>
      <c r="M35" s="3">
        <f t="shared" si="42"/>
        <v>16</v>
      </c>
      <c r="N35" s="6">
        <v>1</v>
      </c>
      <c r="O35" s="3">
        <v>1</v>
      </c>
      <c r="P35" s="7" t="s">
        <v>32</v>
      </c>
      <c r="Q35" s="3">
        <f t="shared" si="43"/>
        <v>1</v>
      </c>
      <c r="R35" s="3">
        <f t="shared" si="44"/>
        <v>16</v>
      </c>
      <c r="S35" s="5">
        <v>60</v>
      </c>
      <c r="T35" s="5">
        <v>40</v>
      </c>
      <c r="U35" s="5">
        <v>12</v>
      </c>
      <c r="V35" s="34">
        <v>0.1</v>
      </c>
      <c r="W35" s="3">
        <f t="shared" si="45"/>
        <v>0.8</v>
      </c>
      <c r="X35" s="35">
        <f t="shared" si="46"/>
        <v>2.9</v>
      </c>
      <c r="Y35" s="35">
        <f t="shared" si="47"/>
        <v>1.6</v>
      </c>
      <c r="Z35" s="36"/>
      <c r="AA35" s="9">
        <v>1.3</v>
      </c>
    </row>
    <row r="36" ht="19.25" customHeight="1" spans="1:27">
      <c r="A36" s="3" t="s">
        <v>52</v>
      </c>
      <c r="B36" s="3">
        <v>1777947</v>
      </c>
      <c r="C36" s="3" t="s">
        <v>45</v>
      </c>
      <c r="D36" s="30" t="s">
        <v>53</v>
      </c>
      <c r="E36" s="31">
        <v>20</v>
      </c>
      <c r="F36" s="32">
        <v>1</v>
      </c>
      <c r="G36" s="32">
        <v>1</v>
      </c>
      <c r="H36" s="32">
        <v>2</v>
      </c>
      <c r="I36" s="32">
        <v>2</v>
      </c>
      <c r="J36" s="32">
        <v>2</v>
      </c>
      <c r="K36" s="33">
        <v>8</v>
      </c>
      <c r="L36" s="5">
        <v>5</v>
      </c>
      <c r="M36" s="3">
        <f t="shared" ref="M36:M39" si="48">SUM(K36*L36)</f>
        <v>40</v>
      </c>
      <c r="N36" s="6">
        <v>4</v>
      </c>
      <c r="O36" s="3">
        <v>1</v>
      </c>
      <c r="P36" s="7" t="s">
        <v>32</v>
      </c>
      <c r="Q36" s="3">
        <f t="shared" ref="Q36:Q39" si="49">SUM(O36+N36-1)</f>
        <v>4</v>
      </c>
      <c r="R36" s="3">
        <f t="shared" ref="R36:R39" si="50">SUM(M36*N36)</f>
        <v>160</v>
      </c>
      <c r="S36" s="5">
        <v>60</v>
      </c>
      <c r="T36" s="5">
        <v>40</v>
      </c>
      <c r="U36" s="5">
        <v>30</v>
      </c>
      <c r="V36" s="34">
        <v>0.1</v>
      </c>
      <c r="W36" s="3">
        <f t="shared" ref="W36:W39" si="51">V36*K36</f>
        <v>0.8</v>
      </c>
      <c r="X36" s="35">
        <f t="shared" ref="X36:X39" si="52">Y36+AA36</f>
        <v>5.3</v>
      </c>
      <c r="Y36" s="35">
        <f t="shared" ref="Y36:Y39" si="53">W36*L36</f>
        <v>4</v>
      </c>
      <c r="Z36" s="36"/>
      <c r="AA36" s="9">
        <v>1.3</v>
      </c>
    </row>
    <row r="37" ht="19.25" customHeight="1" spans="1:27">
      <c r="A37" s="3" t="s">
        <v>52</v>
      </c>
      <c r="B37" s="3">
        <v>1777947</v>
      </c>
      <c r="C37" s="3" t="s">
        <v>45</v>
      </c>
      <c r="D37" s="30" t="s">
        <v>54</v>
      </c>
      <c r="E37" s="32">
        <v>20</v>
      </c>
      <c r="F37" s="32">
        <v>1</v>
      </c>
      <c r="G37" s="32">
        <v>1</v>
      </c>
      <c r="H37" s="32">
        <v>2</v>
      </c>
      <c r="I37" s="32">
        <v>2</v>
      </c>
      <c r="J37" s="32">
        <v>2</v>
      </c>
      <c r="K37" s="33">
        <v>8</v>
      </c>
      <c r="L37" s="5">
        <v>5</v>
      </c>
      <c r="M37" s="3">
        <f t="shared" si="48"/>
        <v>40</v>
      </c>
      <c r="N37" s="6">
        <v>4</v>
      </c>
      <c r="O37" s="3">
        <v>1</v>
      </c>
      <c r="P37" s="7" t="s">
        <v>32</v>
      </c>
      <c r="Q37" s="3">
        <f t="shared" si="49"/>
        <v>4</v>
      </c>
      <c r="R37" s="3">
        <f t="shared" si="50"/>
        <v>160</v>
      </c>
      <c r="S37" s="5">
        <v>60</v>
      </c>
      <c r="T37" s="5">
        <v>40</v>
      </c>
      <c r="U37" s="5">
        <v>30</v>
      </c>
      <c r="V37" s="34">
        <v>0.1</v>
      </c>
      <c r="W37" s="3">
        <f t="shared" si="51"/>
        <v>0.8</v>
      </c>
      <c r="X37" s="35">
        <f t="shared" si="52"/>
        <v>4</v>
      </c>
      <c r="Y37" s="35">
        <f t="shared" si="53"/>
        <v>4</v>
      </c>
      <c r="Z37" s="36"/>
      <c r="AA37" s="9"/>
    </row>
    <row r="38" ht="19.25" customHeight="1" spans="1:27">
      <c r="A38" s="3" t="s">
        <v>52</v>
      </c>
      <c r="B38" s="3">
        <v>1777950</v>
      </c>
      <c r="C38" s="3" t="s">
        <v>46</v>
      </c>
      <c r="D38" s="30" t="s">
        <v>53</v>
      </c>
      <c r="E38" s="31">
        <v>2</v>
      </c>
      <c r="F38" s="32">
        <v>1</v>
      </c>
      <c r="G38" s="32">
        <v>1</v>
      </c>
      <c r="H38" s="32">
        <v>2</v>
      </c>
      <c r="I38" s="32">
        <v>2</v>
      </c>
      <c r="J38" s="32">
        <v>2</v>
      </c>
      <c r="K38" s="33">
        <v>8</v>
      </c>
      <c r="L38" s="5">
        <v>2</v>
      </c>
      <c r="M38" s="3">
        <f t="shared" si="48"/>
        <v>16</v>
      </c>
      <c r="N38" s="6">
        <v>1</v>
      </c>
      <c r="O38" s="3">
        <v>1</v>
      </c>
      <c r="P38" s="7" t="s">
        <v>32</v>
      </c>
      <c r="Q38" s="3">
        <f t="shared" si="49"/>
        <v>1</v>
      </c>
      <c r="R38" s="3">
        <f t="shared" si="50"/>
        <v>16</v>
      </c>
      <c r="S38" s="5">
        <v>60</v>
      </c>
      <c r="T38" s="5">
        <v>40</v>
      </c>
      <c r="U38" s="5">
        <v>12</v>
      </c>
      <c r="V38" s="34">
        <v>0.1</v>
      </c>
      <c r="W38" s="3">
        <f t="shared" si="51"/>
        <v>0.8</v>
      </c>
      <c r="X38" s="35">
        <f t="shared" si="52"/>
        <v>1.6</v>
      </c>
      <c r="Y38" s="35">
        <f t="shared" si="53"/>
        <v>1.6</v>
      </c>
      <c r="Z38" s="36"/>
      <c r="AA38" s="9"/>
    </row>
    <row r="39" ht="19.25" customHeight="1" spans="1:27">
      <c r="A39" s="3" t="s">
        <v>52</v>
      </c>
      <c r="B39" s="3">
        <v>1777950</v>
      </c>
      <c r="C39" s="3" t="s">
        <v>46</v>
      </c>
      <c r="D39" s="30" t="s">
        <v>54</v>
      </c>
      <c r="E39" s="3">
        <v>1</v>
      </c>
      <c r="F39" s="32">
        <v>1</v>
      </c>
      <c r="G39" s="32">
        <v>1</v>
      </c>
      <c r="H39" s="32">
        <v>2</v>
      </c>
      <c r="I39" s="32">
        <v>2</v>
      </c>
      <c r="J39" s="32">
        <v>2</v>
      </c>
      <c r="K39" s="33">
        <v>8</v>
      </c>
      <c r="L39" s="5">
        <v>1</v>
      </c>
      <c r="M39" s="3">
        <f t="shared" si="48"/>
        <v>8</v>
      </c>
      <c r="N39" s="6">
        <v>1</v>
      </c>
      <c r="O39" s="3">
        <v>1</v>
      </c>
      <c r="P39" s="7" t="s">
        <v>32</v>
      </c>
      <c r="Q39" s="3">
        <f t="shared" si="49"/>
        <v>1</v>
      </c>
      <c r="R39" s="3">
        <f t="shared" si="50"/>
        <v>8</v>
      </c>
      <c r="S39" s="5">
        <v>60</v>
      </c>
      <c r="T39" s="5">
        <v>40</v>
      </c>
      <c r="U39" s="5">
        <v>12</v>
      </c>
      <c r="V39" s="34">
        <v>0.1</v>
      </c>
      <c r="W39" s="3">
        <f t="shared" si="51"/>
        <v>0.8</v>
      </c>
      <c r="X39" s="35">
        <f t="shared" si="52"/>
        <v>0.8</v>
      </c>
      <c r="Y39" s="35">
        <f t="shared" si="53"/>
        <v>0.8</v>
      </c>
      <c r="Z39" s="36"/>
      <c r="AA39" s="9"/>
    </row>
    <row r="40" spans="1:27">
      <c r="R40">
        <f>SUM(R4:R39)</f>
        <v>1376</v>
      </c>
    </row>
    <row r="41" spans="1:27">
      <c r="N41" s="2">
        <f>SUM(N4:N40)</f>
        <v>52</v>
      </c>
    </row>
    <row r="43" spans="1:27">
      <c r="S43" s="39" t="s">
        <v>47</v>
      </c>
      <c r="T43" s="39"/>
      <c r="U43" s="39"/>
    </row>
    <row r="44" spans="1:27">
      <c r="S44" s="39" t="s">
        <v>48</v>
      </c>
      <c r="T44" s="39"/>
      <c r="U44" s="39"/>
    </row>
    <row r="45" ht="18.95" customHeight="1" spans="1:27">
      <c r="S45" s="39" t="s">
        <v>49</v>
      </c>
      <c r="T45" s="39"/>
      <c r="U45" s="39"/>
    </row>
    <row r="46" ht="15" customHeight="1"/>
  </sheetData>
  <autoFilter xmlns:etc="http://www.wps.cn/officeDocument/2017/etCustomData" ref="A1:AA41" etc:filterBottomFollowUsedRange="0">
    <extLst/>
  </autoFilter>
  <mergeCells count="30">
    <mergeCell ref="A1:Y1"/>
    <mergeCell ref="F2:J2"/>
    <mergeCell ref="S43:U43"/>
    <mergeCell ref="S44:U44"/>
    <mergeCell ref="S45:U45"/>
    <mergeCell ref="A2:A3"/>
    <mergeCell ref="B2:B3"/>
    <mergeCell ref="C2:C3"/>
    <mergeCell ref="D2:D3"/>
    <mergeCell ref="E2:E3"/>
    <mergeCell ref="E4:E5"/>
    <mergeCell ref="E6:E7"/>
    <mergeCell ref="E12:E13"/>
    <mergeCell ref="E14:E15"/>
    <mergeCell ref="E16:E17"/>
    <mergeCell ref="E18:E19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X2:X3"/>
    <mergeCell ref="Y2:Y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G8398A8款</vt:lpstr>
      <vt:lpstr>Sheet2</vt:lpstr>
      <vt:lpstr>G8373A8款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2024-08-14T05:50:00Z</dcterms:created>
  <dcterms:modified xsi:type="dcterms:W3CDTF">2026-03-04T02:23:09Z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E21C583F84F44B6D9ED66E78BAD37DED_13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