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<sst xmlns="http://schemas.openxmlformats.org/spreadsheetml/2006/main" count="684" uniqueCount="86">
  <si>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</si>
  <si>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</si>
  <si>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</si>
  <si>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</si>
  <si>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</si>
  <si>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</si>
  <si>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</si>
  <si>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</si>
  <si>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</si>
  <si>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</si>
  <si>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</si>
  <si>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</si>
  <si>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</si>
  <si>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</si>
  <si>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</si>
  <si>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</si>
  <si>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</si>
  <si>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</si>
  <si>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贴纸增加数</t>
  </si>
  <si>
    <t>Sipariş Geçilen Açık Adet Sayısı</t>
  </si>
  <si>
    <t>Depo Girişi Olan Lot Sayısı</t>
  </si>
  <si>
    <t>Depo Girişi Olan Açık Adet Sayısı</t>
  </si>
  <si>
    <t>F1147AX</t>
  </si>
  <si>
    <t>26 WN</t>
  </si>
  <si>
    <t>İSTANBUL DEPO</t>
  </si>
  <si>
    <t>24.07.2026</t>
  </si>
  <si>
    <t>BK27 - BLACK</t>
  </si>
  <si>
    <t>F1147AXDFA13XL</t>
  </si>
  <si>
    <t>-</t>
  </si>
  <si>
    <t>TURKEY</t>
  </si>
  <si>
    <t>F1147AXDFA1L</t>
  </si>
  <si>
    <t>del date</t>
  </si>
  <si>
    <t>QTY</t>
  </si>
  <si>
    <t>total</t>
  </si>
  <si>
    <t>F1147AXDFA1M</t>
  </si>
  <si>
    <t>2026.7.4</t>
  </si>
  <si>
    <t>2068pcs</t>
  </si>
  <si>
    <t>F1147AXDFA1S</t>
  </si>
  <si>
    <t>2026.7.24</t>
  </si>
  <si>
    <t>9412pcs</t>
  </si>
  <si>
    <t>F1147AXDFA1XL</t>
  </si>
  <si>
    <t>2026.8.3</t>
  </si>
  <si>
    <t>1106pcs</t>
  </si>
  <si>
    <t>F1147AXDFAXXL</t>
  </si>
  <si>
    <t>DEFACTO PERAKENDE TİC.A.Ş. DEPO Organize San. Bölgesi 6.Depo Kazım Karabekir Mah. Cumhuriyet Cad. Tekirdağ/Çerkezköy Tel:0090 282 758 11 34-35</t>
  </si>
  <si>
    <t>F1147AXDFA3</t>
  </si>
  <si>
    <t>ALBANIA</t>
  </si>
  <si>
    <t>04.07.2026</t>
  </si>
  <si>
    <t>GEORGIA</t>
  </si>
  <si>
    <t>MACEDONIA</t>
  </si>
  <si>
    <t>MOLDOVA</t>
  </si>
  <si>
    <t>MONTENEGRO</t>
  </si>
  <si>
    <t>UZBEKISTAN</t>
  </si>
  <si>
    <t>UKRAINE</t>
  </si>
  <si>
    <t>EGYPT</t>
  </si>
  <si>
    <t>MOROCCO</t>
  </si>
  <si>
    <t>03.08.2026</t>
  </si>
  <si>
    <t>NORTH IRAQ</t>
  </si>
  <si>
    <t>SOUTH IRAQ</t>
  </si>
  <si>
    <t>LEBANON</t>
  </si>
  <si>
    <t>ECOM</t>
  </si>
  <si>
    <t>F1147AXECOMA</t>
  </si>
  <si>
    <t>KAZAKHSTAN</t>
  </si>
  <si>
    <t>F1147AXKZKA1</t>
  </si>
  <si>
    <t>TOPTAN-5</t>
  </si>
  <si>
    <t>F1147AXTOP5A1</t>
  </si>
  <si>
    <t>TOPTAN-7</t>
  </si>
  <si>
    <t>F1147AXTOP7A1</t>
  </si>
  <si>
    <t>BOSNIA</t>
  </si>
  <si>
    <t>F1147AXDFA4</t>
  </si>
  <si>
    <t>Beden Bazlı Toplam Sipariş</t>
  </si>
  <si>
    <t>主标条码标数量</t>
  </si>
  <si>
    <r>
      <t xml:space="preserve">3.11 </t>
    </r>
    <r>
      <rPr>
        <sz val="11"/>
        <rFont val="宋体"/>
        <charset val="134"/>
      </rPr>
      <t>增加主标条码标数量</t>
    </r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</si>
  <si>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</si>
  <si>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</si>
  <si>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</si>
  <si>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</si>
  <si>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</si>
  <si>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</si>
  <si>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</si>
  <si>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</si>
  <si>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r>
      <t xml:space="preserve">3.11 </t>
    </r>
    <r>
      <rPr>
        <sz val="11"/>
        <rFont val="宋体"/>
        <charset val="134"/>
      </rPr>
      <t>价格牌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补数</t>
    </r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</si>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</sst>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9" fontId="0" fillId="0" borderId="0" xfId="0" applyNumberFormat="1" applyFont="1"/>
    <xf numFmtId="176" fontId="0" fillId="5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5" borderId="1" xfId="0" applyNumberFormat="1" applyFont="1" applyFill="1" applyBorder="1" applyAlignment="1">
      <alignment horizontal="center"/>
    </xf>
    <xf numFmtId="176" fontId="0" fillId="0" borderId="0" xfId="0" applyNumberFormat="1" applyFont="1"/>
    <xf numFmtId="176" fontId="0" fillId="2" borderId="0" xfId="0" applyNumberFormat="1" applyFont="1" applyFill="1"/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71"/>
  <sheetViews>
    <sheetView topLeftCell="A25" workbookViewId="0">
      <selection activeCell="I71" sqref="I71:N7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4.1454545454545" customWidth="1"/>
    <col min="5" max="5" width="16.9454545454545" customWidth="1"/>
    <col min="6" max="6" width="14.7090909090909" customWidth="1"/>
    <col min="7" max="7" width="16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20" width="23.3272727272727" customWidth="1"/>
    <col min="21" max="21" width="29.0636363636364" customWidth="1"/>
    <col min="22" max="22" width="24.7818181818182" customWidth="1"/>
    <col min="23" max="23" width="30.5363636363636" customWidth="1"/>
    <col min="24" max="43" width="9.14545454545454" customWidth="1"/>
  </cols>
  <sheetData>
    <row r="1" spans="1:4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15"/>
      <c r="S2" s="15"/>
      <c r="T2" s="15" t="s">
        <v>18</v>
      </c>
      <c r="U2" s="2" t="s">
        <v>19</v>
      </c>
      <c r="V2" s="2" t="s">
        <v>20</v>
      </c>
      <c r="W2" s="2" t="s">
        <v>21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>
      <c r="A3" s="4" t="s">
        <v>22</v>
      </c>
      <c r="B3" s="4" t="s">
        <v>23</v>
      </c>
      <c r="C3" s="4">
        <v>1858640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 t="s">
        <v>28</v>
      </c>
      <c r="J3" s="5" t="s">
        <v>28</v>
      </c>
      <c r="K3" s="5" t="s">
        <v>28</v>
      </c>
      <c r="L3" s="4" t="s">
        <v>28</v>
      </c>
      <c r="M3" s="4" t="s">
        <v>28</v>
      </c>
      <c r="N3" s="4">
        <v>2</v>
      </c>
      <c r="O3" s="4">
        <v>2</v>
      </c>
      <c r="P3" s="4" t="s">
        <v>29</v>
      </c>
      <c r="Q3" s="4">
        <v>5</v>
      </c>
      <c r="R3" s="16">
        <f>Q3*1.03</f>
        <v>5.15</v>
      </c>
      <c r="S3" s="16">
        <f>Q3*1.05</f>
        <v>5.25</v>
      </c>
      <c r="T3" s="17">
        <f>S3-R3</f>
        <v>0.0999999999999996</v>
      </c>
      <c r="U3" s="4">
        <v>10</v>
      </c>
      <c r="V3" s="4">
        <v>0</v>
      </c>
      <c r="W3" s="4">
        <v>0</v>
      </c>
    </row>
    <row r="4" spans="1:43">
      <c r="A4" s="4" t="s">
        <v>22</v>
      </c>
      <c r="B4" s="4" t="s">
        <v>23</v>
      </c>
      <c r="C4" s="4">
        <v>1858640</v>
      </c>
      <c r="D4" s="4" t="s">
        <v>24</v>
      </c>
      <c r="E4" s="5" t="s">
        <v>25</v>
      </c>
      <c r="F4" s="5" t="s">
        <v>26</v>
      </c>
      <c r="G4" s="5" t="s">
        <v>30</v>
      </c>
      <c r="H4" s="5">
        <v>1</v>
      </c>
      <c r="I4" s="5" t="s">
        <v>28</v>
      </c>
      <c r="J4" s="5" t="s">
        <v>28</v>
      </c>
      <c r="K4" s="5">
        <v>2</v>
      </c>
      <c r="L4" s="4" t="s">
        <v>28</v>
      </c>
      <c r="M4" s="4" t="s">
        <v>28</v>
      </c>
      <c r="N4" s="4" t="s">
        <v>28</v>
      </c>
      <c r="O4" s="4">
        <v>2</v>
      </c>
      <c r="P4" s="4" t="s">
        <v>29</v>
      </c>
      <c r="Q4" s="4">
        <v>98</v>
      </c>
      <c r="R4" s="16">
        <f t="shared" ref="R4:R26" si="0">Q4*1.03</f>
        <v>100.94</v>
      </c>
      <c r="S4" s="16">
        <f t="shared" ref="S4:S26" si="1">Q4*1.05</f>
        <v>102.9</v>
      </c>
      <c r="T4" s="17">
        <f t="shared" ref="T4:T26" si="2">S4-R4</f>
        <v>1.96000000000001</v>
      </c>
      <c r="U4" s="4">
        <v>196</v>
      </c>
      <c r="V4" s="4">
        <v>0</v>
      </c>
      <c r="W4" s="4">
        <v>0</v>
      </c>
      <c r="Y4" t="s">
        <v>31</v>
      </c>
      <c r="Z4" t="s">
        <v>32</v>
      </c>
      <c r="AB4" s="4" t="s">
        <v>33</v>
      </c>
    </row>
    <row r="5" spans="1:43">
      <c r="A5" s="4" t="s">
        <v>22</v>
      </c>
      <c r="B5" s="4" t="s">
        <v>23</v>
      </c>
      <c r="C5" s="4">
        <v>1858640</v>
      </c>
      <c r="D5" s="4" t="s">
        <v>24</v>
      </c>
      <c r="E5" s="5" t="s">
        <v>25</v>
      </c>
      <c r="F5" s="5" t="s">
        <v>26</v>
      </c>
      <c r="G5" s="5" t="s">
        <v>34</v>
      </c>
      <c r="H5" s="5">
        <v>1</v>
      </c>
      <c r="I5" s="5" t="s">
        <v>28</v>
      </c>
      <c r="J5" s="5">
        <v>2</v>
      </c>
      <c r="K5" s="5" t="s">
        <v>28</v>
      </c>
      <c r="L5" s="4" t="s">
        <v>28</v>
      </c>
      <c r="M5" s="4" t="s">
        <v>28</v>
      </c>
      <c r="N5" s="4" t="s">
        <v>28</v>
      </c>
      <c r="O5" s="4">
        <v>2</v>
      </c>
      <c r="P5" s="4" t="s">
        <v>29</v>
      </c>
      <c r="Q5" s="4">
        <v>102</v>
      </c>
      <c r="R5" s="16">
        <f t="shared" si="0"/>
        <v>105.06</v>
      </c>
      <c r="S5" s="16">
        <f t="shared" si="1"/>
        <v>107.1</v>
      </c>
      <c r="T5" s="17">
        <f t="shared" si="2"/>
        <v>2.04000000000001</v>
      </c>
      <c r="U5" s="4">
        <v>204</v>
      </c>
      <c r="V5" s="4">
        <v>0</v>
      </c>
      <c r="W5" s="4">
        <v>0</v>
      </c>
      <c r="Y5" t="s">
        <v>35</v>
      </c>
      <c r="Z5" t="s">
        <v>36</v>
      </c>
    </row>
    <row r="6" spans="1:43">
      <c r="A6" s="4" t="s">
        <v>22</v>
      </c>
      <c r="B6" s="4" t="s">
        <v>23</v>
      </c>
      <c r="C6" s="4">
        <v>1858640</v>
      </c>
      <c r="D6" s="4" t="s">
        <v>24</v>
      </c>
      <c r="E6" s="5" t="s">
        <v>25</v>
      </c>
      <c r="F6" s="5" t="s">
        <v>26</v>
      </c>
      <c r="G6" s="5" t="s">
        <v>37</v>
      </c>
      <c r="H6" s="5">
        <v>1</v>
      </c>
      <c r="I6" s="5">
        <v>2</v>
      </c>
      <c r="J6" s="5" t="s">
        <v>28</v>
      </c>
      <c r="K6" s="5" t="s">
        <v>28</v>
      </c>
      <c r="L6" s="4" t="s">
        <v>28</v>
      </c>
      <c r="M6" s="4" t="s">
        <v>28</v>
      </c>
      <c r="N6" s="4" t="s">
        <v>28</v>
      </c>
      <c r="O6" s="4">
        <v>2</v>
      </c>
      <c r="P6" s="4" t="s">
        <v>29</v>
      </c>
      <c r="Q6" s="4">
        <v>56</v>
      </c>
      <c r="R6" s="16">
        <f t="shared" si="0"/>
        <v>57.68</v>
      </c>
      <c r="S6" s="16">
        <f t="shared" si="1"/>
        <v>58.8</v>
      </c>
      <c r="T6" s="17">
        <f t="shared" si="2"/>
        <v>1.12</v>
      </c>
      <c r="U6" s="4">
        <v>112</v>
      </c>
      <c r="V6" s="4">
        <v>0</v>
      </c>
      <c r="W6" s="4">
        <v>0</v>
      </c>
      <c r="Y6" t="s">
        <v>38</v>
      </c>
      <c r="Z6" t="s">
        <v>39</v>
      </c>
      <c r="AB6">
        <f>2068+9412+1106</f>
        <v>12586</v>
      </c>
    </row>
    <row r="7" spans="1:43">
      <c r="A7" s="4" t="s">
        <v>22</v>
      </c>
      <c r="B7" s="4" t="s">
        <v>23</v>
      </c>
      <c r="C7" s="4">
        <v>1858640</v>
      </c>
      <c r="D7" s="4" t="s">
        <v>24</v>
      </c>
      <c r="E7" s="5" t="s">
        <v>25</v>
      </c>
      <c r="F7" s="5" t="s">
        <v>26</v>
      </c>
      <c r="G7" s="5" t="s">
        <v>40</v>
      </c>
      <c r="H7" s="5">
        <v>1</v>
      </c>
      <c r="I7" s="5" t="s">
        <v>28</v>
      </c>
      <c r="J7" s="5" t="s">
        <v>28</v>
      </c>
      <c r="K7" s="5" t="s">
        <v>28</v>
      </c>
      <c r="L7" s="4">
        <v>2</v>
      </c>
      <c r="M7" s="4" t="s">
        <v>28</v>
      </c>
      <c r="N7" s="4" t="s">
        <v>28</v>
      </c>
      <c r="O7" s="4">
        <v>2</v>
      </c>
      <c r="P7" s="4" t="s">
        <v>29</v>
      </c>
      <c r="Q7" s="4">
        <v>59</v>
      </c>
      <c r="R7" s="16">
        <f t="shared" si="0"/>
        <v>60.77</v>
      </c>
      <c r="S7" s="16">
        <f t="shared" si="1"/>
        <v>61.95</v>
      </c>
      <c r="T7" s="17">
        <f t="shared" si="2"/>
        <v>1.18</v>
      </c>
      <c r="U7" s="4">
        <v>118</v>
      </c>
      <c r="V7" s="4">
        <v>0</v>
      </c>
      <c r="W7" s="4">
        <v>0</v>
      </c>
      <c r="Y7" t="s">
        <v>41</v>
      </c>
      <c r="Z7" t="s">
        <v>42</v>
      </c>
    </row>
    <row r="8" spans="1:43">
      <c r="A8" s="4" t="s">
        <v>22</v>
      </c>
      <c r="B8" s="4" t="s">
        <v>23</v>
      </c>
      <c r="C8" s="4">
        <v>1858640</v>
      </c>
      <c r="D8" s="4" t="s">
        <v>24</v>
      </c>
      <c r="E8" s="5" t="s">
        <v>25</v>
      </c>
      <c r="F8" s="5" t="s">
        <v>26</v>
      </c>
      <c r="G8" s="5" t="s">
        <v>43</v>
      </c>
      <c r="H8" s="5">
        <v>1</v>
      </c>
      <c r="I8" s="5" t="s">
        <v>28</v>
      </c>
      <c r="J8" s="5" t="s">
        <v>28</v>
      </c>
      <c r="K8" s="5" t="s">
        <v>28</v>
      </c>
      <c r="L8" s="4" t="s">
        <v>28</v>
      </c>
      <c r="M8" s="4">
        <v>2</v>
      </c>
      <c r="N8" s="4" t="s">
        <v>28</v>
      </c>
      <c r="O8" s="4">
        <v>2</v>
      </c>
      <c r="P8" s="4" t="s">
        <v>29</v>
      </c>
      <c r="Q8" s="4">
        <v>32</v>
      </c>
      <c r="R8" s="16">
        <f t="shared" si="0"/>
        <v>32.96</v>
      </c>
      <c r="S8" s="16">
        <f t="shared" si="1"/>
        <v>33.6</v>
      </c>
      <c r="T8" s="17">
        <f t="shared" si="2"/>
        <v>0.640000000000001</v>
      </c>
      <c r="U8" s="4">
        <v>64</v>
      </c>
      <c r="V8" s="4">
        <v>0</v>
      </c>
      <c r="W8" s="4">
        <v>0</v>
      </c>
    </row>
    <row r="9" spans="1:43">
      <c r="A9" s="4" t="s">
        <v>22</v>
      </c>
      <c r="B9" s="4" t="s">
        <v>23</v>
      </c>
      <c r="C9" s="4">
        <v>1858622</v>
      </c>
      <c r="D9" s="4" t="s">
        <v>44</v>
      </c>
      <c r="E9" s="5" t="s">
        <v>25</v>
      </c>
      <c r="F9" s="5" t="s">
        <v>26</v>
      </c>
      <c r="G9" s="5" t="s">
        <v>45</v>
      </c>
      <c r="H9" s="5">
        <v>1</v>
      </c>
      <c r="I9" s="5">
        <v>1</v>
      </c>
      <c r="J9" s="5">
        <v>2</v>
      </c>
      <c r="K9" s="5">
        <v>2</v>
      </c>
      <c r="L9" s="4">
        <v>1</v>
      </c>
      <c r="M9" s="4">
        <v>1</v>
      </c>
      <c r="N9" s="4" t="s">
        <v>28</v>
      </c>
      <c r="O9" s="4">
        <v>7</v>
      </c>
      <c r="P9" s="4" t="s">
        <v>29</v>
      </c>
      <c r="Q9" s="4">
        <v>1073</v>
      </c>
      <c r="R9" s="16">
        <f t="shared" si="0"/>
        <v>1105.19</v>
      </c>
      <c r="S9" s="16">
        <f t="shared" si="1"/>
        <v>1126.65</v>
      </c>
      <c r="T9" s="17">
        <f t="shared" si="2"/>
        <v>21.46</v>
      </c>
      <c r="U9" s="4">
        <v>7511</v>
      </c>
      <c r="V9" s="4">
        <v>0</v>
      </c>
      <c r="W9" s="4">
        <v>0</v>
      </c>
    </row>
    <row r="10" spans="1:43">
      <c r="A10" s="4" t="s">
        <v>22</v>
      </c>
      <c r="B10" s="4" t="s">
        <v>23</v>
      </c>
      <c r="C10" s="4">
        <v>1858637</v>
      </c>
      <c r="D10" s="4" t="s">
        <v>46</v>
      </c>
      <c r="E10" s="5" t="s">
        <v>47</v>
      </c>
      <c r="F10" s="5" t="s">
        <v>26</v>
      </c>
      <c r="G10" s="5" t="s">
        <v>45</v>
      </c>
      <c r="H10" s="5">
        <v>1</v>
      </c>
      <c r="I10" s="5">
        <v>1</v>
      </c>
      <c r="J10" s="5">
        <v>2</v>
      </c>
      <c r="K10" s="5">
        <v>2</v>
      </c>
      <c r="L10" s="4">
        <v>1</v>
      </c>
      <c r="M10" s="4">
        <v>1</v>
      </c>
      <c r="N10" s="4" t="s">
        <v>28</v>
      </c>
      <c r="O10" s="4">
        <v>7</v>
      </c>
      <c r="P10" s="4" t="s">
        <v>46</v>
      </c>
      <c r="Q10" s="4">
        <v>16</v>
      </c>
      <c r="R10" s="16">
        <f t="shared" si="0"/>
        <v>16.48</v>
      </c>
      <c r="S10" s="16">
        <f t="shared" si="1"/>
        <v>16.8</v>
      </c>
      <c r="T10" s="17">
        <f t="shared" si="2"/>
        <v>0.32</v>
      </c>
      <c r="U10" s="4">
        <v>112</v>
      </c>
      <c r="V10" s="4">
        <v>0</v>
      </c>
      <c r="W10" s="4">
        <v>0</v>
      </c>
    </row>
    <row r="11" spans="1:43">
      <c r="A11" s="4" t="s">
        <v>22</v>
      </c>
      <c r="B11" s="4" t="s">
        <v>23</v>
      </c>
      <c r="C11" s="4">
        <v>1858635</v>
      </c>
      <c r="D11" s="4" t="s">
        <v>48</v>
      </c>
      <c r="E11" s="5" t="s">
        <v>47</v>
      </c>
      <c r="F11" s="5" t="s">
        <v>26</v>
      </c>
      <c r="G11" s="5" t="s">
        <v>45</v>
      </c>
      <c r="H11" s="5">
        <v>1</v>
      </c>
      <c r="I11" s="5">
        <v>1</v>
      </c>
      <c r="J11" s="5">
        <v>2</v>
      </c>
      <c r="K11" s="5">
        <v>2</v>
      </c>
      <c r="L11" s="4">
        <v>1</v>
      </c>
      <c r="M11" s="4">
        <v>1</v>
      </c>
      <c r="N11" s="4" t="s">
        <v>28</v>
      </c>
      <c r="O11" s="4">
        <v>7</v>
      </c>
      <c r="P11" s="4" t="s">
        <v>48</v>
      </c>
      <c r="Q11" s="4">
        <v>23</v>
      </c>
      <c r="R11" s="16">
        <f t="shared" si="0"/>
        <v>23.69</v>
      </c>
      <c r="S11" s="16">
        <f t="shared" si="1"/>
        <v>24.15</v>
      </c>
      <c r="T11" s="17">
        <f t="shared" si="2"/>
        <v>0.460000000000001</v>
      </c>
      <c r="U11" s="4">
        <v>161</v>
      </c>
      <c r="V11" s="4">
        <v>0</v>
      </c>
      <c r="W11" s="4">
        <v>0</v>
      </c>
    </row>
    <row r="12" spans="1:43">
      <c r="A12" s="4" t="s">
        <v>22</v>
      </c>
      <c r="B12" s="4" t="s">
        <v>23</v>
      </c>
      <c r="C12" s="4">
        <v>1858632</v>
      </c>
      <c r="D12" s="4" t="s">
        <v>49</v>
      </c>
      <c r="E12" s="5" t="s">
        <v>47</v>
      </c>
      <c r="F12" s="5" t="s">
        <v>26</v>
      </c>
      <c r="G12" s="5" t="s">
        <v>45</v>
      </c>
      <c r="H12" s="5">
        <v>1</v>
      </c>
      <c r="I12" s="5">
        <v>1</v>
      </c>
      <c r="J12" s="5">
        <v>2</v>
      </c>
      <c r="K12" s="5">
        <v>2</v>
      </c>
      <c r="L12" s="4">
        <v>1</v>
      </c>
      <c r="M12" s="4">
        <v>1</v>
      </c>
      <c r="N12" s="4" t="s">
        <v>28</v>
      </c>
      <c r="O12" s="4">
        <v>7</v>
      </c>
      <c r="P12" s="4" t="s">
        <v>49</v>
      </c>
      <c r="Q12" s="4">
        <v>14</v>
      </c>
      <c r="R12" s="16">
        <f t="shared" si="0"/>
        <v>14.42</v>
      </c>
      <c r="S12" s="16">
        <f t="shared" si="1"/>
        <v>14.7</v>
      </c>
      <c r="T12" s="17">
        <f t="shared" si="2"/>
        <v>0.280000000000001</v>
      </c>
      <c r="U12" s="4">
        <v>98</v>
      </c>
      <c r="V12" s="4">
        <v>0</v>
      </c>
      <c r="W12" s="4">
        <v>0</v>
      </c>
    </row>
    <row r="13" spans="1:43">
      <c r="A13" s="4" t="s">
        <v>22</v>
      </c>
      <c r="B13" s="4" t="s">
        <v>23</v>
      </c>
      <c r="C13" s="4">
        <v>1858628</v>
      </c>
      <c r="D13" s="4" t="s">
        <v>50</v>
      </c>
      <c r="E13" s="5" t="s">
        <v>47</v>
      </c>
      <c r="F13" s="5" t="s">
        <v>26</v>
      </c>
      <c r="G13" s="5" t="s">
        <v>45</v>
      </c>
      <c r="H13" s="5">
        <v>1</v>
      </c>
      <c r="I13" s="5">
        <v>1</v>
      </c>
      <c r="J13" s="5">
        <v>2</v>
      </c>
      <c r="K13" s="5">
        <v>2</v>
      </c>
      <c r="L13" s="4">
        <v>1</v>
      </c>
      <c r="M13" s="4">
        <v>1</v>
      </c>
      <c r="N13" s="4" t="s">
        <v>28</v>
      </c>
      <c r="O13" s="4">
        <v>7</v>
      </c>
      <c r="P13" s="4" t="s">
        <v>50</v>
      </c>
      <c r="Q13" s="4">
        <v>16</v>
      </c>
      <c r="R13" s="16">
        <f t="shared" si="0"/>
        <v>16.48</v>
      </c>
      <c r="S13" s="16">
        <f t="shared" si="1"/>
        <v>16.8</v>
      </c>
      <c r="T13" s="17">
        <f t="shared" si="2"/>
        <v>0.32</v>
      </c>
      <c r="U13" s="4">
        <v>112</v>
      </c>
      <c r="V13" s="4">
        <v>0</v>
      </c>
      <c r="W13" s="4">
        <v>0</v>
      </c>
    </row>
    <row r="14" spans="1:43">
      <c r="A14" s="4" t="s">
        <v>22</v>
      </c>
      <c r="B14" s="4" t="s">
        <v>23</v>
      </c>
      <c r="C14" s="4">
        <v>1858624</v>
      </c>
      <c r="D14" s="4" t="s">
        <v>51</v>
      </c>
      <c r="E14" s="5" t="s">
        <v>47</v>
      </c>
      <c r="F14" s="5" t="s">
        <v>26</v>
      </c>
      <c r="G14" s="5" t="s">
        <v>45</v>
      </c>
      <c r="H14" s="5">
        <v>1</v>
      </c>
      <c r="I14" s="5">
        <v>1</v>
      </c>
      <c r="J14" s="5">
        <v>2</v>
      </c>
      <c r="K14" s="5">
        <v>2</v>
      </c>
      <c r="L14" s="4">
        <v>1</v>
      </c>
      <c r="M14" s="4">
        <v>1</v>
      </c>
      <c r="N14" s="4" t="s">
        <v>28</v>
      </c>
      <c r="O14" s="4">
        <v>7</v>
      </c>
      <c r="P14" s="4" t="s">
        <v>51</v>
      </c>
      <c r="Q14" s="4">
        <v>32</v>
      </c>
      <c r="R14" s="16">
        <f t="shared" si="0"/>
        <v>32.96</v>
      </c>
      <c r="S14" s="16">
        <f t="shared" si="1"/>
        <v>33.6</v>
      </c>
      <c r="T14" s="17">
        <f t="shared" si="2"/>
        <v>0.640000000000001</v>
      </c>
      <c r="U14" s="4">
        <v>224</v>
      </c>
      <c r="V14" s="4">
        <v>0</v>
      </c>
      <c r="W14" s="4">
        <v>0</v>
      </c>
    </row>
    <row r="15" spans="1:43">
      <c r="A15" s="4" t="s">
        <v>22</v>
      </c>
      <c r="B15" s="4" t="s">
        <v>23</v>
      </c>
      <c r="C15" s="4">
        <v>1858618</v>
      </c>
      <c r="D15" s="4" t="s">
        <v>52</v>
      </c>
      <c r="E15" s="5" t="s">
        <v>47</v>
      </c>
      <c r="F15" s="5" t="s">
        <v>26</v>
      </c>
      <c r="G15" s="5" t="s">
        <v>45</v>
      </c>
      <c r="H15" s="5">
        <v>1</v>
      </c>
      <c r="I15" s="5">
        <v>1</v>
      </c>
      <c r="J15" s="5">
        <v>2</v>
      </c>
      <c r="K15" s="5">
        <v>2</v>
      </c>
      <c r="L15" s="4">
        <v>1</v>
      </c>
      <c r="M15" s="4">
        <v>1</v>
      </c>
      <c r="N15" s="4" t="s">
        <v>28</v>
      </c>
      <c r="O15" s="4">
        <v>7</v>
      </c>
      <c r="P15" s="4" t="s">
        <v>52</v>
      </c>
      <c r="Q15" s="4">
        <v>8</v>
      </c>
      <c r="R15" s="16">
        <f t="shared" si="0"/>
        <v>8.24</v>
      </c>
      <c r="S15" s="16">
        <f t="shared" si="1"/>
        <v>8.4</v>
      </c>
      <c r="T15" s="17">
        <f t="shared" si="2"/>
        <v>0.16</v>
      </c>
      <c r="U15" s="4">
        <v>56</v>
      </c>
      <c r="V15" s="4">
        <v>0</v>
      </c>
      <c r="W15" s="4">
        <v>0</v>
      </c>
    </row>
    <row r="16" spans="1:43">
      <c r="A16" s="4" t="s">
        <v>22</v>
      </c>
      <c r="B16" s="4" t="s">
        <v>23</v>
      </c>
      <c r="C16" s="4">
        <v>1858617</v>
      </c>
      <c r="D16" s="4" t="s">
        <v>53</v>
      </c>
      <c r="E16" s="5" t="s">
        <v>47</v>
      </c>
      <c r="F16" s="5" t="s">
        <v>26</v>
      </c>
      <c r="G16" s="5" t="s">
        <v>45</v>
      </c>
      <c r="H16" s="5">
        <v>1</v>
      </c>
      <c r="I16" s="5">
        <v>1</v>
      </c>
      <c r="J16" s="5">
        <v>2</v>
      </c>
      <c r="K16" s="5">
        <v>2</v>
      </c>
      <c r="L16" s="4">
        <v>1</v>
      </c>
      <c r="M16" s="4">
        <v>1</v>
      </c>
      <c r="N16" s="4" t="s">
        <v>28</v>
      </c>
      <c r="O16" s="4">
        <v>7</v>
      </c>
      <c r="P16" s="4" t="s">
        <v>53</v>
      </c>
      <c r="Q16" s="4">
        <v>18</v>
      </c>
      <c r="R16" s="16">
        <f t="shared" si="0"/>
        <v>18.54</v>
      </c>
      <c r="S16" s="16">
        <f t="shared" si="1"/>
        <v>18.9</v>
      </c>
      <c r="T16" s="17">
        <f t="shared" si="2"/>
        <v>0.360000000000003</v>
      </c>
      <c r="U16" s="4">
        <v>126</v>
      </c>
      <c r="V16" s="4">
        <v>0</v>
      </c>
      <c r="W16" s="4">
        <v>0</v>
      </c>
    </row>
    <row r="17" spans="1:43">
      <c r="A17" s="4" t="s">
        <v>22</v>
      </c>
      <c r="B17" s="4" t="s">
        <v>23</v>
      </c>
      <c r="C17" s="4">
        <v>1858615</v>
      </c>
      <c r="D17" s="4" t="s">
        <v>54</v>
      </c>
      <c r="E17" s="5" t="s">
        <v>47</v>
      </c>
      <c r="F17" s="5" t="s">
        <v>26</v>
      </c>
      <c r="G17" s="5" t="s">
        <v>45</v>
      </c>
      <c r="H17" s="5">
        <v>1</v>
      </c>
      <c r="I17" s="5">
        <v>1</v>
      </c>
      <c r="J17" s="5">
        <v>2</v>
      </c>
      <c r="K17" s="5">
        <v>2</v>
      </c>
      <c r="L17" s="4">
        <v>1</v>
      </c>
      <c r="M17" s="4">
        <v>1</v>
      </c>
      <c r="N17" s="4" t="s">
        <v>28</v>
      </c>
      <c r="O17" s="4">
        <v>7</v>
      </c>
      <c r="P17" s="4" t="s">
        <v>54</v>
      </c>
      <c r="Q17" s="4">
        <v>119</v>
      </c>
      <c r="R17" s="16">
        <f t="shared" si="0"/>
        <v>122.57</v>
      </c>
      <c r="S17" s="16">
        <f t="shared" si="1"/>
        <v>124.95</v>
      </c>
      <c r="T17" s="17">
        <f t="shared" si="2"/>
        <v>2.38000000000001</v>
      </c>
      <c r="U17" s="4">
        <v>833</v>
      </c>
      <c r="V17" s="4">
        <v>0</v>
      </c>
      <c r="W17" s="4">
        <v>0</v>
      </c>
    </row>
    <row r="18" spans="1:43">
      <c r="A18" s="4" t="s">
        <v>22</v>
      </c>
      <c r="B18" s="4" t="s">
        <v>23</v>
      </c>
      <c r="C18" s="4">
        <v>1858613</v>
      </c>
      <c r="D18" s="7" t="s">
        <v>55</v>
      </c>
      <c r="E18" s="5" t="s">
        <v>56</v>
      </c>
      <c r="F18" s="5" t="s">
        <v>26</v>
      </c>
      <c r="G18" s="5" t="s">
        <v>45</v>
      </c>
      <c r="H18" s="5">
        <v>1</v>
      </c>
      <c r="I18" s="5">
        <v>1</v>
      </c>
      <c r="J18" s="5">
        <v>2</v>
      </c>
      <c r="K18" s="5">
        <v>2</v>
      </c>
      <c r="L18" s="4">
        <v>1</v>
      </c>
      <c r="M18" s="4">
        <v>1</v>
      </c>
      <c r="N18" s="4" t="s">
        <v>28</v>
      </c>
      <c r="O18" s="4">
        <v>7</v>
      </c>
      <c r="P18" s="4" t="s">
        <v>55</v>
      </c>
      <c r="Q18" s="4">
        <v>83</v>
      </c>
      <c r="R18" s="16">
        <f t="shared" si="0"/>
        <v>85.49</v>
      </c>
      <c r="S18" s="16">
        <f t="shared" si="1"/>
        <v>87.15</v>
      </c>
      <c r="T18" s="17">
        <f t="shared" si="2"/>
        <v>1.66000000000001</v>
      </c>
      <c r="U18" s="4">
        <v>581</v>
      </c>
      <c r="V18" s="4">
        <v>0</v>
      </c>
      <c r="W18" s="4">
        <v>0</v>
      </c>
    </row>
    <row r="19" spans="1:43">
      <c r="A19" s="4" t="s">
        <v>22</v>
      </c>
      <c r="B19" s="4" t="s">
        <v>23</v>
      </c>
      <c r="C19" s="4">
        <v>1858611</v>
      </c>
      <c r="D19" s="4" t="s">
        <v>57</v>
      </c>
      <c r="E19" s="5" t="s">
        <v>25</v>
      </c>
      <c r="F19" s="5" t="s">
        <v>26</v>
      </c>
      <c r="G19" s="5" t="s">
        <v>45</v>
      </c>
      <c r="H19" s="5">
        <v>1</v>
      </c>
      <c r="I19" s="5">
        <v>1</v>
      </c>
      <c r="J19" s="5">
        <v>2</v>
      </c>
      <c r="K19" s="5">
        <v>2</v>
      </c>
      <c r="L19" s="4">
        <v>1</v>
      </c>
      <c r="M19" s="4">
        <v>1</v>
      </c>
      <c r="N19" s="4" t="s">
        <v>28</v>
      </c>
      <c r="O19" s="4">
        <v>7</v>
      </c>
      <c r="P19" s="4" t="s">
        <v>57</v>
      </c>
      <c r="Q19" s="4">
        <v>43</v>
      </c>
      <c r="R19" s="16">
        <f t="shared" si="0"/>
        <v>44.29</v>
      </c>
      <c r="S19" s="16">
        <f t="shared" si="1"/>
        <v>45.15</v>
      </c>
      <c r="T19" s="17">
        <f t="shared" si="2"/>
        <v>0.859999999999999</v>
      </c>
      <c r="U19" s="4">
        <v>301</v>
      </c>
      <c r="V19" s="4">
        <v>0</v>
      </c>
      <c r="W19" s="4">
        <v>0</v>
      </c>
    </row>
    <row r="20" spans="1:43">
      <c r="A20" s="4" t="s">
        <v>22</v>
      </c>
      <c r="B20" s="4" t="s">
        <v>23</v>
      </c>
      <c r="C20" s="4">
        <v>1858609</v>
      </c>
      <c r="D20" s="4" t="s">
        <v>58</v>
      </c>
      <c r="E20" s="5" t="s">
        <v>25</v>
      </c>
      <c r="F20" s="5" t="s">
        <v>26</v>
      </c>
      <c r="G20" s="5" t="s">
        <v>45</v>
      </c>
      <c r="H20" s="5">
        <v>1</v>
      </c>
      <c r="I20" s="5">
        <v>1</v>
      </c>
      <c r="J20" s="5">
        <v>2</v>
      </c>
      <c r="K20" s="5">
        <v>2</v>
      </c>
      <c r="L20" s="4">
        <v>1</v>
      </c>
      <c r="M20" s="4">
        <v>1</v>
      </c>
      <c r="N20" s="4" t="s">
        <v>28</v>
      </c>
      <c r="O20" s="4">
        <v>7</v>
      </c>
      <c r="P20" s="4" t="s">
        <v>58</v>
      </c>
      <c r="Q20" s="4">
        <v>44</v>
      </c>
      <c r="R20" s="16">
        <f t="shared" si="0"/>
        <v>45.32</v>
      </c>
      <c r="S20" s="16">
        <f t="shared" si="1"/>
        <v>46.2</v>
      </c>
      <c r="T20" s="17">
        <f t="shared" si="2"/>
        <v>0.880000000000003</v>
      </c>
      <c r="U20" s="4">
        <v>308</v>
      </c>
      <c r="V20" s="4">
        <v>0</v>
      </c>
      <c r="W20" s="4">
        <v>0</v>
      </c>
    </row>
    <row r="21" spans="1:43">
      <c r="A21" s="4" t="s">
        <v>22</v>
      </c>
      <c r="B21" s="4" t="s">
        <v>23</v>
      </c>
      <c r="C21" s="4">
        <v>1858607</v>
      </c>
      <c r="D21" s="4" t="s">
        <v>59</v>
      </c>
      <c r="E21" s="5" t="s">
        <v>47</v>
      </c>
      <c r="F21" s="5" t="s">
        <v>26</v>
      </c>
      <c r="G21" s="5" t="s">
        <v>45</v>
      </c>
      <c r="H21" s="5">
        <v>1</v>
      </c>
      <c r="I21" s="5">
        <v>1</v>
      </c>
      <c r="J21" s="5">
        <v>2</v>
      </c>
      <c r="K21" s="5">
        <v>2</v>
      </c>
      <c r="L21" s="4">
        <v>1</v>
      </c>
      <c r="M21" s="4">
        <v>1</v>
      </c>
      <c r="N21" s="4" t="s">
        <v>28</v>
      </c>
      <c r="O21" s="4">
        <v>7</v>
      </c>
      <c r="P21" s="4" t="s">
        <v>59</v>
      </c>
      <c r="Q21" s="4">
        <v>34</v>
      </c>
      <c r="R21" s="16">
        <f t="shared" si="0"/>
        <v>35.02</v>
      </c>
      <c r="S21" s="16">
        <f t="shared" si="1"/>
        <v>35.7</v>
      </c>
      <c r="T21" s="17">
        <f t="shared" si="2"/>
        <v>0.68</v>
      </c>
      <c r="U21" s="4">
        <v>238</v>
      </c>
      <c r="V21" s="4">
        <v>0</v>
      </c>
      <c r="W21" s="4">
        <v>0</v>
      </c>
    </row>
    <row r="22" spans="1:43">
      <c r="A22" s="4" t="s">
        <v>22</v>
      </c>
      <c r="B22" s="4" t="s">
        <v>23</v>
      </c>
      <c r="C22" s="4">
        <v>1858605</v>
      </c>
      <c r="D22" s="4" t="s">
        <v>60</v>
      </c>
      <c r="E22" s="5" t="s">
        <v>25</v>
      </c>
      <c r="F22" s="5" t="s">
        <v>26</v>
      </c>
      <c r="G22" s="5" t="s">
        <v>61</v>
      </c>
      <c r="H22" s="5">
        <v>1</v>
      </c>
      <c r="I22" s="5">
        <v>1</v>
      </c>
      <c r="J22" s="5">
        <v>2</v>
      </c>
      <c r="K22" s="5">
        <v>2</v>
      </c>
      <c r="L22" s="4">
        <v>1</v>
      </c>
      <c r="M22" s="4">
        <v>1</v>
      </c>
      <c r="N22" s="4" t="s">
        <v>28</v>
      </c>
      <c r="O22" s="4">
        <v>7</v>
      </c>
      <c r="P22" s="4" t="s">
        <v>60</v>
      </c>
      <c r="Q22" s="4">
        <v>84</v>
      </c>
      <c r="R22" s="16">
        <f t="shared" si="0"/>
        <v>86.52</v>
      </c>
      <c r="S22" s="16">
        <f t="shared" si="1"/>
        <v>88.2</v>
      </c>
      <c r="T22" s="17">
        <f t="shared" si="2"/>
        <v>1.68000000000001</v>
      </c>
      <c r="U22" s="4">
        <v>588</v>
      </c>
      <c r="V22" s="4">
        <v>0</v>
      </c>
      <c r="W22" s="4">
        <v>0</v>
      </c>
    </row>
    <row r="23" spans="1:43">
      <c r="A23" s="4" t="s">
        <v>22</v>
      </c>
      <c r="B23" s="4" t="s">
        <v>23</v>
      </c>
      <c r="C23" s="4">
        <v>1858603</v>
      </c>
      <c r="D23" s="7" t="s">
        <v>62</v>
      </c>
      <c r="E23" s="5" t="s">
        <v>56</v>
      </c>
      <c r="F23" s="5" t="s">
        <v>26</v>
      </c>
      <c r="G23" s="5" t="s">
        <v>63</v>
      </c>
      <c r="H23" s="5">
        <v>1</v>
      </c>
      <c r="I23" s="5">
        <v>1</v>
      </c>
      <c r="J23" s="5">
        <v>2</v>
      </c>
      <c r="K23" s="5">
        <v>2</v>
      </c>
      <c r="L23" s="4">
        <v>1</v>
      </c>
      <c r="M23" s="4">
        <v>1</v>
      </c>
      <c r="N23" s="4" t="s">
        <v>28</v>
      </c>
      <c r="O23" s="4">
        <v>7</v>
      </c>
      <c r="P23" s="4" t="s">
        <v>62</v>
      </c>
      <c r="Q23" s="4">
        <v>38</v>
      </c>
      <c r="R23" s="16">
        <f t="shared" si="0"/>
        <v>39.14</v>
      </c>
      <c r="S23" s="16">
        <f t="shared" si="1"/>
        <v>39.9</v>
      </c>
      <c r="T23" s="17">
        <f t="shared" si="2"/>
        <v>0.759999999999998</v>
      </c>
      <c r="U23" s="4">
        <v>266</v>
      </c>
      <c r="V23" s="4">
        <v>0</v>
      </c>
      <c r="W23" s="4">
        <v>0</v>
      </c>
    </row>
    <row r="24" spans="1:43">
      <c r="A24" s="4" t="s">
        <v>22</v>
      </c>
      <c r="B24" s="4" t="s">
        <v>23</v>
      </c>
      <c r="C24" s="4">
        <v>1858602</v>
      </c>
      <c r="D24" s="7" t="s">
        <v>64</v>
      </c>
      <c r="E24" s="5" t="s">
        <v>56</v>
      </c>
      <c r="F24" s="5" t="s">
        <v>26</v>
      </c>
      <c r="G24" s="5" t="s">
        <v>65</v>
      </c>
      <c r="H24" s="5">
        <v>1</v>
      </c>
      <c r="I24" s="5">
        <v>1</v>
      </c>
      <c r="J24" s="5">
        <v>2</v>
      </c>
      <c r="K24" s="5">
        <v>2</v>
      </c>
      <c r="L24" s="4">
        <v>1</v>
      </c>
      <c r="M24" s="4">
        <v>1</v>
      </c>
      <c r="N24" s="4" t="s">
        <v>28</v>
      </c>
      <c r="O24" s="4">
        <v>7</v>
      </c>
      <c r="P24" s="4" t="s">
        <v>64</v>
      </c>
      <c r="Q24" s="4">
        <v>10</v>
      </c>
      <c r="R24" s="16">
        <f t="shared" si="0"/>
        <v>10.3</v>
      </c>
      <c r="S24" s="16">
        <f t="shared" si="1"/>
        <v>10.5</v>
      </c>
      <c r="T24" s="17">
        <f t="shared" si="2"/>
        <v>0.199999999999999</v>
      </c>
      <c r="U24" s="4">
        <v>70</v>
      </c>
      <c r="V24" s="4">
        <v>0</v>
      </c>
      <c r="W24" s="4">
        <v>0</v>
      </c>
    </row>
    <row r="25" spans="1:43">
      <c r="A25" s="4" t="s">
        <v>22</v>
      </c>
      <c r="B25" s="4" t="s">
        <v>23</v>
      </c>
      <c r="C25" s="4">
        <v>1858600</v>
      </c>
      <c r="D25" s="7" t="s">
        <v>66</v>
      </c>
      <c r="E25" s="5" t="s">
        <v>56</v>
      </c>
      <c r="F25" s="5" t="s">
        <v>26</v>
      </c>
      <c r="G25" s="5" t="s">
        <v>67</v>
      </c>
      <c r="H25" s="5">
        <v>1</v>
      </c>
      <c r="I25" s="5">
        <v>1</v>
      </c>
      <c r="J25" s="5">
        <v>2</v>
      </c>
      <c r="K25" s="5">
        <v>2</v>
      </c>
      <c r="L25" s="4">
        <v>1</v>
      </c>
      <c r="M25" s="4">
        <v>1</v>
      </c>
      <c r="N25" s="4" t="s">
        <v>28</v>
      </c>
      <c r="O25" s="4">
        <v>7</v>
      </c>
      <c r="P25" s="4" t="s">
        <v>66</v>
      </c>
      <c r="Q25" s="4">
        <v>27</v>
      </c>
      <c r="R25" s="16">
        <f t="shared" si="0"/>
        <v>27.81</v>
      </c>
      <c r="S25" s="16">
        <f t="shared" si="1"/>
        <v>28.35</v>
      </c>
      <c r="T25" s="17">
        <f t="shared" si="2"/>
        <v>0.540000000000003</v>
      </c>
      <c r="U25" s="4">
        <v>189</v>
      </c>
      <c r="V25" s="4">
        <v>0</v>
      </c>
      <c r="W25" s="4">
        <v>0</v>
      </c>
    </row>
    <row r="26" spans="1:43">
      <c r="A26" s="4" t="s">
        <v>22</v>
      </c>
      <c r="B26" s="4" t="s">
        <v>23</v>
      </c>
      <c r="C26" s="4">
        <v>1858598</v>
      </c>
      <c r="D26" s="4" t="s">
        <v>68</v>
      </c>
      <c r="E26" s="5" t="s">
        <v>47</v>
      </c>
      <c r="F26" s="5" t="s">
        <v>26</v>
      </c>
      <c r="G26" s="5" t="s">
        <v>69</v>
      </c>
      <c r="H26" s="5">
        <v>1</v>
      </c>
      <c r="I26" s="5">
        <v>1</v>
      </c>
      <c r="J26" s="5">
        <v>2</v>
      </c>
      <c r="K26" s="5">
        <v>2</v>
      </c>
      <c r="L26" s="4">
        <v>2</v>
      </c>
      <c r="M26" s="4">
        <v>1</v>
      </c>
      <c r="N26" s="4">
        <v>1</v>
      </c>
      <c r="O26" s="4">
        <v>9</v>
      </c>
      <c r="P26" s="4" t="s">
        <v>68</v>
      </c>
      <c r="Q26" s="4">
        <v>12</v>
      </c>
      <c r="R26" s="16">
        <f t="shared" si="0"/>
        <v>12.36</v>
      </c>
      <c r="S26" s="16">
        <f t="shared" si="1"/>
        <v>12.6</v>
      </c>
      <c r="T26" s="17">
        <f t="shared" si="2"/>
        <v>0.240000000000002</v>
      </c>
      <c r="U26" s="4">
        <v>108</v>
      </c>
      <c r="V26" s="4">
        <v>0</v>
      </c>
      <c r="W26" s="4">
        <v>0</v>
      </c>
    </row>
    <row r="27" spans="1:43">
      <c r="U27" s="7">
        <f>SUM(U3:U26)</f>
        <v>12586</v>
      </c>
    </row>
    <row r="29" spans="1:43">
      <c r="A29" s="2" t="s">
        <v>70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>
      <c r="A30" s="2" t="s">
        <v>1</v>
      </c>
      <c r="B30" s="2" t="s">
        <v>2</v>
      </c>
      <c r="C30" s="2" t="s">
        <v>3</v>
      </c>
      <c r="D30" s="2" t="s">
        <v>4</v>
      </c>
      <c r="E30" s="2" t="s">
        <v>5</v>
      </c>
      <c r="F30" s="2" t="s">
        <v>6</v>
      </c>
      <c r="G30" s="2" t="s">
        <v>7</v>
      </c>
      <c r="H30" s="2" t="s">
        <v>8</v>
      </c>
      <c r="I30" s="2" t="s">
        <v>9</v>
      </c>
      <c r="J30" s="2" t="s">
        <v>10</v>
      </c>
      <c r="K30" s="2" t="s">
        <v>11</v>
      </c>
      <c r="L30" s="2" t="s">
        <v>12</v>
      </c>
      <c r="M30" s="2" t="s">
        <v>13</v>
      </c>
      <c r="N30" s="2" t="s">
        <v>14</v>
      </c>
      <c r="O30" s="2" t="s">
        <v>16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>
      <c r="A31" s="4" t="s">
        <v>22</v>
      </c>
      <c r="B31" s="4" t="s">
        <v>23</v>
      </c>
      <c r="C31" s="4">
        <v>1858640</v>
      </c>
      <c r="D31" s="4" t="s">
        <v>24</v>
      </c>
      <c r="E31" s="5" t="s">
        <v>25</v>
      </c>
      <c r="F31" s="5" t="s">
        <v>26</v>
      </c>
      <c r="G31" s="5" t="s">
        <v>27</v>
      </c>
      <c r="H31" s="5">
        <v>1</v>
      </c>
      <c r="I31" s="5" t="s">
        <v>28</v>
      </c>
      <c r="J31" s="5" t="s">
        <v>28</v>
      </c>
      <c r="K31" s="5" t="s">
        <v>28</v>
      </c>
      <c r="L31" s="4" t="s">
        <v>28</v>
      </c>
      <c r="M31" s="4" t="s">
        <v>28</v>
      </c>
      <c r="N31" s="4">
        <v>10</v>
      </c>
      <c r="O31" s="4" t="s">
        <v>29</v>
      </c>
    </row>
    <row r="32" spans="1:43">
      <c r="A32" s="4" t="s">
        <v>22</v>
      </c>
      <c r="B32" s="4" t="s">
        <v>23</v>
      </c>
      <c r="C32" s="4">
        <v>1858640</v>
      </c>
      <c r="D32" s="4" t="s">
        <v>24</v>
      </c>
      <c r="E32" s="5" t="s">
        <v>25</v>
      </c>
      <c r="F32" s="5" t="s">
        <v>26</v>
      </c>
      <c r="G32" s="5" t="s">
        <v>30</v>
      </c>
      <c r="H32" s="5">
        <v>1</v>
      </c>
      <c r="I32" s="5" t="s">
        <v>28</v>
      </c>
      <c r="J32" s="5" t="s">
        <v>28</v>
      </c>
      <c r="K32" s="5">
        <v>196</v>
      </c>
      <c r="L32" s="4" t="s">
        <v>28</v>
      </c>
      <c r="M32" s="4" t="s">
        <v>28</v>
      </c>
      <c r="N32" s="4" t="s">
        <v>28</v>
      </c>
      <c r="O32" s="4" t="s">
        <v>29</v>
      </c>
    </row>
    <row r="33" spans="1:15">
      <c r="A33" s="4" t="s">
        <v>22</v>
      </c>
      <c r="B33" s="4" t="s">
        <v>23</v>
      </c>
      <c r="C33" s="4">
        <v>1858640</v>
      </c>
      <c r="D33" s="4" t="s">
        <v>24</v>
      </c>
      <c r="E33" s="5" t="s">
        <v>25</v>
      </c>
      <c r="F33" s="5" t="s">
        <v>26</v>
      </c>
      <c r="G33" s="5" t="s">
        <v>34</v>
      </c>
      <c r="H33" s="5">
        <v>1</v>
      </c>
      <c r="I33" s="5" t="s">
        <v>28</v>
      </c>
      <c r="J33" s="5">
        <v>204</v>
      </c>
      <c r="K33" s="5" t="s">
        <v>28</v>
      </c>
      <c r="L33" s="4" t="s">
        <v>28</v>
      </c>
      <c r="M33" s="4" t="s">
        <v>28</v>
      </c>
      <c r="N33" s="4" t="s">
        <v>28</v>
      </c>
      <c r="O33" s="4" t="s">
        <v>29</v>
      </c>
    </row>
    <row r="34" spans="1:15">
      <c r="A34" s="4" t="s">
        <v>22</v>
      </c>
      <c r="B34" s="4" t="s">
        <v>23</v>
      </c>
      <c r="C34" s="4">
        <v>1858640</v>
      </c>
      <c r="D34" s="4" t="s">
        <v>24</v>
      </c>
      <c r="E34" s="5" t="s">
        <v>25</v>
      </c>
      <c r="F34" s="5" t="s">
        <v>26</v>
      </c>
      <c r="G34" s="5" t="s">
        <v>37</v>
      </c>
      <c r="H34" s="5">
        <v>1</v>
      </c>
      <c r="I34" s="5">
        <v>112</v>
      </c>
      <c r="J34" s="5" t="s">
        <v>28</v>
      </c>
      <c r="K34" s="5" t="s">
        <v>28</v>
      </c>
      <c r="L34" s="4" t="s">
        <v>28</v>
      </c>
      <c r="M34" s="4" t="s">
        <v>28</v>
      </c>
      <c r="N34" s="4" t="s">
        <v>28</v>
      </c>
      <c r="O34" s="4" t="s">
        <v>29</v>
      </c>
    </row>
    <row r="35" spans="1:15">
      <c r="A35" s="4" t="s">
        <v>22</v>
      </c>
      <c r="B35" s="4" t="s">
        <v>23</v>
      </c>
      <c r="C35" s="4">
        <v>1858640</v>
      </c>
      <c r="D35" s="4" t="s">
        <v>24</v>
      </c>
      <c r="E35" s="5" t="s">
        <v>25</v>
      </c>
      <c r="F35" s="5" t="s">
        <v>26</v>
      </c>
      <c r="G35" s="5" t="s">
        <v>40</v>
      </c>
      <c r="H35" s="5">
        <v>1</v>
      </c>
      <c r="I35" s="5" t="s">
        <v>28</v>
      </c>
      <c r="J35" s="5" t="s">
        <v>28</v>
      </c>
      <c r="K35" s="5" t="s">
        <v>28</v>
      </c>
      <c r="L35" s="4">
        <v>118</v>
      </c>
      <c r="M35" s="4" t="s">
        <v>28</v>
      </c>
      <c r="N35" s="4" t="s">
        <v>28</v>
      </c>
      <c r="O35" s="4" t="s">
        <v>29</v>
      </c>
    </row>
    <row r="36" spans="1:15">
      <c r="A36" s="4" t="s">
        <v>22</v>
      </c>
      <c r="B36" s="4" t="s">
        <v>23</v>
      </c>
      <c r="C36" s="4">
        <v>1858640</v>
      </c>
      <c r="D36" s="4" t="s">
        <v>24</v>
      </c>
      <c r="E36" s="5" t="s">
        <v>25</v>
      </c>
      <c r="F36" s="5" t="s">
        <v>26</v>
      </c>
      <c r="G36" s="5" t="s">
        <v>43</v>
      </c>
      <c r="H36" s="5">
        <v>1</v>
      </c>
      <c r="I36" s="5" t="s">
        <v>28</v>
      </c>
      <c r="J36" s="5" t="s">
        <v>28</v>
      </c>
      <c r="K36" s="5" t="s">
        <v>28</v>
      </c>
      <c r="L36" s="4" t="s">
        <v>28</v>
      </c>
      <c r="M36" s="4">
        <v>64</v>
      </c>
      <c r="N36" s="4" t="s">
        <v>28</v>
      </c>
      <c r="O36" s="4" t="s">
        <v>29</v>
      </c>
    </row>
    <row r="37" spans="1:15">
      <c r="A37" s="4" t="s">
        <v>22</v>
      </c>
      <c r="B37" s="4" t="s">
        <v>23</v>
      </c>
      <c r="C37" s="4">
        <v>1858622</v>
      </c>
      <c r="D37" s="4" t="s">
        <v>44</v>
      </c>
      <c r="E37" s="5" t="s">
        <v>25</v>
      </c>
      <c r="F37" s="5" t="s">
        <v>26</v>
      </c>
      <c r="G37" s="5" t="s">
        <v>45</v>
      </c>
      <c r="H37" s="5">
        <v>1</v>
      </c>
      <c r="I37" s="5">
        <v>1073</v>
      </c>
      <c r="J37" s="5">
        <v>2146</v>
      </c>
      <c r="K37" s="5">
        <v>2146</v>
      </c>
      <c r="L37" s="4">
        <v>1073</v>
      </c>
      <c r="M37" s="4">
        <v>1073</v>
      </c>
      <c r="N37" s="4" t="s">
        <v>28</v>
      </c>
      <c r="O37" s="4" t="s">
        <v>29</v>
      </c>
    </row>
    <row r="38" spans="1:15">
      <c r="A38" s="4" t="s">
        <v>22</v>
      </c>
      <c r="B38" s="4" t="s">
        <v>23</v>
      </c>
      <c r="C38" s="4">
        <v>1858637</v>
      </c>
      <c r="D38" s="4" t="s">
        <v>46</v>
      </c>
      <c r="E38" s="5" t="s">
        <v>47</v>
      </c>
      <c r="F38" s="5" t="s">
        <v>26</v>
      </c>
      <c r="G38" s="5" t="s">
        <v>45</v>
      </c>
      <c r="H38" s="5">
        <v>1</v>
      </c>
      <c r="I38" s="5">
        <v>16</v>
      </c>
      <c r="J38" s="5">
        <v>32</v>
      </c>
      <c r="K38" s="5">
        <v>32</v>
      </c>
      <c r="L38" s="4">
        <v>16</v>
      </c>
      <c r="M38" s="4">
        <v>16</v>
      </c>
      <c r="N38" s="4" t="s">
        <v>28</v>
      </c>
      <c r="O38" s="4" t="s">
        <v>46</v>
      </c>
    </row>
    <row r="39" spans="1:15">
      <c r="A39" s="4" t="s">
        <v>22</v>
      </c>
      <c r="B39" s="4" t="s">
        <v>23</v>
      </c>
      <c r="C39" s="4">
        <v>1858635</v>
      </c>
      <c r="D39" s="4" t="s">
        <v>48</v>
      </c>
      <c r="E39" s="5" t="s">
        <v>47</v>
      </c>
      <c r="F39" s="5" t="s">
        <v>26</v>
      </c>
      <c r="G39" s="5" t="s">
        <v>45</v>
      </c>
      <c r="H39" s="5">
        <v>1</v>
      </c>
      <c r="I39" s="5">
        <v>23</v>
      </c>
      <c r="J39" s="5">
        <v>46</v>
      </c>
      <c r="K39" s="5">
        <v>46</v>
      </c>
      <c r="L39" s="4">
        <v>23</v>
      </c>
      <c r="M39" s="4">
        <v>23</v>
      </c>
      <c r="N39" s="4" t="s">
        <v>28</v>
      </c>
      <c r="O39" s="4" t="s">
        <v>48</v>
      </c>
    </row>
    <row r="40" spans="1:15">
      <c r="A40" s="4" t="s">
        <v>22</v>
      </c>
      <c r="B40" s="4" t="s">
        <v>23</v>
      </c>
      <c r="C40" s="4">
        <v>1858632</v>
      </c>
      <c r="D40" s="4" t="s">
        <v>49</v>
      </c>
      <c r="E40" s="5" t="s">
        <v>47</v>
      </c>
      <c r="F40" s="5" t="s">
        <v>26</v>
      </c>
      <c r="G40" s="5" t="s">
        <v>45</v>
      </c>
      <c r="H40" s="5">
        <v>1</v>
      </c>
      <c r="I40" s="5">
        <v>14</v>
      </c>
      <c r="J40" s="5">
        <v>28</v>
      </c>
      <c r="K40" s="5">
        <v>28</v>
      </c>
      <c r="L40" s="4">
        <v>14</v>
      </c>
      <c r="M40" s="4">
        <v>14</v>
      </c>
      <c r="N40" s="4" t="s">
        <v>28</v>
      </c>
      <c r="O40" s="4" t="s">
        <v>49</v>
      </c>
    </row>
    <row r="41" spans="1:15">
      <c r="A41" s="4" t="s">
        <v>22</v>
      </c>
      <c r="B41" s="4" t="s">
        <v>23</v>
      </c>
      <c r="C41" s="4">
        <v>1858628</v>
      </c>
      <c r="D41" s="4" t="s">
        <v>50</v>
      </c>
      <c r="E41" s="5" t="s">
        <v>47</v>
      </c>
      <c r="F41" s="5" t="s">
        <v>26</v>
      </c>
      <c r="G41" s="5" t="s">
        <v>45</v>
      </c>
      <c r="H41" s="5">
        <v>1</v>
      </c>
      <c r="I41" s="5">
        <v>16</v>
      </c>
      <c r="J41" s="5">
        <v>32</v>
      </c>
      <c r="K41" s="5">
        <v>32</v>
      </c>
      <c r="L41" s="4">
        <v>16</v>
      </c>
      <c r="M41" s="4">
        <v>16</v>
      </c>
      <c r="N41" s="4" t="s">
        <v>28</v>
      </c>
      <c r="O41" s="4" t="s">
        <v>50</v>
      </c>
    </row>
    <row r="42" spans="1:15">
      <c r="A42" s="4" t="s">
        <v>22</v>
      </c>
      <c r="B42" s="4" t="s">
        <v>23</v>
      </c>
      <c r="C42" s="4">
        <v>1858624</v>
      </c>
      <c r="D42" s="4" t="s">
        <v>51</v>
      </c>
      <c r="E42" s="5" t="s">
        <v>47</v>
      </c>
      <c r="F42" s="5" t="s">
        <v>26</v>
      </c>
      <c r="G42" s="5" t="s">
        <v>45</v>
      </c>
      <c r="H42" s="5">
        <v>1</v>
      </c>
      <c r="I42" s="5">
        <v>32</v>
      </c>
      <c r="J42" s="5">
        <v>64</v>
      </c>
      <c r="K42" s="5">
        <v>64</v>
      </c>
      <c r="L42" s="4">
        <v>32</v>
      </c>
      <c r="M42" s="4">
        <v>32</v>
      </c>
      <c r="N42" s="4" t="s">
        <v>28</v>
      </c>
      <c r="O42" s="4" t="s">
        <v>51</v>
      </c>
    </row>
    <row r="43" spans="1:15">
      <c r="A43" s="4" t="s">
        <v>22</v>
      </c>
      <c r="B43" s="4" t="s">
        <v>23</v>
      </c>
      <c r="C43" s="4">
        <v>1858618</v>
      </c>
      <c r="D43" s="4" t="s">
        <v>52</v>
      </c>
      <c r="E43" s="5" t="s">
        <v>47</v>
      </c>
      <c r="F43" s="5" t="s">
        <v>26</v>
      </c>
      <c r="G43" s="5" t="s">
        <v>45</v>
      </c>
      <c r="H43" s="5">
        <v>1</v>
      </c>
      <c r="I43" s="5">
        <v>8</v>
      </c>
      <c r="J43" s="5">
        <v>16</v>
      </c>
      <c r="K43" s="5">
        <v>16</v>
      </c>
      <c r="L43" s="4">
        <v>8</v>
      </c>
      <c r="M43" s="4">
        <v>8</v>
      </c>
      <c r="N43" s="4" t="s">
        <v>28</v>
      </c>
      <c r="O43" s="4" t="s">
        <v>52</v>
      </c>
    </row>
    <row r="44" spans="1:15">
      <c r="A44" s="4" t="s">
        <v>22</v>
      </c>
      <c r="B44" s="4" t="s">
        <v>23</v>
      </c>
      <c r="C44" s="4">
        <v>1858617</v>
      </c>
      <c r="D44" s="4" t="s">
        <v>53</v>
      </c>
      <c r="E44" s="5" t="s">
        <v>47</v>
      </c>
      <c r="F44" s="5" t="s">
        <v>26</v>
      </c>
      <c r="G44" s="5" t="s">
        <v>45</v>
      </c>
      <c r="H44" s="5">
        <v>1</v>
      </c>
      <c r="I44" s="5">
        <v>18</v>
      </c>
      <c r="J44" s="5">
        <v>36</v>
      </c>
      <c r="K44" s="5">
        <v>36</v>
      </c>
      <c r="L44" s="4">
        <v>18</v>
      </c>
      <c r="M44" s="4">
        <v>18</v>
      </c>
      <c r="N44" s="4" t="s">
        <v>28</v>
      </c>
      <c r="O44" s="4" t="s">
        <v>53</v>
      </c>
    </row>
    <row r="45" spans="1:15">
      <c r="A45" s="4" t="s">
        <v>22</v>
      </c>
      <c r="B45" s="4" t="s">
        <v>23</v>
      </c>
      <c r="C45" s="4">
        <v>1858615</v>
      </c>
      <c r="D45" s="4" t="s">
        <v>54</v>
      </c>
      <c r="E45" s="5" t="s">
        <v>47</v>
      </c>
      <c r="F45" s="5" t="s">
        <v>26</v>
      </c>
      <c r="G45" s="5" t="s">
        <v>45</v>
      </c>
      <c r="H45" s="5">
        <v>1</v>
      </c>
      <c r="I45" s="5">
        <v>119</v>
      </c>
      <c r="J45" s="5">
        <v>238</v>
      </c>
      <c r="K45" s="5">
        <v>238</v>
      </c>
      <c r="L45" s="4">
        <v>119</v>
      </c>
      <c r="M45" s="4">
        <v>119</v>
      </c>
      <c r="N45" s="4" t="s">
        <v>28</v>
      </c>
      <c r="O45" s="4" t="s">
        <v>54</v>
      </c>
    </row>
    <row r="46" spans="1:15">
      <c r="A46" s="4" t="s">
        <v>22</v>
      </c>
      <c r="B46" s="4" t="s">
        <v>23</v>
      </c>
      <c r="C46" s="4">
        <v>1858613</v>
      </c>
      <c r="D46" s="4" t="s">
        <v>55</v>
      </c>
      <c r="E46" s="5" t="s">
        <v>56</v>
      </c>
      <c r="F46" s="5" t="s">
        <v>26</v>
      </c>
      <c r="G46" s="5" t="s">
        <v>45</v>
      </c>
      <c r="H46" s="5">
        <v>1</v>
      </c>
      <c r="I46" s="5">
        <v>83</v>
      </c>
      <c r="J46" s="5">
        <v>166</v>
      </c>
      <c r="K46" s="5">
        <v>166</v>
      </c>
      <c r="L46" s="4">
        <v>83</v>
      </c>
      <c r="M46" s="4">
        <v>83</v>
      </c>
      <c r="N46" s="4" t="s">
        <v>28</v>
      </c>
      <c r="O46" s="4" t="s">
        <v>55</v>
      </c>
    </row>
    <row r="47" spans="1:15">
      <c r="A47" s="4" t="s">
        <v>22</v>
      </c>
      <c r="B47" s="4" t="s">
        <v>23</v>
      </c>
      <c r="C47" s="4">
        <v>1858611</v>
      </c>
      <c r="D47" s="4" t="s">
        <v>57</v>
      </c>
      <c r="E47" s="5" t="s">
        <v>25</v>
      </c>
      <c r="F47" s="5" t="s">
        <v>26</v>
      </c>
      <c r="G47" s="5" t="s">
        <v>45</v>
      </c>
      <c r="H47" s="5">
        <v>1</v>
      </c>
      <c r="I47" s="5">
        <v>43</v>
      </c>
      <c r="J47" s="5">
        <v>86</v>
      </c>
      <c r="K47" s="5">
        <v>86</v>
      </c>
      <c r="L47" s="4">
        <v>43</v>
      </c>
      <c r="M47" s="4">
        <v>43</v>
      </c>
      <c r="N47" s="4" t="s">
        <v>28</v>
      </c>
      <c r="O47" s="4" t="s">
        <v>57</v>
      </c>
    </row>
    <row r="48" spans="1:15">
      <c r="A48" s="4" t="s">
        <v>22</v>
      </c>
      <c r="B48" s="4" t="s">
        <v>23</v>
      </c>
      <c r="C48" s="4">
        <v>1858609</v>
      </c>
      <c r="D48" s="4" t="s">
        <v>58</v>
      </c>
      <c r="E48" s="5" t="s">
        <v>25</v>
      </c>
      <c r="F48" s="5" t="s">
        <v>26</v>
      </c>
      <c r="G48" s="5" t="s">
        <v>45</v>
      </c>
      <c r="H48" s="5">
        <v>1</v>
      </c>
      <c r="I48" s="5">
        <v>44</v>
      </c>
      <c r="J48" s="5">
        <v>88</v>
      </c>
      <c r="K48" s="5">
        <v>88</v>
      </c>
      <c r="L48" s="4">
        <v>44</v>
      </c>
      <c r="M48" s="4">
        <v>44</v>
      </c>
      <c r="N48" s="4" t="s">
        <v>28</v>
      </c>
      <c r="O48" s="4" t="s">
        <v>58</v>
      </c>
    </row>
    <row r="49" spans="1:15">
      <c r="A49" s="4" t="s">
        <v>22</v>
      </c>
      <c r="B49" s="4" t="s">
        <v>23</v>
      </c>
      <c r="C49" s="4">
        <v>1858607</v>
      </c>
      <c r="D49" s="4" t="s">
        <v>59</v>
      </c>
      <c r="E49" s="5" t="s">
        <v>47</v>
      </c>
      <c r="F49" s="5" t="s">
        <v>26</v>
      </c>
      <c r="G49" s="5" t="s">
        <v>45</v>
      </c>
      <c r="H49" s="5">
        <v>1</v>
      </c>
      <c r="I49" s="5">
        <v>34</v>
      </c>
      <c r="J49" s="5">
        <v>68</v>
      </c>
      <c r="K49" s="5">
        <v>68</v>
      </c>
      <c r="L49" s="4">
        <v>34</v>
      </c>
      <c r="M49" s="4">
        <v>34</v>
      </c>
      <c r="N49" s="4" t="s">
        <v>28</v>
      </c>
      <c r="O49" s="4" t="s">
        <v>59</v>
      </c>
    </row>
    <row r="50" spans="1:15">
      <c r="A50" s="4" t="s">
        <v>22</v>
      </c>
      <c r="B50" s="4" t="s">
        <v>23</v>
      </c>
      <c r="C50" s="4">
        <v>1858605</v>
      </c>
      <c r="D50" s="4" t="s">
        <v>60</v>
      </c>
      <c r="E50" s="5" t="s">
        <v>25</v>
      </c>
      <c r="F50" s="5" t="s">
        <v>26</v>
      </c>
      <c r="G50" s="5" t="s">
        <v>61</v>
      </c>
      <c r="H50" s="5">
        <v>1</v>
      </c>
      <c r="I50" s="5">
        <v>84</v>
      </c>
      <c r="J50" s="5">
        <v>168</v>
      </c>
      <c r="K50" s="5">
        <v>168</v>
      </c>
      <c r="L50" s="4">
        <v>84</v>
      </c>
      <c r="M50" s="4">
        <v>84</v>
      </c>
      <c r="N50" s="4" t="s">
        <v>28</v>
      </c>
      <c r="O50" s="4" t="s">
        <v>60</v>
      </c>
    </row>
    <row r="51" spans="1:15">
      <c r="A51" s="4" t="s">
        <v>22</v>
      </c>
      <c r="B51" s="4" t="s">
        <v>23</v>
      </c>
      <c r="C51" s="4">
        <v>1858603</v>
      </c>
      <c r="D51" s="4" t="s">
        <v>62</v>
      </c>
      <c r="E51" s="5" t="s">
        <v>56</v>
      </c>
      <c r="F51" s="5" t="s">
        <v>26</v>
      </c>
      <c r="G51" s="5" t="s">
        <v>63</v>
      </c>
      <c r="H51" s="5">
        <v>1</v>
      </c>
      <c r="I51" s="5">
        <v>38</v>
      </c>
      <c r="J51" s="5">
        <v>76</v>
      </c>
      <c r="K51" s="5">
        <v>76</v>
      </c>
      <c r="L51" s="4">
        <v>38</v>
      </c>
      <c r="M51" s="4">
        <v>38</v>
      </c>
      <c r="N51" s="4" t="s">
        <v>28</v>
      </c>
      <c r="O51" s="4" t="s">
        <v>62</v>
      </c>
    </row>
    <row r="52" spans="1:15">
      <c r="A52" s="4" t="s">
        <v>22</v>
      </c>
      <c r="B52" s="4" t="s">
        <v>23</v>
      </c>
      <c r="C52" s="4">
        <v>1858602</v>
      </c>
      <c r="D52" s="4" t="s">
        <v>64</v>
      </c>
      <c r="E52" s="5" t="s">
        <v>56</v>
      </c>
      <c r="F52" s="5" t="s">
        <v>26</v>
      </c>
      <c r="G52" s="5" t="s">
        <v>65</v>
      </c>
      <c r="H52" s="5">
        <v>1</v>
      </c>
      <c r="I52" s="5">
        <v>10</v>
      </c>
      <c r="J52" s="5">
        <v>20</v>
      </c>
      <c r="K52" s="5">
        <v>20</v>
      </c>
      <c r="L52" s="4">
        <v>10</v>
      </c>
      <c r="M52" s="4">
        <v>10</v>
      </c>
      <c r="N52" s="4" t="s">
        <v>28</v>
      </c>
      <c r="O52" s="4" t="s">
        <v>64</v>
      </c>
    </row>
    <row r="53" spans="1:15">
      <c r="A53" s="4" t="s">
        <v>22</v>
      </c>
      <c r="B53" s="4" t="s">
        <v>23</v>
      </c>
      <c r="C53" s="4">
        <v>1858600</v>
      </c>
      <c r="D53" s="4" t="s">
        <v>66</v>
      </c>
      <c r="E53" s="5" t="s">
        <v>56</v>
      </c>
      <c r="F53" s="5" t="s">
        <v>26</v>
      </c>
      <c r="G53" s="5" t="s">
        <v>67</v>
      </c>
      <c r="H53" s="5">
        <v>1</v>
      </c>
      <c r="I53" s="5">
        <v>27</v>
      </c>
      <c r="J53" s="5">
        <v>54</v>
      </c>
      <c r="K53" s="5">
        <v>54</v>
      </c>
      <c r="L53" s="4">
        <v>27</v>
      </c>
      <c r="M53" s="4">
        <v>27</v>
      </c>
      <c r="N53" s="4" t="s">
        <v>28</v>
      </c>
      <c r="O53" s="4" t="s">
        <v>66</v>
      </c>
    </row>
    <row r="54" spans="1:15">
      <c r="A54" s="4" t="s">
        <v>22</v>
      </c>
      <c r="B54" s="4" t="s">
        <v>23</v>
      </c>
      <c r="C54" s="4">
        <v>1858598</v>
      </c>
      <c r="D54" s="4" t="s">
        <v>68</v>
      </c>
      <c r="E54" s="5" t="s">
        <v>47</v>
      </c>
      <c r="F54" s="5" t="s">
        <v>26</v>
      </c>
      <c r="G54" s="5" t="s">
        <v>69</v>
      </c>
      <c r="H54" s="5">
        <v>1</v>
      </c>
      <c r="I54" s="5">
        <v>12</v>
      </c>
      <c r="J54" s="5">
        <v>24</v>
      </c>
      <c r="K54" s="5">
        <v>24</v>
      </c>
      <c r="L54" s="4">
        <v>24</v>
      </c>
      <c r="M54" s="4">
        <v>12</v>
      </c>
      <c r="N54" s="4">
        <v>12</v>
      </c>
      <c r="O54" s="4" t="s">
        <v>68</v>
      </c>
    </row>
    <row r="55" spans="1:15">
      <c r="I55" s="7">
        <f t="shared" ref="I55:N55" si="3">SUM(I31:I54)</f>
        <v>1806</v>
      </c>
      <c r="J55" s="7">
        <f t="shared" si="3"/>
        <v>3592</v>
      </c>
      <c r="K55" s="7">
        <f t="shared" si="3"/>
        <v>3584</v>
      </c>
      <c r="L55" s="7">
        <f t="shared" si="3"/>
        <v>1824</v>
      </c>
      <c r="M55" s="7">
        <f t="shared" si="3"/>
        <v>1758</v>
      </c>
      <c r="N55" s="7">
        <f t="shared" si="3"/>
        <v>22</v>
      </c>
    </row>
    <row r="56" spans="1:15">
      <c r="H56" s="18">
        <v>0.03</v>
      </c>
      <c r="I56" s="19">
        <v>1860.18</v>
      </c>
      <c r="J56" s="19">
        <v>3699.76</v>
      </c>
      <c r="K56" s="19">
        <v>3691.52</v>
      </c>
      <c r="L56" s="19">
        <v>1878.72</v>
      </c>
      <c r="M56" s="19">
        <v>1810.74</v>
      </c>
      <c r="N56" s="19">
        <v>22.66</v>
      </c>
    </row>
    <row r="57" spans="1:15">
      <c r="I57" s="2" t="s">
        <v>9</v>
      </c>
      <c r="J57" s="2" t="s">
        <v>10</v>
      </c>
      <c r="K57" s="2" t="s">
        <v>11</v>
      </c>
      <c r="L57" s="2" t="s">
        <v>12</v>
      </c>
      <c r="M57" s="2" t="s">
        <v>13</v>
      </c>
      <c r="N57" s="2" t="s">
        <v>14</v>
      </c>
    </row>
    <row r="61" spans="1:15">
      <c r="I61" s="20" t="s">
        <v>71</v>
      </c>
      <c r="J61" s="1"/>
    </row>
    <row r="62" hidden="1"/>
    <row r="63" spans="1:15">
      <c r="I63" s="21" t="s">
        <v>9</v>
      </c>
      <c r="J63" s="21" t="s">
        <v>10</v>
      </c>
      <c r="K63" s="21" t="s">
        <v>11</v>
      </c>
      <c r="L63" s="21" t="s">
        <v>12</v>
      </c>
      <c r="M63" s="21" t="s">
        <v>13</v>
      </c>
      <c r="N63" s="21" t="s">
        <v>14</v>
      </c>
    </row>
    <row r="64" spans="1:15">
      <c r="I64" s="22">
        <v>1860.18</v>
      </c>
      <c r="J64" s="22">
        <v>3699.76</v>
      </c>
      <c r="K64" s="22">
        <v>3691.52</v>
      </c>
      <c r="L64" s="22">
        <v>1878.72</v>
      </c>
      <c r="M64" s="22">
        <v>1810.74</v>
      </c>
      <c r="N64" s="22">
        <v>22.66</v>
      </c>
    </row>
    <row r="65" spans="9:14">
      <c r="I65" s="23">
        <f>I55*1.05</f>
        <v>1896.3</v>
      </c>
      <c r="J65" s="23">
        <f>J55*1.05</f>
        <v>3771.6</v>
      </c>
      <c r="K65" s="23">
        <f>K55*1.05</f>
        <v>3763.2</v>
      </c>
      <c r="L65" s="23">
        <f>L55*1.05</f>
        <v>1915.2</v>
      </c>
      <c r="M65" s="23">
        <f>M55*1.05</f>
        <v>1845.9</v>
      </c>
      <c r="N65" s="23">
        <f>N55*1.05</f>
        <v>23.1</v>
      </c>
    </row>
    <row r="66" spans="9:14">
      <c r="I66" s="23"/>
      <c r="J66" s="23"/>
      <c r="K66" s="23"/>
      <c r="L66" s="23"/>
      <c r="M66" s="23"/>
      <c r="N66" s="23"/>
    </row>
    <row r="67" spans="9:14">
      <c r="I67" s="23"/>
      <c r="J67" s="23"/>
      <c r="K67" s="23"/>
      <c r="L67" s="23"/>
      <c r="M67" s="23"/>
      <c r="N67" s="23"/>
    </row>
    <row r="68" spans="9:14">
      <c r="I68" s="23"/>
      <c r="J68" s="23"/>
      <c r="K68" s="23"/>
      <c r="L68" s="23"/>
      <c r="M68" s="23"/>
      <c r="N68" s="23"/>
    </row>
    <row r="69" spans="9:14">
      <c r="I69" s="24" t="s">
        <v>72</v>
      </c>
      <c r="J69" s="24"/>
      <c r="K69" s="24"/>
      <c r="L69" s="23"/>
      <c r="M69" s="23"/>
      <c r="N69" s="23"/>
    </row>
    <row r="70" spans="9:14">
      <c r="I70" s="25" t="s">
        <v>9</v>
      </c>
      <c r="J70" s="25" t="s">
        <v>10</v>
      </c>
      <c r="K70" s="25" t="s">
        <v>11</v>
      </c>
      <c r="L70" s="25" t="s">
        <v>12</v>
      </c>
      <c r="M70" s="25" t="s">
        <v>13</v>
      </c>
      <c r="N70" s="25" t="s">
        <v>14</v>
      </c>
    </row>
    <row r="71" spans="9:14">
      <c r="I71" s="26">
        <f>I65-I64</f>
        <v>36.1200000000001</v>
      </c>
      <c r="J71" s="26">
        <f>J65-J64</f>
        <v>71.8400000000001</v>
      </c>
      <c r="K71" s="26">
        <f>K65-K64</f>
        <v>71.6800000000003</v>
      </c>
      <c r="L71" s="26">
        <f>L65-L64</f>
        <v>36.48</v>
      </c>
      <c r="M71" s="26">
        <f>M65-M64</f>
        <v>35.1600000000001</v>
      </c>
      <c r="N71" s="26">
        <f>N65-N64</f>
        <v>0.440000000000001</v>
      </c>
    </row>
  </sheetData>
  <autoFilter xmlns:etc="http://www.wps.cn/officeDocument/2017/etCustomData" ref="A2:AQ57" etc:filterBottomFollowUsedRange="0">
    <extLst/>
  </autoFilter>
  <mergeCells count="2">
    <mergeCell ref="A1:U1"/>
    <mergeCell ref="A29:N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5"/>
  <sheetViews>
    <sheetView tabSelected="1" topLeftCell="D1" workbookViewId="0">
      <selection activeCell="Q21" sqref="Q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9363636363636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2" t="s">
        <v>73</v>
      </c>
      <c r="B2" s="2" t="s">
        <v>74</v>
      </c>
      <c r="C2" s="2" t="s">
        <v>75</v>
      </c>
      <c r="D2" s="2" t="s">
        <v>4</v>
      </c>
      <c r="E2" s="2" t="s">
        <v>76</v>
      </c>
      <c r="F2" s="2" t="s">
        <v>77</v>
      </c>
      <c r="G2" s="2" t="s">
        <v>78</v>
      </c>
      <c r="H2" s="2" t="s">
        <v>79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4" t="s">
        <v>22</v>
      </c>
      <c r="B3" s="4" t="s">
        <v>23</v>
      </c>
      <c r="C3" s="4">
        <v>1858640</v>
      </c>
      <c r="D3" s="4" t="s">
        <v>80</v>
      </c>
      <c r="E3" s="5" t="s">
        <v>25</v>
      </c>
      <c r="F3" s="5" t="s">
        <v>26</v>
      </c>
      <c r="G3" s="5" t="s">
        <v>27</v>
      </c>
      <c r="H3" s="5">
        <v>1</v>
      </c>
      <c r="I3" s="6">
        <v>0</v>
      </c>
      <c r="J3" s="6">
        <v>0</v>
      </c>
      <c r="K3" s="6">
        <v>0</v>
      </c>
      <c r="L3" s="7">
        <v>0</v>
      </c>
      <c r="M3" s="7">
        <v>0</v>
      </c>
      <c r="N3" s="7">
        <v>10</v>
      </c>
    </row>
    <row r="4" spans="1:39">
      <c r="A4" s="4" t="s">
        <v>22</v>
      </c>
      <c r="B4" s="4" t="s">
        <v>23</v>
      </c>
      <c r="C4" s="4">
        <v>1858640</v>
      </c>
      <c r="D4" s="4" t="s">
        <v>80</v>
      </c>
      <c r="E4" s="5" t="s">
        <v>25</v>
      </c>
      <c r="F4" s="5" t="s">
        <v>26</v>
      </c>
      <c r="G4" s="5" t="s">
        <v>30</v>
      </c>
      <c r="H4" s="5">
        <v>1</v>
      </c>
      <c r="I4" s="6">
        <v>0</v>
      </c>
      <c r="J4" s="6">
        <v>0</v>
      </c>
      <c r="K4" s="6">
        <v>196</v>
      </c>
      <c r="L4" s="7">
        <v>0</v>
      </c>
      <c r="M4" s="7">
        <v>0</v>
      </c>
      <c r="N4" s="7">
        <v>0</v>
      </c>
    </row>
    <row r="5" spans="1:39">
      <c r="A5" s="4" t="s">
        <v>22</v>
      </c>
      <c r="B5" s="4" t="s">
        <v>23</v>
      </c>
      <c r="C5" s="4">
        <v>1858640</v>
      </c>
      <c r="D5" s="4" t="s">
        <v>80</v>
      </c>
      <c r="E5" s="5" t="s">
        <v>25</v>
      </c>
      <c r="F5" s="5" t="s">
        <v>26</v>
      </c>
      <c r="G5" s="5" t="s">
        <v>34</v>
      </c>
      <c r="H5" s="5">
        <v>1</v>
      </c>
      <c r="I5" s="6">
        <v>0</v>
      </c>
      <c r="J5" s="6">
        <v>204</v>
      </c>
      <c r="K5" s="6">
        <v>0</v>
      </c>
      <c r="L5" s="7">
        <v>0</v>
      </c>
      <c r="M5" s="7">
        <v>0</v>
      </c>
      <c r="N5" s="7">
        <v>0</v>
      </c>
    </row>
    <row r="6" spans="1:39">
      <c r="A6" s="4" t="s">
        <v>22</v>
      </c>
      <c r="B6" s="4" t="s">
        <v>23</v>
      </c>
      <c r="C6" s="4">
        <v>1858640</v>
      </c>
      <c r="D6" s="4" t="s">
        <v>80</v>
      </c>
      <c r="E6" s="5" t="s">
        <v>25</v>
      </c>
      <c r="F6" s="5" t="s">
        <v>26</v>
      </c>
      <c r="G6" s="5" t="s">
        <v>37</v>
      </c>
      <c r="H6" s="5">
        <v>1</v>
      </c>
      <c r="I6" s="6">
        <v>112</v>
      </c>
      <c r="J6" s="6">
        <v>0</v>
      </c>
      <c r="K6" s="6">
        <v>0</v>
      </c>
      <c r="L6" s="7">
        <v>0</v>
      </c>
      <c r="M6" s="7">
        <v>0</v>
      </c>
      <c r="N6" s="7">
        <v>0</v>
      </c>
    </row>
    <row r="7" spans="1:39">
      <c r="A7" s="4" t="s">
        <v>22</v>
      </c>
      <c r="B7" s="4" t="s">
        <v>23</v>
      </c>
      <c r="C7" s="4">
        <v>1858640</v>
      </c>
      <c r="D7" s="4" t="s">
        <v>80</v>
      </c>
      <c r="E7" s="5" t="s">
        <v>25</v>
      </c>
      <c r="F7" s="5" t="s">
        <v>26</v>
      </c>
      <c r="G7" s="5" t="s">
        <v>40</v>
      </c>
      <c r="H7" s="5">
        <v>1</v>
      </c>
      <c r="I7" s="6">
        <v>0</v>
      </c>
      <c r="J7" s="6">
        <v>0</v>
      </c>
      <c r="K7" s="6">
        <v>0</v>
      </c>
      <c r="L7" s="7">
        <v>118</v>
      </c>
      <c r="M7" s="7">
        <v>0</v>
      </c>
      <c r="N7" s="7">
        <v>0</v>
      </c>
    </row>
    <row r="8" spans="1:39">
      <c r="A8" s="4" t="s">
        <v>22</v>
      </c>
      <c r="B8" s="4" t="s">
        <v>23</v>
      </c>
      <c r="C8" s="4">
        <v>1858640</v>
      </c>
      <c r="D8" s="4" t="s">
        <v>80</v>
      </c>
      <c r="E8" s="5" t="s">
        <v>25</v>
      </c>
      <c r="F8" s="5" t="s">
        <v>26</v>
      </c>
      <c r="G8" s="5" t="s">
        <v>43</v>
      </c>
      <c r="H8" s="5">
        <v>1</v>
      </c>
      <c r="I8" s="6">
        <v>0</v>
      </c>
      <c r="J8" s="6">
        <v>0</v>
      </c>
      <c r="K8" s="6">
        <v>0</v>
      </c>
      <c r="L8" s="7">
        <v>0</v>
      </c>
      <c r="M8" s="7">
        <v>64</v>
      </c>
      <c r="N8" s="7">
        <v>0</v>
      </c>
    </row>
    <row r="9" spans="1:39">
      <c r="A9" s="4" t="s">
        <v>22</v>
      </c>
      <c r="B9" s="4" t="s">
        <v>23</v>
      </c>
      <c r="C9" s="4">
        <v>1858622</v>
      </c>
      <c r="D9" s="4" t="s">
        <v>29</v>
      </c>
      <c r="E9" s="5" t="s">
        <v>25</v>
      </c>
      <c r="F9" s="5" t="s">
        <v>26</v>
      </c>
      <c r="G9" s="5" t="s">
        <v>45</v>
      </c>
      <c r="H9" s="5">
        <v>1</v>
      </c>
      <c r="I9" s="5">
        <v>1073</v>
      </c>
      <c r="J9" s="5">
        <v>2146</v>
      </c>
      <c r="K9" s="5">
        <v>2146</v>
      </c>
      <c r="L9" s="4">
        <v>1073</v>
      </c>
      <c r="M9" s="4">
        <v>1073</v>
      </c>
      <c r="N9" s="4" t="s">
        <v>28</v>
      </c>
    </row>
    <row r="10" spans="1:39">
      <c r="A10" s="4" t="s">
        <v>22</v>
      </c>
      <c r="B10" s="4" t="s">
        <v>23</v>
      </c>
      <c r="C10" s="4">
        <v>1858637</v>
      </c>
      <c r="D10" s="4" t="s">
        <v>46</v>
      </c>
      <c r="E10" s="5" t="s">
        <v>47</v>
      </c>
      <c r="F10" s="5" t="s">
        <v>26</v>
      </c>
      <c r="G10" s="5" t="s">
        <v>45</v>
      </c>
      <c r="H10" s="5">
        <v>1</v>
      </c>
      <c r="I10" s="5">
        <v>16</v>
      </c>
      <c r="J10" s="5">
        <v>32</v>
      </c>
      <c r="K10" s="5">
        <v>32</v>
      </c>
      <c r="L10" s="4">
        <v>16</v>
      </c>
      <c r="M10" s="4">
        <v>16</v>
      </c>
      <c r="N10" s="4" t="s">
        <v>28</v>
      </c>
    </row>
    <row r="11" spans="1:39">
      <c r="A11" s="4" t="s">
        <v>22</v>
      </c>
      <c r="B11" s="4" t="s">
        <v>23</v>
      </c>
      <c r="C11" s="4">
        <v>1858635</v>
      </c>
      <c r="D11" s="4" t="s">
        <v>48</v>
      </c>
      <c r="E11" s="5" t="s">
        <v>47</v>
      </c>
      <c r="F11" s="5" t="s">
        <v>26</v>
      </c>
      <c r="G11" s="5" t="s">
        <v>45</v>
      </c>
      <c r="H11" s="5">
        <v>1</v>
      </c>
      <c r="I11" s="5">
        <v>23</v>
      </c>
      <c r="J11" s="5">
        <v>46</v>
      </c>
      <c r="K11" s="5">
        <v>46</v>
      </c>
      <c r="L11" s="4">
        <v>23</v>
      </c>
      <c r="M11" s="4">
        <v>23</v>
      </c>
      <c r="N11" s="4" t="s">
        <v>28</v>
      </c>
    </row>
    <row r="12" spans="1:39">
      <c r="A12" s="4" t="s">
        <v>22</v>
      </c>
      <c r="B12" s="4" t="s">
        <v>23</v>
      </c>
      <c r="C12" s="4">
        <v>1858632</v>
      </c>
      <c r="D12" s="4" t="s">
        <v>49</v>
      </c>
      <c r="E12" s="5" t="s">
        <v>47</v>
      </c>
      <c r="F12" s="5" t="s">
        <v>26</v>
      </c>
      <c r="G12" s="5" t="s">
        <v>45</v>
      </c>
      <c r="H12" s="5">
        <v>1</v>
      </c>
      <c r="I12" s="5">
        <v>14</v>
      </c>
      <c r="J12" s="5">
        <v>28</v>
      </c>
      <c r="K12" s="5">
        <v>28</v>
      </c>
      <c r="L12" s="4">
        <v>14</v>
      </c>
      <c r="M12" s="4">
        <v>14</v>
      </c>
      <c r="N12" s="4" t="s">
        <v>28</v>
      </c>
    </row>
    <row r="13" spans="1:39">
      <c r="A13" s="4" t="s">
        <v>22</v>
      </c>
      <c r="B13" s="4" t="s">
        <v>23</v>
      </c>
      <c r="C13" s="4">
        <v>1858628</v>
      </c>
      <c r="D13" s="4" t="s">
        <v>50</v>
      </c>
      <c r="E13" s="5" t="s">
        <v>47</v>
      </c>
      <c r="F13" s="5" t="s">
        <v>26</v>
      </c>
      <c r="G13" s="5" t="s">
        <v>45</v>
      </c>
      <c r="H13" s="5">
        <v>1</v>
      </c>
      <c r="I13" s="5">
        <v>16</v>
      </c>
      <c r="J13" s="5">
        <v>32</v>
      </c>
      <c r="K13" s="5">
        <v>32</v>
      </c>
      <c r="L13" s="4">
        <v>16</v>
      </c>
      <c r="M13" s="4">
        <v>16</v>
      </c>
      <c r="N13" s="4" t="s">
        <v>28</v>
      </c>
    </row>
    <row r="14" spans="1:39">
      <c r="A14" s="4" t="s">
        <v>22</v>
      </c>
      <c r="B14" s="4" t="s">
        <v>23</v>
      </c>
      <c r="C14" s="4">
        <v>1858624</v>
      </c>
      <c r="D14" s="4" t="s">
        <v>51</v>
      </c>
      <c r="E14" s="5" t="s">
        <v>47</v>
      </c>
      <c r="F14" s="5" t="s">
        <v>26</v>
      </c>
      <c r="G14" s="5" t="s">
        <v>45</v>
      </c>
      <c r="H14" s="5">
        <v>1</v>
      </c>
      <c r="I14" s="5">
        <v>32</v>
      </c>
      <c r="J14" s="5">
        <v>64</v>
      </c>
      <c r="K14" s="5">
        <v>64</v>
      </c>
      <c r="L14" s="4">
        <v>32</v>
      </c>
      <c r="M14" s="4">
        <v>32</v>
      </c>
      <c r="N14" s="4" t="s">
        <v>28</v>
      </c>
    </row>
    <row r="15" spans="1:39">
      <c r="A15" s="4" t="s">
        <v>22</v>
      </c>
      <c r="B15" s="4" t="s">
        <v>23</v>
      </c>
      <c r="C15" s="4">
        <v>1858618</v>
      </c>
      <c r="D15" s="4" t="s">
        <v>52</v>
      </c>
      <c r="E15" s="5" t="s">
        <v>47</v>
      </c>
      <c r="F15" s="5" t="s">
        <v>26</v>
      </c>
      <c r="G15" s="5" t="s">
        <v>45</v>
      </c>
      <c r="H15" s="5">
        <v>1</v>
      </c>
      <c r="I15" s="5">
        <v>8</v>
      </c>
      <c r="J15" s="5">
        <v>16</v>
      </c>
      <c r="K15" s="5">
        <v>16</v>
      </c>
      <c r="L15" s="4">
        <v>8</v>
      </c>
      <c r="M15" s="4">
        <v>8</v>
      </c>
      <c r="N15" s="4" t="s">
        <v>28</v>
      </c>
    </row>
    <row r="16" spans="1:39">
      <c r="A16" s="4" t="s">
        <v>22</v>
      </c>
      <c r="B16" s="4" t="s">
        <v>23</v>
      </c>
      <c r="C16" s="4">
        <v>1858617</v>
      </c>
      <c r="D16" s="4" t="s">
        <v>53</v>
      </c>
      <c r="E16" s="5" t="s">
        <v>47</v>
      </c>
      <c r="F16" s="5" t="s">
        <v>26</v>
      </c>
      <c r="G16" s="5" t="s">
        <v>45</v>
      </c>
      <c r="H16" s="5">
        <v>1</v>
      </c>
      <c r="I16" s="5">
        <v>18</v>
      </c>
      <c r="J16" s="5">
        <v>36</v>
      </c>
      <c r="K16" s="5">
        <v>36</v>
      </c>
      <c r="L16" s="4">
        <v>18</v>
      </c>
      <c r="M16" s="4">
        <v>18</v>
      </c>
      <c r="N16" s="4" t="s">
        <v>28</v>
      </c>
    </row>
    <row r="17" spans="1:15">
      <c r="A17" s="4" t="s">
        <v>22</v>
      </c>
      <c r="B17" s="4" t="s">
        <v>23</v>
      </c>
      <c r="C17" s="4">
        <v>1858615</v>
      </c>
      <c r="D17" s="4" t="s">
        <v>54</v>
      </c>
      <c r="E17" s="5" t="s">
        <v>47</v>
      </c>
      <c r="F17" s="5" t="s">
        <v>26</v>
      </c>
      <c r="G17" s="5" t="s">
        <v>45</v>
      </c>
      <c r="H17" s="5">
        <v>1</v>
      </c>
      <c r="I17" s="5">
        <v>119</v>
      </c>
      <c r="J17" s="5">
        <v>238</v>
      </c>
      <c r="K17" s="5">
        <v>238</v>
      </c>
      <c r="L17" s="4">
        <v>119</v>
      </c>
      <c r="M17" s="4">
        <v>119</v>
      </c>
      <c r="N17" s="4" t="s">
        <v>28</v>
      </c>
    </row>
    <row r="18" spans="1:15">
      <c r="A18" s="4" t="s">
        <v>22</v>
      </c>
      <c r="B18" s="4" t="s">
        <v>23</v>
      </c>
      <c r="C18" s="4">
        <v>1858613</v>
      </c>
      <c r="D18" s="4" t="s">
        <v>55</v>
      </c>
      <c r="E18" s="5" t="s">
        <v>56</v>
      </c>
      <c r="F18" s="5" t="s">
        <v>26</v>
      </c>
      <c r="G18" s="5" t="s">
        <v>45</v>
      </c>
      <c r="H18" s="5">
        <v>1</v>
      </c>
      <c r="I18" s="5">
        <v>83</v>
      </c>
      <c r="J18" s="5">
        <v>166</v>
      </c>
      <c r="K18" s="5">
        <v>166</v>
      </c>
      <c r="L18" s="4">
        <v>83</v>
      </c>
      <c r="M18" s="4">
        <v>83</v>
      </c>
      <c r="N18" s="4" t="s">
        <v>28</v>
      </c>
    </row>
    <row r="19" spans="1:15">
      <c r="A19" s="4" t="s">
        <v>22</v>
      </c>
      <c r="B19" s="4" t="s">
        <v>23</v>
      </c>
      <c r="C19" s="4">
        <v>1858611</v>
      </c>
      <c r="D19" s="4" t="s">
        <v>57</v>
      </c>
      <c r="E19" s="5" t="s">
        <v>25</v>
      </c>
      <c r="F19" s="5" t="s">
        <v>26</v>
      </c>
      <c r="G19" s="5" t="s">
        <v>45</v>
      </c>
      <c r="H19" s="5">
        <v>1</v>
      </c>
      <c r="I19" s="5">
        <v>43</v>
      </c>
      <c r="J19" s="5">
        <v>86</v>
      </c>
      <c r="K19" s="5">
        <v>86</v>
      </c>
      <c r="L19" s="4">
        <v>43</v>
      </c>
      <c r="M19" s="4">
        <v>43</v>
      </c>
      <c r="N19" s="4" t="s">
        <v>28</v>
      </c>
    </row>
    <row r="20" spans="1:15">
      <c r="A20" s="4" t="s">
        <v>22</v>
      </c>
      <c r="B20" s="4" t="s">
        <v>23</v>
      </c>
      <c r="C20" s="4">
        <v>1858609</v>
      </c>
      <c r="D20" s="4" t="s">
        <v>58</v>
      </c>
      <c r="E20" s="5" t="s">
        <v>25</v>
      </c>
      <c r="F20" s="5" t="s">
        <v>26</v>
      </c>
      <c r="G20" s="5" t="s">
        <v>45</v>
      </c>
      <c r="H20" s="5">
        <v>1</v>
      </c>
      <c r="I20" s="5">
        <v>44</v>
      </c>
      <c r="J20" s="5">
        <v>88</v>
      </c>
      <c r="K20" s="5">
        <v>88</v>
      </c>
      <c r="L20" s="4">
        <v>44</v>
      </c>
      <c r="M20" s="4">
        <v>44</v>
      </c>
      <c r="N20" s="4" t="s">
        <v>28</v>
      </c>
    </row>
    <row r="21" spans="1:15">
      <c r="A21" s="4" t="s">
        <v>22</v>
      </c>
      <c r="B21" s="4" t="s">
        <v>23</v>
      </c>
      <c r="C21" s="4">
        <v>1858607</v>
      </c>
      <c r="D21" s="4" t="s">
        <v>59</v>
      </c>
      <c r="E21" s="5" t="s">
        <v>47</v>
      </c>
      <c r="F21" s="5" t="s">
        <v>26</v>
      </c>
      <c r="G21" s="5" t="s">
        <v>45</v>
      </c>
      <c r="H21" s="5">
        <v>1</v>
      </c>
      <c r="I21" s="5">
        <v>34</v>
      </c>
      <c r="J21" s="5">
        <v>68</v>
      </c>
      <c r="K21" s="5">
        <v>68</v>
      </c>
      <c r="L21" s="4">
        <v>34</v>
      </c>
      <c r="M21" s="4">
        <v>34</v>
      </c>
      <c r="N21" s="4" t="s">
        <v>28</v>
      </c>
    </row>
    <row r="22" s="1" customFormat="1" spans="1:15">
      <c r="A22" s="7" t="s">
        <v>22</v>
      </c>
      <c r="B22" s="7" t="s">
        <v>23</v>
      </c>
      <c r="C22" s="7">
        <v>1858605</v>
      </c>
      <c r="D22" s="7" t="s">
        <v>60</v>
      </c>
      <c r="E22" s="6" t="s">
        <v>25</v>
      </c>
      <c r="F22" s="6" t="s">
        <v>26</v>
      </c>
      <c r="G22" s="6" t="s">
        <v>61</v>
      </c>
      <c r="H22" s="6">
        <v>1</v>
      </c>
      <c r="I22" s="6">
        <v>84</v>
      </c>
      <c r="J22" s="6">
        <v>168</v>
      </c>
      <c r="K22" s="6">
        <v>168</v>
      </c>
      <c r="L22" s="7">
        <v>84</v>
      </c>
      <c r="M22" s="7">
        <v>84</v>
      </c>
      <c r="N22" s="7" t="s">
        <v>28</v>
      </c>
    </row>
    <row r="23" spans="1:15">
      <c r="A23" s="4" t="s">
        <v>22</v>
      </c>
      <c r="B23" s="4" t="s">
        <v>23</v>
      </c>
      <c r="C23" s="4">
        <v>1858603</v>
      </c>
      <c r="D23" s="8" t="s">
        <v>62</v>
      </c>
      <c r="E23" s="9" t="s">
        <v>56</v>
      </c>
      <c r="F23" s="9" t="s">
        <v>26</v>
      </c>
      <c r="G23" s="9" t="s">
        <v>63</v>
      </c>
      <c r="H23" s="9">
        <v>1</v>
      </c>
      <c r="I23" s="9">
        <v>38</v>
      </c>
      <c r="J23" s="9">
        <v>76</v>
      </c>
      <c r="K23" s="9">
        <v>76</v>
      </c>
      <c r="L23" s="8">
        <v>38</v>
      </c>
      <c r="M23" s="8">
        <v>38</v>
      </c>
      <c r="N23" s="8" t="s">
        <v>28</v>
      </c>
    </row>
    <row r="24" spans="1:15">
      <c r="A24" s="4" t="s">
        <v>22</v>
      </c>
      <c r="B24" s="4" t="s">
        <v>23</v>
      </c>
      <c r="C24" s="4">
        <v>1858602</v>
      </c>
      <c r="D24" s="8" t="s">
        <v>64</v>
      </c>
      <c r="E24" s="9" t="s">
        <v>56</v>
      </c>
      <c r="F24" s="9" t="s">
        <v>26</v>
      </c>
      <c r="G24" s="9" t="s">
        <v>65</v>
      </c>
      <c r="H24" s="9">
        <v>1</v>
      </c>
      <c r="I24" s="9">
        <v>10</v>
      </c>
      <c r="J24" s="9">
        <v>20</v>
      </c>
      <c r="K24" s="9">
        <v>20</v>
      </c>
      <c r="L24" s="8">
        <v>10</v>
      </c>
      <c r="M24" s="8">
        <v>10</v>
      </c>
      <c r="N24" s="8" t="s">
        <v>28</v>
      </c>
    </row>
    <row r="25" spans="1:15">
      <c r="A25" s="4" t="s">
        <v>22</v>
      </c>
      <c r="B25" s="4" t="s">
        <v>23</v>
      </c>
      <c r="C25" s="4">
        <v>1858600</v>
      </c>
      <c r="D25" s="8" t="s">
        <v>66</v>
      </c>
      <c r="E25" s="9" t="s">
        <v>56</v>
      </c>
      <c r="F25" s="9" t="s">
        <v>26</v>
      </c>
      <c r="G25" s="9" t="s">
        <v>67</v>
      </c>
      <c r="H25" s="9">
        <v>1</v>
      </c>
      <c r="I25" s="9">
        <v>27</v>
      </c>
      <c r="J25" s="9">
        <v>54</v>
      </c>
      <c r="K25" s="9">
        <v>54</v>
      </c>
      <c r="L25" s="8">
        <v>27</v>
      </c>
      <c r="M25" s="8">
        <v>27</v>
      </c>
      <c r="N25" s="8" t="s">
        <v>28</v>
      </c>
    </row>
    <row r="26" spans="1:15">
      <c r="A26" s="4" t="s">
        <v>22</v>
      </c>
      <c r="B26" s="4" t="s">
        <v>23</v>
      </c>
      <c r="C26" s="4">
        <v>1858598</v>
      </c>
      <c r="D26" s="4" t="s">
        <v>68</v>
      </c>
      <c r="E26" s="5" t="s">
        <v>47</v>
      </c>
      <c r="F26" s="5" t="s">
        <v>26</v>
      </c>
      <c r="G26" s="5" t="s">
        <v>69</v>
      </c>
      <c r="H26" s="5">
        <v>1</v>
      </c>
      <c r="I26" s="5">
        <v>12</v>
      </c>
      <c r="J26" s="5">
        <v>24</v>
      </c>
      <c r="K26" s="5">
        <v>24</v>
      </c>
      <c r="L26" s="4">
        <v>24</v>
      </c>
      <c r="M26" s="4">
        <v>12</v>
      </c>
      <c r="N26" s="4">
        <v>12</v>
      </c>
    </row>
    <row r="29" spans="1:15">
      <c r="H29" s="10" t="s">
        <v>81</v>
      </c>
      <c r="I29" s="10"/>
    </row>
    <row r="30" spans="1:15">
      <c r="H30" s="11" t="s">
        <v>82</v>
      </c>
      <c r="I30" s="12" t="s">
        <v>9</v>
      </c>
      <c r="J30" s="12" t="s">
        <v>10</v>
      </c>
      <c r="K30" s="12" t="s">
        <v>11</v>
      </c>
      <c r="L30" s="12" t="s">
        <v>12</v>
      </c>
      <c r="M30" s="12" t="s">
        <v>13</v>
      </c>
      <c r="N30" s="12" t="s">
        <v>14</v>
      </c>
      <c r="O30" s="11" t="s">
        <v>83</v>
      </c>
    </row>
    <row r="31" spans="1:15">
      <c r="H31" s="11" t="s">
        <v>84</v>
      </c>
      <c r="I31" s="13">
        <f>SUM(I3:I8)*0.02</f>
        <v>2.24</v>
      </c>
      <c r="J31" s="13">
        <f>SUM(J3:J8)*0.02</f>
        <v>4.08</v>
      </c>
      <c r="K31" s="13">
        <f>SUM(K3:K8)*0.02</f>
        <v>3.92</v>
      </c>
      <c r="L31" s="13">
        <f>SUM(L3:L8)*0.02</f>
        <v>2.36</v>
      </c>
      <c r="M31" s="13">
        <f>SUM(M3:M8)*0.02</f>
        <v>1.28</v>
      </c>
      <c r="N31" s="13">
        <v>1</v>
      </c>
      <c r="O31" s="14">
        <v>1858640</v>
      </c>
    </row>
    <row r="32" spans="1:15">
      <c r="H32" s="11" t="s">
        <v>84</v>
      </c>
      <c r="I32" s="13">
        <f>I22*0.02</f>
        <v>1.68</v>
      </c>
      <c r="J32" s="13">
        <f>J22*0.02</f>
        <v>3.36</v>
      </c>
      <c r="K32" s="13">
        <f>K22*0.02</f>
        <v>3.36</v>
      </c>
      <c r="L32" s="13">
        <f>L22*0.02</f>
        <v>1.68</v>
      </c>
      <c r="M32" s="13">
        <f>M22*0.02</f>
        <v>1.68</v>
      </c>
      <c r="N32" s="13">
        <v>0</v>
      </c>
      <c r="O32" s="14">
        <v>1858605</v>
      </c>
    </row>
    <row r="33" spans="8:15">
      <c r="H33" s="11" t="s">
        <v>85</v>
      </c>
      <c r="I33" s="13">
        <f>SUM(I9:I21)*0.02</f>
        <v>30.46</v>
      </c>
      <c r="J33" s="13">
        <f>SUM(J9:J21)*0.02</f>
        <v>60.92</v>
      </c>
      <c r="K33" s="13">
        <f>SUM(K9:K21)*0.02</f>
        <v>60.92</v>
      </c>
      <c r="L33" s="13">
        <f>SUM(L9:L21)*0.02</f>
        <v>30.46</v>
      </c>
      <c r="M33" s="13">
        <f>SUM(M9:M21)*0.02</f>
        <v>30.46</v>
      </c>
      <c r="N33" s="13">
        <f>SUM(N9:N21)*0.02</f>
        <v>0</v>
      </c>
      <c r="O33" s="4">
        <v>1858622</v>
      </c>
    </row>
    <row r="34" spans="8:15">
      <c r="O34" s="4">
        <v>1858637</v>
      </c>
    </row>
    <row r="35" spans="8:15">
      <c r="O35" s="4">
        <v>1858635</v>
      </c>
    </row>
    <row r="36" spans="8:15">
      <c r="O36" s="4">
        <v>1858632</v>
      </c>
    </row>
    <row r="37" spans="8:15">
      <c r="O37" s="4">
        <v>1858628</v>
      </c>
    </row>
    <row r="38" spans="8:15">
      <c r="O38" s="4">
        <v>1858624</v>
      </c>
    </row>
    <row r="39" spans="8:15">
      <c r="O39" s="4">
        <v>1858618</v>
      </c>
    </row>
    <row r="40" spans="8:15">
      <c r="O40" s="4">
        <v>1858617</v>
      </c>
    </row>
    <row r="41" spans="8:15">
      <c r="O41" s="4">
        <v>1858615</v>
      </c>
    </row>
    <row r="42" spans="8:15">
      <c r="O42" s="4">
        <v>1858613</v>
      </c>
    </row>
    <row r="43" spans="8:15">
      <c r="O43" s="4">
        <v>1858611</v>
      </c>
    </row>
    <row r="44" spans="8:15">
      <c r="O44" s="4">
        <v>1858609</v>
      </c>
    </row>
    <row r="45" spans="8:15">
      <c r="O45" s="4">
        <v>1858607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2026-02-28T01:36:00Z</dcterms:created>
  <dcterms:modified xsi:type="dcterms:W3CDTF">2026-03-11T03:01:17Z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86F10228B0BD4D728F08A4F6039D467F_12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