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H1582AX 埃及单--中包贴 3% 3.4" sheetId="1" r:id="rId1"/>
    <sheet name="主标+条码标 3%  3.4" sheetId="2" r:id="rId2"/>
    <sheet name="价格牌 3% 3.4" sheetId="3" r:id="rId3"/>
    <sheet name="洗标 3% 3.16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<sst xmlns="http://schemas.openxmlformats.org/spreadsheetml/2006/main" count="453" uniqueCount="94">
  <si>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</si>
  <si>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</si>
  <si>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</si>
  <si>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</si>
  <si>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</si>
  <si>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</si>
  <si>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</si>
  <si>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</si>
  <si>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</si>
  <si>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</si>
  <si>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</si>
  <si>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</si>
  <si>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</si>
  <si>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</si>
  <si>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</si>
  <si>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</si>
  <si>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</si>
  <si>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</si>
  <si>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</si>
  <si>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</si>
  <si>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</si>
  <si>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</si>
  <si>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H1582AX</t>
  </si>
  <si>
    <t>26 AU</t>
  </si>
  <si>
    <t>DEFACTO PERAKENDE TİC.A.Ş. DEPO Organize San. Bölgesi 6.Depo Kazım Karabekir Mah. Cumhuriyet Cad. Tekirdağ/Çerkezköy Tel:0090 282 758 11 34-35</t>
  </si>
  <si>
    <t>16.09.2026</t>
  </si>
  <si>
    <t>GR322 - GREY</t>
  </si>
  <si>
    <t>H1582AXDFA</t>
  </si>
  <si>
    <t>-</t>
  </si>
  <si>
    <t>TURKEY</t>
  </si>
  <si>
    <t>BK27 - BLACK</t>
  </si>
  <si>
    <t>H1582AXDFB</t>
  </si>
  <si>
    <t>İSTANBUL DEPO</t>
  </si>
  <si>
    <t>H1582AXDFAS</t>
  </si>
  <si>
    <t>H1582AXDFAM</t>
  </si>
  <si>
    <t>H1582AXDFAL</t>
  </si>
  <si>
    <t>H1582AXDFAXL</t>
  </si>
  <si>
    <t>H1582AXDFAXXL</t>
  </si>
  <si>
    <t>H1582AXDFA3XL</t>
  </si>
  <si>
    <t>H1582AXDFBS</t>
  </si>
  <si>
    <t>H1582AXDFBM</t>
  </si>
  <si>
    <t>H1582AXDFBL</t>
  </si>
  <si>
    <t>H1582AXDFBXL</t>
  </si>
  <si>
    <t>H1582AXDFBXXL</t>
  </si>
  <si>
    <t>H1582AXDFB3XL</t>
  </si>
  <si>
    <t>ECOM</t>
  </si>
  <si>
    <t>H1582AXECOMA</t>
  </si>
  <si>
    <t>H1582AXECOMB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</si>
  <si>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</si>
  <si>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</si>
  <si>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洗标</t>
  </si>
  <si>
    <t>白色</t>
  </si>
  <si>
    <t>款号</t>
  </si>
  <si>
    <t>颜色</t>
  </si>
  <si>
    <t>涉及PO</t>
  </si>
  <si>
    <t>1800885,1800883,1800884</t>
  </si>
  <si>
    <t>背面</t>
  </si>
  <si>
    <t>尺码段</t>
  </si>
  <si>
    <t>无价格</t>
  </si>
  <si>
    <t>全码</t>
  </si>
  <si>
    <t>95</t>
  </si>
  <si>
    <t>171</t>
  </si>
  <si>
    <t>165</t>
  </si>
  <si>
    <t>101</t>
  </si>
  <si>
    <t>54</t>
  </si>
  <si>
    <t>6</t>
  </si>
  <si>
    <t>1800883</t>
  </si>
  <si>
    <t>无3XL</t>
  </si>
  <si>
    <t>18</t>
  </si>
  <si>
    <t>35</t>
  </si>
  <si>
    <t>0</t>
  </si>
  <si>
    <t>1800884</t>
  </si>
  <si>
    <t>有价格</t>
  </si>
  <si>
    <t>407</t>
  </si>
  <si>
    <t>814</t>
  </si>
  <si>
    <t>1800885</t>
  </si>
  <si>
    <t>97</t>
  </si>
  <si>
    <t>93</t>
  </si>
  <si>
    <t>56</t>
  </si>
  <si>
    <t>29</t>
  </si>
  <si>
    <t>4</t>
  </si>
  <si>
    <t>9</t>
  </si>
  <si>
    <t>19</t>
  </si>
  <si>
    <t>230</t>
  </si>
  <si>
    <t>459</t>
  </si>
  <si>
    <t>合计：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</si>
  <si>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</si>
  <si>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</si>
  <si>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</si>
  <si>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</si>
  <si>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</si>
  <si>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</si>
  <si>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</si>
  <si>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  <r>
      <rPr>
        <sz val="11"/>
        <rFont val="Calibri"/>
        <charset val="13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</si>
</sst>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1" xfId="0" applyBorder="1"/>
    <xf numFmtId="176" fontId="0" fillId="0" borderId="1" xfId="0" applyNumberFormat="1" applyBorder="1"/>
    <xf numFmtId="0" fontId="0" fillId="2" borderId="1" xfId="0" applyFill="1" applyBorder="1"/>
    <xf numFmtId="0" fontId="0" fillId="2" borderId="0" xfId="0" applyFill="1"/>
    <xf numFmtId="0" fontId="0" fillId="2" borderId="0" xfId="0" applyFont="1" applyFill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7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7" fontId="3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0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8" fillId="0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590550</xdr:colOff>
      <xdr:row>9</xdr:row>
      <xdr:rowOff>38100</xdr:rowOff>
    </xdr:from>
    <xdr:to>
      <xdr:col>3</xdr:col>
      <xdr:colOff>46355</xdr:colOff>
      <xdr:row>18</xdr:row>
      <xdr:rowOff>64770</xdr:rowOff>
    </xdr:to>
    <xdr:pic>
      <xdr:nvPicPr>
        <xdr:cNvPr id="2" name="图片 1" descr="25_AULBM13682_0YOSKIAF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8345" y="1727200"/>
          <a:ext cx="1682115" cy="14554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9"/>
  <sheetViews>
    <sheetView topLeftCell="A10" workbookViewId="0">
      <selection activeCell="I39" sqref="I39:N39"/>
    </sheetView>
  </sheetViews>
  <sheetFormatPr defaultColWidth="9" defaultRowHeight="14.5"/>
  <cols>
    <col min="1" max="1" width="10.8545454545455" style="12" customWidth="1"/>
    <col min="2" max="2" width="9.13636363636364" style="12" customWidth="1"/>
    <col min="3" max="3" width="14.4909090909091" style="12" customWidth="1"/>
    <col min="4" max="4" width="19" style="12" customWidth="1"/>
    <col min="5" max="5" width="22.6727272727273" style="12" customWidth="1"/>
    <col min="6" max="6" width="16.7090909090909" style="12" customWidth="1"/>
    <col min="7" max="7" width="16.2272727272727" style="12" customWidth="1"/>
    <col min="8" max="8" width="11.9545454545455" style="12" customWidth="1"/>
    <col min="9" max="14" width="9.13636363636364" style="12" customWidth="1"/>
    <col min="15" max="16" width="16.4636363636364" style="12" customWidth="1"/>
    <col min="17" max="18" width="12.2" style="12" customWidth="1"/>
    <col min="19" max="19" width="19.7272727272727" style="12" customWidth="1"/>
    <col min="20" max="20" width="24.6545454545455" style="12" customWidth="1"/>
    <col min="21" max="21" width="23.7909090909091" style="12" customWidth="1"/>
    <col min="22" max="41" width="9.13636363636364" style="12" customWidth="1"/>
    <col min="42" max="16384" width="9" style="12"/>
  </cols>
  <sheetData>
    <row r="1" spans="1:4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4" t="s">
        <v>18</v>
      </c>
      <c r="S2" s="13" t="s">
        <v>19</v>
      </c>
      <c r="T2" s="13" t="s">
        <v>20</v>
      </c>
      <c r="U2" s="13" t="s">
        <v>21</v>
      </c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="12" customFormat="1" spans="1:41">
      <c r="A3" s="15" t="s">
        <v>22</v>
      </c>
      <c r="B3" s="15" t="s">
        <v>23</v>
      </c>
      <c r="C3" s="15">
        <v>1800885</v>
      </c>
      <c r="D3" s="15" t="s">
        <v>24</v>
      </c>
      <c r="E3" s="16" t="s">
        <v>25</v>
      </c>
      <c r="F3" s="16" t="s">
        <v>26</v>
      </c>
      <c r="G3" s="16" t="s">
        <v>27</v>
      </c>
      <c r="H3" s="16">
        <v>1</v>
      </c>
      <c r="I3" s="16">
        <v>1</v>
      </c>
      <c r="J3" s="16">
        <v>2</v>
      </c>
      <c r="K3" s="16">
        <v>2</v>
      </c>
      <c r="L3" s="15">
        <v>1</v>
      </c>
      <c r="M3" s="15">
        <v>1</v>
      </c>
      <c r="N3" s="15" t="s">
        <v>28</v>
      </c>
      <c r="O3" s="15">
        <v>7</v>
      </c>
      <c r="P3" s="15" t="s">
        <v>29</v>
      </c>
      <c r="Q3" s="15">
        <v>223</v>
      </c>
      <c r="R3" s="17">
        <f>Q3*1.03</f>
        <v>229.69</v>
      </c>
      <c r="S3" s="15">
        <v>1561</v>
      </c>
      <c r="T3" s="15">
        <v>0</v>
      </c>
      <c r="U3" s="15">
        <v>0</v>
      </c>
    </row>
    <row r="4" s="12" customFormat="1" spans="1:41">
      <c r="A4" s="15" t="s">
        <v>22</v>
      </c>
      <c r="B4" s="15" t="s">
        <v>23</v>
      </c>
      <c r="C4" s="15">
        <v>1800885</v>
      </c>
      <c r="D4" s="15" t="s">
        <v>24</v>
      </c>
      <c r="E4" s="16" t="s">
        <v>25</v>
      </c>
      <c r="F4" s="16" t="s">
        <v>30</v>
      </c>
      <c r="G4" s="16" t="s">
        <v>31</v>
      </c>
      <c r="H4" s="16">
        <v>1</v>
      </c>
      <c r="I4" s="16">
        <v>1</v>
      </c>
      <c r="J4" s="16">
        <v>2</v>
      </c>
      <c r="K4" s="16">
        <v>2</v>
      </c>
      <c r="L4" s="15">
        <v>1</v>
      </c>
      <c r="M4" s="15">
        <v>1</v>
      </c>
      <c r="N4" s="15" t="s">
        <v>28</v>
      </c>
      <c r="O4" s="15">
        <v>7</v>
      </c>
      <c r="P4" s="15" t="s">
        <v>29</v>
      </c>
      <c r="Q4" s="15">
        <v>395</v>
      </c>
      <c r="R4" s="17">
        <f t="shared" ref="R4:R18" si="0">Q4*1.03</f>
        <v>406.85</v>
      </c>
      <c r="S4" s="15">
        <v>2765</v>
      </c>
      <c r="T4" s="15">
        <v>0</v>
      </c>
      <c r="U4" s="15">
        <v>0</v>
      </c>
    </row>
    <row r="5" s="12" customFormat="1" spans="1:41">
      <c r="A5" s="15" t="s">
        <v>22</v>
      </c>
      <c r="B5" s="15" t="s">
        <v>23</v>
      </c>
      <c r="C5" s="15">
        <v>1800883</v>
      </c>
      <c r="D5" s="15" t="s">
        <v>32</v>
      </c>
      <c r="E5" s="16" t="s">
        <v>25</v>
      </c>
      <c r="F5" s="16" t="s">
        <v>30</v>
      </c>
      <c r="G5" s="16" t="s">
        <v>33</v>
      </c>
      <c r="H5" s="16">
        <v>1</v>
      </c>
      <c r="I5" s="16">
        <v>2</v>
      </c>
      <c r="J5" s="16" t="s">
        <v>28</v>
      </c>
      <c r="K5" s="16" t="s">
        <v>28</v>
      </c>
      <c r="L5" s="15" t="s">
        <v>28</v>
      </c>
      <c r="M5" s="15" t="s">
        <v>28</v>
      </c>
      <c r="N5" s="15" t="s">
        <v>28</v>
      </c>
      <c r="O5" s="15">
        <v>2</v>
      </c>
      <c r="P5" s="15" t="s">
        <v>29</v>
      </c>
      <c r="Q5" s="15">
        <v>46</v>
      </c>
      <c r="R5" s="17">
        <f t="shared" si="0"/>
        <v>47.38</v>
      </c>
      <c r="S5" s="15">
        <v>92</v>
      </c>
      <c r="T5" s="15">
        <v>0</v>
      </c>
      <c r="U5" s="15">
        <v>0</v>
      </c>
    </row>
    <row r="6" s="12" customFormat="1" spans="1:41">
      <c r="A6" s="15" t="s">
        <v>22</v>
      </c>
      <c r="B6" s="15" t="s">
        <v>23</v>
      </c>
      <c r="C6" s="15">
        <v>1800883</v>
      </c>
      <c r="D6" s="15" t="s">
        <v>32</v>
      </c>
      <c r="E6" s="16" t="s">
        <v>25</v>
      </c>
      <c r="F6" s="16" t="s">
        <v>30</v>
      </c>
      <c r="G6" s="16" t="s">
        <v>34</v>
      </c>
      <c r="H6" s="16">
        <v>1</v>
      </c>
      <c r="I6" s="16" t="s">
        <v>28</v>
      </c>
      <c r="J6" s="16">
        <v>2</v>
      </c>
      <c r="K6" s="16" t="s">
        <v>28</v>
      </c>
      <c r="L6" s="15" t="s">
        <v>28</v>
      </c>
      <c r="M6" s="15" t="s">
        <v>28</v>
      </c>
      <c r="N6" s="15" t="s">
        <v>28</v>
      </c>
      <c r="O6" s="15">
        <v>2</v>
      </c>
      <c r="P6" s="15" t="s">
        <v>29</v>
      </c>
      <c r="Q6" s="15">
        <v>83</v>
      </c>
      <c r="R6" s="17">
        <f t="shared" si="0"/>
        <v>85.49</v>
      </c>
      <c r="S6" s="15">
        <v>166</v>
      </c>
      <c r="T6" s="15">
        <v>0</v>
      </c>
      <c r="U6" s="15">
        <v>0</v>
      </c>
    </row>
    <row r="7" s="12" customFormat="1" spans="1:41">
      <c r="A7" s="15" t="s">
        <v>22</v>
      </c>
      <c r="B7" s="15" t="s">
        <v>23</v>
      </c>
      <c r="C7" s="15">
        <v>1800883</v>
      </c>
      <c r="D7" s="15" t="s">
        <v>32</v>
      </c>
      <c r="E7" s="16" t="s">
        <v>25</v>
      </c>
      <c r="F7" s="16" t="s">
        <v>30</v>
      </c>
      <c r="G7" s="16" t="s">
        <v>35</v>
      </c>
      <c r="H7" s="16">
        <v>1</v>
      </c>
      <c r="I7" s="16" t="s">
        <v>28</v>
      </c>
      <c r="J7" s="16" t="s">
        <v>28</v>
      </c>
      <c r="K7" s="16">
        <v>2</v>
      </c>
      <c r="L7" s="15" t="s">
        <v>28</v>
      </c>
      <c r="M7" s="15" t="s">
        <v>28</v>
      </c>
      <c r="N7" s="15" t="s">
        <v>28</v>
      </c>
      <c r="O7" s="15">
        <v>2</v>
      </c>
      <c r="P7" s="15" t="s">
        <v>29</v>
      </c>
      <c r="Q7" s="15">
        <v>80</v>
      </c>
      <c r="R7" s="17">
        <f t="shared" si="0"/>
        <v>82.4</v>
      </c>
      <c r="S7" s="15">
        <v>160</v>
      </c>
      <c r="T7" s="15">
        <v>0</v>
      </c>
      <c r="U7" s="15">
        <v>0</v>
      </c>
    </row>
    <row r="8" s="12" customFormat="1" spans="1:41">
      <c r="A8" s="15" t="s">
        <v>22</v>
      </c>
      <c r="B8" s="15" t="s">
        <v>23</v>
      </c>
      <c r="C8" s="15">
        <v>1800883</v>
      </c>
      <c r="D8" s="15" t="s">
        <v>32</v>
      </c>
      <c r="E8" s="16" t="s">
        <v>25</v>
      </c>
      <c r="F8" s="16" t="s">
        <v>30</v>
      </c>
      <c r="G8" s="16" t="s">
        <v>36</v>
      </c>
      <c r="H8" s="16">
        <v>1</v>
      </c>
      <c r="I8" s="16" t="s">
        <v>28</v>
      </c>
      <c r="J8" s="16" t="s">
        <v>28</v>
      </c>
      <c r="K8" s="16" t="s">
        <v>28</v>
      </c>
      <c r="L8" s="15">
        <v>2</v>
      </c>
      <c r="M8" s="15" t="s">
        <v>28</v>
      </c>
      <c r="N8" s="15" t="s">
        <v>28</v>
      </c>
      <c r="O8" s="15">
        <v>2</v>
      </c>
      <c r="P8" s="15" t="s">
        <v>29</v>
      </c>
      <c r="Q8" s="15">
        <v>49</v>
      </c>
      <c r="R8" s="17">
        <f t="shared" si="0"/>
        <v>50.47</v>
      </c>
      <c r="S8" s="15">
        <v>98</v>
      </c>
      <c r="T8" s="15">
        <v>0</v>
      </c>
      <c r="U8" s="15">
        <v>0</v>
      </c>
    </row>
    <row r="9" s="12" customFormat="1" spans="1:41">
      <c r="A9" s="15" t="s">
        <v>22</v>
      </c>
      <c r="B9" s="15" t="s">
        <v>23</v>
      </c>
      <c r="C9" s="15">
        <v>1800883</v>
      </c>
      <c r="D9" s="15" t="s">
        <v>32</v>
      </c>
      <c r="E9" s="16" t="s">
        <v>25</v>
      </c>
      <c r="F9" s="16" t="s">
        <v>30</v>
      </c>
      <c r="G9" s="16" t="s">
        <v>37</v>
      </c>
      <c r="H9" s="16">
        <v>1</v>
      </c>
      <c r="I9" s="16" t="s">
        <v>28</v>
      </c>
      <c r="J9" s="16" t="s">
        <v>28</v>
      </c>
      <c r="K9" s="16" t="s">
        <v>28</v>
      </c>
      <c r="L9" s="15" t="s">
        <v>28</v>
      </c>
      <c r="M9" s="15">
        <v>2</v>
      </c>
      <c r="N9" s="15" t="s">
        <v>28</v>
      </c>
      <c r="O9" s="15">
        <v>2</v>
      </c>
      <c r="P9" s="15" t="s">
        <v>29</v>
      </c>
      <c r="Q9" s="15">
        <v>26</v>
      </c>
      <c r="R9" s="17">
        <f t="shared" si="0"/>
        <v>26.78</v>
      </c>
      <c r="S9" s="15">
        <v>52</v>
      </c>
      <c r="T9" s="15">
        <v>0</v>
      </c>
      <c r="U9" s="15">
        <v>0</v>
      </c>
    </row>
    <row r="10" s="12" customFormat="1" spans="1:41">
      <c r="A10" s="15" t="s">
        <v>22</v>
      </c>
      <c r="B10" s="15" t="s">
        <v>23</v>
      </c>
      <c r="C10" s="15">
        <v>1800883</v>
      </c>
      <c r="D10" s="15" t="s">
        <v>32</v>
      </c>
      <c r="E10" s="16" t="s">
        <v>25</v>
      </c>
      <c r="F10" s="16" t="s">
        <v>30</v>
      </c>
      <c r="G10" s="16" t="s">
        <v>38</v>
      </c>
      <c r="H10" s="16">
        <v>1</v>
      </c>
      <c r="I10" s="16" t="s">
        <v>28</v>
      </c>
      <c r="J10" s="16" t="s">
        <v>28</v>
      </c>
      <c r="K10" s="16" t="s">
        <v>28</v>
      </c>
      <c r="L10" s="15" t="s">
        <v>28</v>
      </c>
      <c r="M10" s="15" t="s">
        <v>28</v>
      </c>
      <c r="N10" s="15">
        <v>2</v>
      </c>
      <c r="O10" s="15">
        <v>2</v>
      </c>
      <c r="P10" s="15" t="s">
        <v>29</v>
      </c>
      <c r="Q10" s="15">
        <v>3</v>
      </c>
      <c r="R10" s="17">
        <f t="shared" si="0"/>
        <v>3.09</v>
      </c>
      <c r="S10" s="15">
        <v>6</v>
      </c>
      <c r="T10" s="15">
        <v>0</v>
      </c>
      <c r="U10" s="15">
        <v>0</v>
      </c>
    </row>
    <row r="11" s="12" customFormat="1" spans="1:41">
      <c r="A11" s="15" t="s">
        <v>22</v>
      </c>
      <c r="B11" s="15" t="s">
        <v>23</v>
      </c>
      <c r="C11" s="15">
        <v>1800883</v>
      </c>
      <c r="D11" s="15" t="s">
        <v>32</v>
      </c>
      <c r="E11" s="16" t="s">
        <v>25</v>
      </c>
      <c r="F11" s="16" t="s">
        <v>26</v>
      </c>
      <c r="G11" s="16" t="s">
        <v>39</v>
      </c>
      <c r="H11" s="16">
        <v>1</v>
      </c>
      <c r="I11" s="16">
        <v>2</v>
      </c>
      <c r="J11" s="16" t="s">
        <v>28</v>
      </c>
      <c r="K11" s="16" t="s">
        <v>28</v>
      </c>
      <c r="L11" s="15" t="s">
        <v>28</v>
      </c>
      <c r="M11" s="15" t="s">
        <v>28</v>
      </c>
      <c r="N11" s="15" t="s">
        <v>28</v>
      </c>
      <c r="O11" s="15">
        <v>2</v>
      </c>
      <c r="P11" s="15" t="s">
        <v>29</v>
      </c>
      <c r="Q11" s="15">
        <v>26</v>
      </c>
      <c r="R11" s="17">
        <f t="shared" si="0"/>
        <v>26.78</v>
      </c>
      <c r="S11" s="15">
        <v>52</v>
      </c>
      <c r="T11" s="15">
        <v>0</v>
      </c>
      <c r="U11" s="15">
        <v>0</v>
      </c>
    </row>
    <row r="12" s="12" customFormat="1" spans="1:41">
      <c r="A12" s="15" t="s">
        <v>22</v>
      </c>
      <c r="B12" s="15" t="s">
        <v>23</v>
      </c>
      <c r="C12" s="15">
        <v>1800883</v>
      </c>
      <c r="D12" s="15" t="s">
        <v>32</v>
      </c>
      <c r="E12" s="16" t="s">
        <v>25</v>
      </c>
      <c r="F12" s="16" t="s">
        <v>26</v>
      </c>
      <c r="G12" s="16" t="s">
        <v>40</v>
      </c>
      <c r="H12" s="16">
        <v>1</v>
      </c>
      <c r="I12" s="16" t="s">
        <v>28</v>
      </c>
      <c r="J12" s="16">
        <v>2</v>
      </c>
      <c r="K12" s="16" t="s">
        <v>28</v>
      </c>
      <c r="L12" s="15" t="s">
        <v>28</v>
      </c>
      <c r="M12" s="15" t="s">
        <v>28</v>
      </c>
      <c r="N12" s="15" t="s">
        <v>28</v>
      </c>
      <c r="O12" s="15">
        <v>2</v>
      </c>
      <c r="P12" s="15" t="s">
        <v>29</v>
      </c>
      <c r="Q12" s="15">
        <v>47</v>
      </c>
      <c r="R12" s="17">
        <f t="shared" si="0"/>
        <v>48.41</v>
      </c>
      <c r="S12" s="15">
        <v>94</v>
      </c>
      <c r="T12" s="15">
        <v>0</v>
      </c>
      <c r="U12" s="15">
        <v>0</v>
      </c>
    </row>
    <row r="13" s="12" customFormat="1" spans="1:41">
      <c r="A13" s="15" t="s">
        <v>22</v>
      </c>
      <c r="B13" s="15" t="s">
        <v>23</v>
      </c>
      <c r="C13" s="15">
        <v>1800883</v>
      </c>
      <c r="D13" s="15" t="s">
        <v>32</v>
      </c>
      <c r="E13" s="16" t="s">
        <v>25</v>
      </c>
      <c r="F13" s="16" t="s">
        <v>26</v>
      </c>
      <c r="G13" s="16" t="s">
        <v>41</v>
      </c>
      <c r="H13" s="16">
        <v>1</v>
      </c>
      <c r="I13" s="16" t="s">
        <v>28</v>
      </c>
      <c r="J13" s="16" t="s">
        <v>28</v>
      </c>
      <c r="K13" s="16">
        <v>2</v>
      </c>
      <c r="L13" s="15" t="s">
        <v>28</v>
      </c>
      <c r="M13" s="15" t="s">
        <v>28</v>
      </c>
      <c r="N13" s="15" t="s">
        <v>28</v>
      </c>
      <c r="O13" s="15">
        <v>2</v>
      </c>
      <c r="P13" s="15" t="s">
        <v>29</v>
      </c>
      <c r="Q13" s="15">
        <v>45</v>
      </c>
      <c r="R13" s="17">
        <f t="shared" si="0"/>
        <v>46.35</v>
      </c>
      <c r="S13" s="15">
        <v>90</v>
      </c>
      <c r="T13" s="15">
        <v>0</v>
      </c>
      <c r="U13" s="15">
        <v>0</v>
      </c>
    </row>
    <row r="14" s="12" customFormat="1" spans="1:41">
      <c r="A14" s="15" t="s">
        <v>22</v>
      </c>
      <c r="B14" s="15" t="s">
        <v>23</v>
      </c>
      <c r="C14" s="15">
        <v>1800883</v>
      </c>
      <c r="D14" s="15" t="s">
        <v>32</v>
      </c>
      <c r="E14" s="16" t="s">
        <v>25</v>
      </c>
      <c r="F14" s="16" t="s">
        <v>26</v>
      </c>
      <c r="G14" s="16" t="s">
        <v>42</v>
      </c>
      <c r="H14" s="16">
        <v>1</v>
      </c>
      <c r="I14" s="16" t="s">
        <v>28</v>
      </c>
      <c r="J14" s="16" t="s">
        <v>28</v>
      </c>
      <c r="K14" s="16" t="s">
        <v>28</v>
      </c>
      <c r="L14" s="15">
        <v>2</v>
      </c>
      <c r="M14" s="15" t="s">
        <v>28</v>
      </c>
      <c r="N14" s="15" t="s">
        <v>28</v>
      </c>
      <c r="O14" s="15">
        <v>2</v>
      </c>
      <c r="P14" s="15" t="s">
        <v>29</v>
      </c>
      <c r="Q14" s="15">
        <v>27</v>
      </c>
      <c r="R14" s="17">
        <f t="shared" si="0"/>
        <v>27.81</v>
      </c>
      <c r="S14" s="15">
        <v>54</v>
      </c>
      <c r="T14" s="15">
        <v>0</v>
      </c>
      <c r="U14" s="15">
        <v>0</v>
      </c>
    </row>
    <row r="15" s="12" customFormat="1" spans="1:41">
      <c r="A15" s="15" t="s">
        <v>22</v>
      </c>
      <c r="B15" s="15" t="s">
        <v>23</v>
      </c>
      <c r="C15" s="15">
        <v>1800883</v>
      </c>
      <c r="D15" s="15" t="s">
        <v>32</v>
      </c>
      <c r="E15" s="16" t="s">
        <v>25</v>
      </c>
      <c r="F15" s="16" t="s">
        <v>26</v>
      </c>
      <c r="G15" s="16" t="s">
        <v>43</v>
      </c>
      <c r="H15" s="16">
        <v>1</v>
      </c>
      <c r="I15" s="16" t="s">
        <v>28</v>
      </c>
      <c r="J15" s="16" t="s">
        <v>28</v>
      </c>
      <c r="K15" s="16" t="s">
        <v>28</v>
      </c>
      <c r="L15" s="15" t="s">
        <v>28</v>
      </c>
      <c r="M15" s="15">
        <v>2</v>
      </c>
      <c r="N15" s="15" t="s">
        <v>28</v>
      </c>
      <c r="O15" s="15">
        <v>2</v>
      </c>
      <c r="P15" s="15" t="s">
        <v>29</v>
      </c>
      <c r="Q15" s="15">
        <v>14</v>
      </c>
      <c r="R15" s="17">
        <f t="shared" si="0"/>
        <v>14.42</v>
      </c>
      <c r="S15" s="15">
        <v>28</v>
      </c>
      <c r="T15" s="15">
        <v>0</v>
      </c>
      <c r="U15" s="15">
        <v>0</v>
      </c>
    </row>
    <row r="16" s="12" customFormat="1" spans="1:41">
      <c r="A16" s="15" t="s">
        <v>22</v>
      </c>
      <c r="B16" s="15" t="s">
        <v>23</v>
      </c>
      <c r="C16" s="15">
        <v>1800883</v>
      </c>
      <c r="D16" s="15" t="s">
        <v>32</v>
      </c>
      <c r="E16" s="16" t="s">
        <v>25</v>
      </c>
      <c r="F16" s="16" t="s">
        <v>26</v>
      </c>
      <c r="G16" s="16" t="s">
        <v>44</v>
      </c>
      <c r="H16" s="16">
        <v>1</v>
      </c>
      <c r="I16" s="16" t="s">
        <v>28</v>
      </c>
      <c r="J16" s="16" t="s">
        <v>28</v>
      </c>
      <c r="K16" s="16" t="s">
        <v>28</v>
      </c>
      <c r="L16" s="15" t="s">
        <v>28</v>
      </c>
      <c r="M16" s="15" t="s">
        <v>28</v>
      </c>
      <c r="N16" s="15">
        <v>2</v>
      </c>
      <c r="O16" s="15">
        <v>2</v>
      </c>
      <c r="P16" s="15" t="s">
        <v>29</v>
      </c>
      <c r="Q16" s="15">
        <v>2</v>
      </c>
      <c r="R16" s="17">
        <f t="shared" si="0"/>
        <v>2.06</v>
      </c>
      <c r="S16" s="15">
        <v>4</v>
      </c>
      <c r="T16" s="15">
        <v>0</v>
      </c>
      <c r="U16" s="15">
        <v>0</v>
      </c>
    </row>
    <row r="17" s="12" customFormat="1" spans="1:41">
      <c r="A17" s="15" t="s">
        <v>22</v>
      </c>
      <c r="B17" s="15" t="s">
        <v>23</v>
      </c>
      <c r="C17" s="15">
        <v>1800884</v>
      </c>
      <c r="D17" s="15" t="s">
        <v>45</v>
      </c>
      <c r="E17" s="16" t="s">
        <v>25</v>
      </c>
      <c r="F17" s="16" t="s">
        <v>26</v>
      </c>
      <c r="G17" s="16" t="s">
        <v>46</v>
      </c>
      <c r="H17" s="16">
        <v>1</v>
      </c>
      <c r="I17" s="16">
        <v>1</v>
      </c>
      <c r="J17" s="16">
        <v>2</v>
      </c>
      <c r="K17" s="16">
        <v>2</v>
      </c>
      <c r="L17" s="15">
        <v>1</v>
      </c>
      <c r="M17" s="15">
        <v>1</v>
      </c>
      <c r="N17" s="15" t="s">
        <v>28</v>
      </c>
      <c r="O17" s="15">
        <v>7</v>
      </c>
      <c r="P17" s="15" t="s">
        <v>45</v>
      </c>
      <c r="Q17" s="15">
        <v>9</v>
      </c>
      <c r="R17" s="17">
        <f t="shared" si="0"/>
        <v>9.27</v>
      </c>
      <c r="S17" s="15">
        <v>63</v>
      </c>
      <c r="T17" s="15">
        <v>0</v>
      </c>
      <c r="U17" s="15">
        <v>0</v>
      </c>
    </row>
    <row r="18" s="12" customFormat="1" spans="1:41">
      <c r="A18" s="15" t="s">
        <v>22</v>
      </c>
      <c r="B18" s="15" t="s">
        <v>23</v>
      </c>
      <c r="C18" s="15">
        <v>1800884</v>
      </c>
      <c r="D18" s="15" t="s">
        <v>45</v>
      </c>
      <c r="E18" s="16" t="s">
        <v>25</v>
      </c>
      <c r="F18" s="16" t="s">
        <v>30</v>
      </c>
      <c r="G18" s="16" t="s">
        <v>47</v>
      </c>
      <c r="H18" s="16">
        <v>1</v>
      </c>
      <c r="I18" s="16">
        <v>1</v>
      </c>
      <c r="J18" s="16">
        <v>2</v>
      </c>
      <c r="K18" s="16">
        <v>2</v>
      </c>
      <c r="L18" s="15">
        <v>1</v>
      </c>
      <c r="M18" s="15">
        <v>1</v>
      </c>
      <c r="N18" s="15" t="s">
        <v>28</v>
      </c>
      <c r="O18" s="15">
        <v>7</v>
      </c>
      <c r="P18" s="15" t="s">
        <v>45</v>
      </c>
      <c r="Q18" s="15">
        <v>17</v>
      </c>
      <c r="R18" s="17">
        <f t="shared" si="0"/>
        <v>17.51</v>
      </c>
      <c r="S18" s="15">
        <v>119</v>
      </c>
      <c r="T18" s="15">
        <v>0</v>
      </c>
      <c r="U18" s="15">
        <v>0</v>
      </c>
    </row>
    <row r="19" spans="1:41">
      <c r="Q19" s="18" t="s">
        <v>48</v>
      </c>
      <c r="R19" s="19" cm="1">
        <f t="array" ref="R19">SUM(ROUND(R3:R18,0))</f>
        <v>1123</v>
      </c>
    </row>
    <row r="21" spans="1:41">
      <c r="A21" s="13" t="s">
        <v>49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</row>
    <row r="22" spans="1:41">
      <c r="A22" s="13" t="s">
        <v>1</v>
      </c>
      <c r="B22" s="13" t="s">
        <v>2</v>
      </c>
      <c r="C22" s="13" t="s">
        <v>3</v>
      </c>
      <c r="D22" s="13" t="s">
        <v>4</v>
      </c>
      <c r="E22" s="13" t="s">
        <v>5</v>
      </c>
      <c r="F22" s="13" t="s">
        <v>6</v>
      </c>
      <c r="G22" s="13" t="s">
        <v>7</v>
      </c>
      <c r="H22" s="13" t="s">
        <v>8</v>
      </c>
      <c r="I22" s="13" t="s">
        <v>9</v>
      </c>
      <c r="J22" s="13" t="s">
        <v>10</v>
      </c>
      <c r="K22" s="13" t="s">
        <v>11</v>
      </c>
      <c r="L22" s="13" t="s">
        <v>12</v>
      </c>
      <c r="M22" s="13" t="s">
        <v>13</v>
      </c>
      <c r="N22" s="13" t="s">
        <v>14</v>
      </c>
      <c r="O22" s="13" t="s">
        <v>16</v>
      </c>
      <c r="P22" s="20" t="s">
        <v>50</v>
      </c>
      <c r="Q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</row>
    <row r="23" s="12" customFormat="1" spans="1:41">
      <c r="A23" s="15" t="s">
        <v>22</v>
      </c>
      <c r="B23" s="15" t="s">
        <v>23</v>
      </c>
      <c r="C23" s="15">
        <v>1800885</v>
      </c>
      <c r="D23" s="15" t="s">
        <v>24</v>
      </c>
      <c r="E23" s="16" t="s">
        <v>25</v>
      </c>
      <c r="F23" s="16" t="s">
        <v>26</v>
      </c>
      <c r="G23" s="16" t="s">
        <v>27</v>
      </c>
      <c r="H23" s="16">
        <v>1</v>
      </c>
      <c r="I23" s="16">
        <v>223</v>
      </c>
      <c r="J23" s="16">
        <v>446</v>
      </c>
      <c r="K23" s="16">
        <v>446</v>
      </c>
      <c r="L23" s="15">
        <v>223</v>
      </c>
      <c r="M23" s="15">
        <v>223</v>
      </c>
      <c r="N23" s="15">
        <v>0</v>
      </c>
      <c r="O23" s="15" t="s">
        <v>29</v>
      </c>
      <c r="P23" s="21" t="s">
        <v>51</v>
      </c>
    </row>
    <row r="24" s="12" customFormat="1" spans="1:41">
      <c r="A24" s="15" t="s">
        <v>22</v>
      </c>
      <c r="B24" s="15" t="s">
        <v>23</v>
      </c>
      <c r="C24" s="15">
        <v>1800885</v>
      </c>
      <c r="D24" s="15" t="s">
        <v>24</v>
      </c>
      <c r="E24" s="16" t="s">
        <v>25</v>
      </c>
      <c r="F24" s="16" t="s">
        <v>30</v>
      </c>
      <c r="G24" s="16" t="s">
        <v>31</v>
      </c>
      <c r="H24" s="16">
        <v>1</v>
      </c>
      <c r="I24" s="16">
        <v>395</v>
      </c>
      <c r="J24" s="16">
        <v>790</v>
      </c>
      <c r="K24" s="16">
        <v>790</v>
      </c>
      <c r="L24" s="15">
        <v>395</v>
      </c>
      <c r="M24" s="15">
        <v>395</v>
      </c>
      <c r="N24" s="15">
        <v>0</v>
      </c>
      <c r="O24" s="15" t="s">
        <v>29</v>
      </c>
      <c r="P24" s="21" t="s">
        <v>51</v>
      </c>
    </row>
    <row r="25" s="12" customFormat="1" spans="1:41">
      <c r="A25" s="15" t="s">
        <v>22</v>
      </c>
      <c r="B25" s="15" t="s">
        <v>23</v>
      </c>
      <c r="C25" s="15">
        <v>1800883</v>
      </c>
      <c r="D25" s="15" t="s">
        <v>32</v>
      </c>
      <c r="E25" s="16" t="s">
        <v>25</v>
      </c>
      <c r="F25" s="16" t="s">
        <v>30</v>
      </c>
      <c r="G25" s="16" t="s">
        <v>33</v>
      </c>
      <c r="H25" s="16">
        <v>1</v>
      </c>
      <c r="I25" s="16">
        <v>92</v>
      </c>
      <c r="J25" s="16">
        <v>0</v>
      </c>
      <c r="K25" s="16">
        <v>0</v>
      </c>
      <c r="L25" s="15">
        <v>0</v>
      </c>
      <c r="M25" s="15">
        <v>0</v>
      </c>
      <c r="N25" s="15">
        <v>0</v>
      </c>
      <c r="O25" s="15" t="s">
        <v>29</v>
      </c>
      <c r="P25" s="21" t="s">
        <v>51</v>
      </c>
    </row>
    <row r="26" s="12" customFormat="1" spans="1:41">
      <c r="A26" s="15" t="s">
        <v>22</v>
      </c>
      <c r="B26" s="15" t="s">
        <v>23</v>
      </c>
      <c r="C26" s="15">
        <v>1800883</v>
      </c>
      <c r="D26" s="15" t="s">
        <v>32</v>
      </c>
      <c r="E26" s="16" t="s">
        <v>25</v>
      </c>
      <c r="F26" s="16" t="s">
        <v>30</v>
      </c>
      <c r="G26" s="16" t="s">
        <v>34</v>
      </c>
      <c r="H26" s="16">
        <v>1</v>
      </c>
      <c r="I26" s="16">
        <v>0</v>
      </c>
      <c r="J26" s="16">
        <v>166</v>
      </c>
      <c r="K26" s="16">
        <v>0</v>
      </c>
      <c r="L26" s="15">
        <v>0</v>
      </c>
      <c r="M26" s="15">
        <v>0</v>
      </c>
      <c r="N26" s="15">
        <v>0</v>
      </c>
      <c r="O26" s="15" t="s">
        <v>29</v>
      </c>
      <c r="P26" s="21" t="s">
        <v>51</v>
      </c>
    </row>
    <row r="27" s="12" customFormat="1" spans="1:41">
      <c r="A27" s="15" t="s">
        <v>22</v>
      </c>
      <c r="B27" s="15" t="s">
        <v>23</v>
      </c>
      <c r="C27" s="15">
        <v>1800883</v>
      </c>
      <c r="D27" s="15" t="s">
        <v>32</v>
      </c>
      <c r="E27" s="16" t="s">
        <v>25</v>
      </c>
      <c r="F27" s="16" t="s">
        <v>30</v>
      </c>
      <c r="G27" s="16" t="s">
        <v>35</v>
      </c>
      <c r="H27" s="16">
        <v>1</v>
      </c>
      <c r="I27" s="16">
        <v>0</v>
      </c>
      <c r="J27" s="16">
        <v>0</v>
      </c>
      <c r="K27" s="16">
        <v>160</v>
      </c>
      <c r="L27" s="15">
        <v>0</v>
      </c>
      <c r="M27" s="15">
        <v>0</v>
      </c>
      <c r="N27" s="15">
        <v>0</v>
      </c>
      <c r="O27" s="15" t="s">
        <v>29</v>
      </c>
      <c r="P27" s="21" t="s">
        <v>51</v>
      </c>
    </row>
    <row r="28" s="12" customFormat="1" spans="1:41">
      <c r="A28" s="15" t="s">
        <v>22</v>
      </c>
      <c r="B28" s="15" t="s">
        <v>23</v>
      </c>
      <c r="C28" s="15">
        <v>1800883</v>
      </c>
      <c r="D28" s="15" t="s">
        <v>32</v>
      </c>
      <c r="E28" s="16" t="s">
        <v>25</v>
      </c>
      <c r="F28" s="16" t="s">
        <v>30</v>
      </c>
      <c r="G28" s="16" t="s">
        <v>36</v>
      </c>
      <c r="H28" s="16">
        <v>1</v>
      </c>
      <c r="I28" s="16">
        <v>0</v>
      </c>
      <c r="J28" s="16">
        <v>0</v>
      </c>
      <c r="K28" s="16">
        <v>0</v>
      </c>
      <c r="L28" s="15">
        <v>98</v>
      </c>
      <c r="M28" s="15">
        <v>0</v>
      </c>
      <c r="N28" s="15">
        <v>0</v>
      </c>
      <c r="O28" s="15" t="s">
        <v>29</v>
      </c>
      <c r="P28" s="21" t="s">
        <v>51</v>
      </c>
    </row>
    <row r="29" s="12" customFormat="1" spans="1:41">
      <c r="A29" s="15" t="s">
        <v>22</v>
      </c>
      <c r="B29" s="15" t="s">
        <v>23</v>
      </c>
      <c r="C29" s="15">
        <v>1800883</v>
      </c>
      <c r="D29" s="15" t="s">
        <v>32</v>
      </c>
      <c r="E29" s="16" t="s">
        <v>25</v>
      </c>
      <c r="F29" s="16" t="s">
        <v>30</v>
      </c>
      <c r="G29" s="16" t="s">
        <v>37</v>
      </c>
      <c r="H29" s="16">
        <v>1</v>
      </c>
      <c r="I29" s="16">
        <v>0</v>
      </c>
      <c r="J29" s="16">
        <v>0</v>
      </c>
      <c r="K29" s="16">
        <v>0</v>
      </c>
      <c r="L29" s="15">
        <v>0</v>
      </c>
      <c r="M29" s="15">
        <v>52</v>
      </c>
      <c r="N29" s="15">
        <v>0</v>
      </c>
      <c r="O29" s="15" t="s">
        <v>29</v>
      </c>
      <c r="P29" s="21" t="s">
        <v>51</v>
      </c>
    </row>
    <row r="30" s="12" customFormat="1" spans="1:41">
      <c r="A30" s="15" t="s">
        <v>22</v>
      </c>
      <c r="B30" s="15" t="s">
        <v>23</v>
      </c>
      <c r="C30" s="15">
        <v>1800883</v>
      </c>
      <c r="D30" s="15" t="s">
        <v>32</v>
      </c>
      <c r="E30" s="16" t="s">
        <v>25</v>
      </c>
      <c r="F30" s="16" t="s">
        <v>30</v>
      </c>
      <c r="G30" s="16" t="s">
        <v>38</v>
      </c>
      <c r="H30" s="16">
        <v>1</v>
      </c>
      <c r="I30" s="16">
        <v>0</v>
      </c>
      <c r="J30" s="16">
        <v>0</v>
      </c>
      <c r="K30" s="16">
        <v>0</v>
      </c>
      <c r="L30" s="15">
        <v>0</v>
      </c>
      <c r="M30" s="15">
        <v>0</v>
      </c>
      <c r="N30" s="15">
        <v>6</v>
      </c>
      <c r="O30" s="15" t="s">
        <v>29</v>
      </c>
      <c r="P30" s="21" t="s">
        <v>51</v>
      </c>
    </row>
    <row r="31" s="12" customFormat="1" spans="1:41">
      <c r="A31" s="15" t="s">
        <v>22</v>
      </c>
      <c r="B31" s="15" t="s">
        <v>23</v>
      </c>
      <c r="C31" s="15">
        <v>1800883</v>
      </c>
      <c r="D31" s="15" t="s">
        <v>32</v>
      </c>
      <c r="E31" s="16" t="s">
        <v>25</v>
      </c>
      <c r="F31" s="16" t="s">
        <v>26</v>
      </c>
      <c r="G31" s="16" t="s">
        <v>39</v>
      </c>
      <c r="H31" s="16">
        <v>1</v>
      </c>
      <c r="I31" s="16">
        <v>52</v>
      </c>
      <c r="J31" s="16">
        <v>0</v>
      </c>
      <c r="K31" s="16">
        <v>0</v>
      </c>
      <c r="L31" s="15">
        <v>0</v>
      </c>
      <c r="M31" s="15">
        <v>0</v>
      </c>
      <c r="N31" s="15">
        <v>0</v>
      </c>
      <c r="O31" s="15" t="s">
        <v>29</v>
      </c>
      <c r="P31" s="21" t="s">
        <v>51</v>
      </c>
    </row>
    <row r="32" s="12" customFormat="1" spans="1:41">
      <c r="A32" s="15" t="s">
        <v>22</v>
      </c>
      <c r="B32" s="15" t="s">
        <v>23</v>
      </c>
      <c r="C32" s="15">
        <v>1800883</v>
      </c>
      <c r="D32" s="15" t="s">
        <v>32</v>
      </c>
      <c r="E32" s="16" t="s">
        <v>25</v>
      </c>
      <c r="F32" s="16" t="s">
        <v>26</v>
      </c>
      <c r="G32" s="16" t="s">
        <v>40</v>
      </c>
      <c r="H32" s="16">
        <v>1</v>
      </c>
      <c r="I32" s="16">
        <v>0</v>
      </c>
      <c r="J32" s="16">
        <v>94</v>
      </c>
      <c r="K32" s="16">
        <v>0</v>
      </c>
      <c r="L32" s="15">
        <v>0</v>
      </c>
      <c r="M32" s="15">
        <v>0</v>
      </c>
      <c r="N32" s="15">
        <v>0</v>
      </c>
      <c r="O32" s="15" t="s">
        <v>29</v>
      </c>
      <c r="P32" s="21" t="s">
        <v>51</v>
      </c>
    </row>
    <row r="33" s="12" customFormat="1" spans="1:16">
      <c r="A33" s="15" t="s">
        <v>22</v>
      </c>
      <c r="B33" s="15" t="s">
        <v>23</v>
      </c>
      <c r="C33" s="15">
        <v>1800883</v>
      </c>
      <c r="D33" s="15" t="s">
        <v>32</v>
      </c>
      <c r="E33" s="16" t="s">
        <v>25</v>
      </c>
      <c r="F33" s="16" t="s">
        <v>26</v>
      </c>
      <c r="G33" s="16" t="s">
        <v>41</v>
      </c>
      <c r="H33" s="16">
        <v>1</v>
      </c>
      <c r="I33" s="16">
        <v>0</v>
      </c>
      <c r="J33" s="16">
        <v>0</v>
      </c>
      <c r="K33" s="16">
        <v>90</v>
      </c>
      <c r="L33" s="15">
        <v>0</v>
      </c>
      <c r="M33" s="15">
        <v>0</v>
      </c>
      <c r="N33" s="15">
        <v>0</v>
      </c>
      <c r="O33" s="15" t="s">
        <v>29</v>
      </c>
      <c r="P33" s="21" t="s">
        <v>51</v>
      </c>
    </row>
    <row r="34" s="12" customFormat="1" spans="1:16">
      <c r="A34" s="15" t="s">
        <v>22</v>
      </c>
      <c r="B34" s="15" t="s">
        <v>23</v>
      </c>
      <c r="C34" s="15">
        <v>1800883</v>
      </c>
      <c r="D34" s="15" t="s">
        <v>32</v>
      </c>
      <c r="E34" s="16" t="s">
        <v>25</v>
      </c>
      <c r="F34" s="16" t="s">
        <v>26</v>
      </c>
      <c r="G34" s="16" t="s">
        <v>42</v>
      </c>
      <c r="H34" s="16">
        <v>1</v>
      </c>
      <c r="I34" s="16">
        <v>0</v>
      </c>
      <c r="J34" s="16">
        <v>0</v>
      </c>
      <c r="K34" s="16">
        <v>0</v>
      </c>
      <c r="L34" s="15">
        <v>54</v>
      </c>
      <c r="M34" s="15">
        <v>0</v>
      </c>
      <c r="N34" s="15">
        <v>0</v>
      </c>
      <c r="O34" s="15" t="s">
        <v>29</v>
      </c>
      <c r="P34" s="21" t="s">
        <v>51</v>
      </c>
    </row>
    <row r="35" s="12" customFormat="1" spans="1:16">
      <c r="A35" s="15" t="s">
        <v>22</v>
      </c>
      <c r="B35" s="15" t="s">
        <v>23</v>
      </c>
      <c r="C35" s="15">
        <v>1800883</v>
      </c>
      <c r="D35" s="15" t="s">
        <v>32</v>
      </c>
      <c r="E35" s="16" t="s">
        <v>25</v>
      </c>
      <c r="F35" s="16" t="s">
        <v>26</v>
      </c>
      <c r="G35" s="16" t="s">
        <v>43</v>
      </c>
      <c r="H35" s="16">
        <v>1</v>
      </c>
      <c r="I35" s="16">
        <v>0</v>
      </c>
      <c r="J35" s="16">
        <v>0</v>
      </c>
      <c r="K35" s="16">
        <v>0</v>
      </c>
      <c r="L35" s="15">
        <v>0</v>
      </c>
      <c r="M35" s="15">
        <v>28</v>
      </c>
      <c r="N35" s="15">
        <v>0</v>
      </c>
      <c r="O35" s="15" t="s">
        <v>29</v>
      </c>
      <c r="P35" s="21" t="s">
        <v>51</v>
      </c>
    </row>
    <row r="36" s="12" customFormat="1" spans="1:16">
      <c r="A36" s="15" t="s">
        <v>22</v>
      </c>
      <c r="B36" s="15" t="s">
        <v>23</v>
      </c>
      <c r="C36" s="15">
        <v>1800883</v>
      </c>
      <c r="D36" s="15" t="s">
        <v>32</v>
      </c>
      <c r="E36" s="16" t="s">
        <v>25</v>
      </c>
      <c r="F36" s="16" t="s">
        <v>26</v>
      </c>
      <c r="G36" s="16" t="s">
        <v>44</v>
      </c>
      <c r="H36" s="16">
        <v>1</v>
      </c>
      <c r="I36" s="16">
        <v>0</v>
      </c>
      <c r="J36" s="16">
        <v>0</v>
      </c>
      <c r="K36" s="16">
        <v>0</v>
      </c>
      <c r="L36" s="15">
        <v>0</v>
      </c>
      <c r="M36" s="15">
        <v>0</v>
      </c>
      <c r="N36" s="15">
        <v>4</v>
      </c>
      <c r="O36" s="15" t="s">
        <v>29</v>
      </c>
      <c r="P36" s="21" t="s">
        <v>51</v>
      </c>
    </row>
    <row r="37" s="12" customFormat="1" spans="1:16">
      <c r="A37" s="15" t="s">
        <v>22</v>
      </c>
      <c r="B37" s="15" t="s">
        <v>23</v>
      </c>
      <c r="C37" s="15">
        <v>1800884</v>
      </c>
      <c r="D37" s="15" t="s">
        <v>45</v>
      </c>
      <c r="E37" s="16" t="s">
        <v>25</v>
      </c>
      <c r="F37" s="16" t="s">
        <v>26</v>
      </c>
      <c r="G37" s="16" t="s">
        <v>46</v>
      </c>
      <c r="H37" s="16">
        <v>1</v>
      </c>
      <c r="I37" s="16">
        <v>9</v>
      </c>
      <c r="J37" s="16">
        <v>18</v>
      </c>
      <c r="K37" s="16">
        <v>18</v>
      </c>
      <c r="L37" s="15">
        <v>9</v>
      </c>
      <c r="M37" s="15">
        <v>9</v>
      </c>
      <c r="N37" s="15">
        <v>0</v>
      </c>
      <c r="O37" s="15" t="s">
        <v>45</v>
      </c>
      <c r="P37" s="21" t="s">
        <v>51</v>
      </c>
    </row>
    <row r="38" s="12" customFormat="1" spans="1:16">
      <c r="A38" s="15" t="s">
        <v>22</v>
      </c>
      <c r="B38" s="15" t="s">
        <v>23</v>
      </c>
      <c r="C38" s="15">
        <v>1800884</v>
      </c>
      <c r="D38" s="15" t="s">
        <v>45</v>
      </c>
      <c r="E38" s="16" t="s">
        <v>25</v>
      </c>
      <c r="F38" s="16" t="s">
        <v>30</v>
      </c>
      <c r="G38" s="16" t="s">
        <v>47</v>
      </c>
      <c r="H38" s="16">
        <v>1</v>
      </c>
      <c r="I38" s="16">
        <v>17</v>
      </c>
      <c r="J38" s="16">
        <v>34</v>
      </c>
      <c r="K38" s="16">
        <v>34</v>
      </c>
      <c r="L38" s="15">
        <v>17</v>
      </c>
      <c r="M38" s="15">
        <v>17</v>
      </c>
      <c r="N38" s="15">
        <v>0</v>
      </c>
      <c r="O38" s="15" t="s">
        <v>45</v>
      </c>
      <c r="P38" s="21" t="s">
        <v>51</v>
      </c>
    </row>
    <row r="39" s="12" customFormat="1" spans="1:16">
      <c r="I39" s="12">
        <f t="shared" ref="I39:N39" si="1">SUBTOTAL(9,I23:I38)</f>
        <v>788</v>
      </c>
      <c r="J39" s="12">
        <f t="shared" si="1"/>
        <v>1548</v>
      </c>
      <c r="K39" s="12">
        <f t="shared" si="1"/>
        <v>1538</v>
      </c>
      <c r="L39" s="12">
        <f t="shared" si="1"/>
        <v>796</v>
      </c>
      <c r="M39" s="12">
        <f t="shared" si="1"/>
        <v>724</v>
      </c>
      <c r="N39" s="12">
        <f t="shared" si="1"/>
        <v>10</v>
      </c>
    </row>
  </sheetData>
  <mergeCells count="2">
    <mergeCell ref="A1:S1"/>
    <mergeCell ref="A21:N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8" sqref="I8"/>
    </sheetView>
  </sheetViews>
  <sheetFormatPr defaultColWidth="8.72727272727273" defaultRowHeight="12.5" outlineLevelRow="3"/>
  <cols>
    <col min="1" max="1" width="20.1545454545455" style="6"/>
    <col min="2" max="2" width="19.4363636363636" style="6"/>
    <col min="3" max="3" width="12.4363636363636" style="6"/>
    <col min="4" max="4" width="11.2818181818182" style="6"/>
    <col min="5" max="5" width="11.5636363636364" style="6"/>
    <col min="6" max="6" width="11.1909090909091" style="6"/>
    <col min="7" max="7" width="11.2545454545455" style="6"/>
    <col min="8" max="8" width="11.3090909090909" style="6"/>
    <col min="9" max="9" width="13.5636363636364" style="6"/>
    <col min="10" max="10" width="165" style="6"/>
    <col min="11" max="11" width="11.1545454545455" style="6"/>
    <col min="12" max="12" width="10.7181818181818" style="6"/>
    <col min="13" max="14" width="10.4363636363636" style="6"/>
    <col min="15" max="15" width="10.5636363636364" style="6"/>
    <col min="16" max="16" width="10.5909090909091" style="6"/>
    <col min="17" max="17" width="10.7181818181818" style="6"/>
    <col min="18" max="18" width="10.8454545454545" style="6"/>
    <col min="19" max="19" width="11" style="6"/>
    <col min="20" max="20" width="10.5909090909091" style="6"/>
    <col min="21" max="21" width="10.5636363636364" style="6"/>
    <col min="22" max="22" width="10" style="6"/>
    <col min="23" max="23" width="10.1545454545455" style="6"/>
    <col min="24" max="24" width="11" style="6"/>
    <col min="25" max="16384" width="8.72727272727273" style="6"/>
  </cols>
  <sheetData>
    <row r="1" s="6" customFormat="1" ht="18" customHeight="1" spans="1:24">
      <c r="A1" s="7" t="s">
        <v>52</v>
      </c>
      <c r="B1" s="7" t="s">
        <v>53</v>
      </c>
      <c r="C1" s="7" t="s">
        <v>9</v>
      </c>
      <c r="D1" s="7" t="s">
        <v>10</v>
      </c>
      <c r="E1" s="7" t="s">
        <v>11</v>
      </c>
      <c r="F1" s="7" t="s">
        <v>12</v>
      </c>
      <c r="G1" s="7" t="s">
        <v>13</v>
      </c>
      <c r="H1" s="7" t="s">
        <v>14</v>
      </c>
      <c r="I1" s="8">
        <v>0</v>
      </c>
      <c r="J1" s="7" t="s">
        <v>54</v>
      </c>
    </row>
    <row r="2" s="6" customFormat="1" ht="18" customHeight="1" spans="1:24">
      <c r="A2" s="7" t="s">
        <v>22</v>
      </c>
      <c r="B2" s="7" t="s">
        <v>30</v>
      </c>
      <c r="C2" s="11">
        <v>519</v>
      </c>
      <c r="D2" s="11">
        <v>1020</v>
      </c>
      <c r="E2" s="11">
        <v>1014</v>
      </c>
      <c r="F2" s="11">
        <v>525</v>
      </c>
      <c r="G2" s="11">
        <v>478</v>
      </c>
      <c r="H2" s="11">
        <v>6</v>
      </c>
      <c r="I2" s="8">
        <v>3562</v>
      </c>
      <c r="J2" s="7" t="s">
        <v>55</v>
      </c>
    </row>
    <row r="3" s="6" customFormat="1" ht="18" customHeight="1" spans="1:24">
      <c r="A3" s="7" t="s">
        <v>22</v>
      </c>
      <c r="B3" s="7" t="s">
        <v>26</v>
      </c>
      <c r="C3" s="11">
        <v>294</v>
      </c>
      <c r="D3" s="11">
        <v>575</v>
      </c>
      <c r="E3" s="11">
        <v>571</v>
      </c>
      <c r="F3" s="11">
        <v>296</v>
      </c>
      <c r="G3" s="11">
        <v>269</v>
      </c>
      <c r="H3" s="11">
        <v>4</v>
      </c>
      <c r="I3" s="8">
        <v>2006</v>
      </c>
      <c r="J3" s="7" t="s">
        <v>55</v>
      </c>
    </row>
    <row r="4" s="6" customFormat="1" ht="16.5" customHeight="1" spans="1:24">
      <c r="C4" s="8">
        <f t="shared" ref="C4:H4" si="0">SUM(C2:C3)</f>
        <v>813</v>
      </c>
      <c r="D4" s="8">
        <f t="shared" si="0"/>
        <v>1595</v>
      </c>
      <c r="E4" s="8">
        <f t="shared" si="0"/>
        <v>1585</v>
      </c>
      <c r="F4" s="8">
        <f t="shared" si="0"/>
        <v>821</v>
      </c>
      <c r="G4" s="8">
        <f t="shared" si="0"/>
        <v>747</v>
      </c>
      <c r="H4" s="8">
        <f t="shared" si="0"/>
        <v>10</v>
      </c>
      <c r="I4" s="10">
        <f>SUM(C4:H4)</f>
        <v>5571</v>
      </c>
      <c r="K4" s="8">
        <v>0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>
        <v>0</v>
      </c>
      <c r="R4" s="8">
        <v>0</v>
      </c>
      <c r="S4" s="8">
        <v>0</v>
      </c>
      <c r="T4" s="8">
        <v>0</v>
      </c>
      <c r="U4" s="8">
        <v>0</v>
      </c>
      <c r="V4" s="8">
        <v>0</v>
      </c>
      <c r="W4" s="8">
        <v>0</v>
      </c>
      <c r="X4" s="8">
        <v>0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workbookViewId="0">
      <selection activeCell="J14" sqref="J14"/>
    </sheetView>
  </sheetViews>
  <sheetFormatPr defaultColWidth="8.72727272727273" defaultRowHeight="12.5" outlineLevelRow="7"/>
  <cols>
    <col min="1" max="1" width="20.1545454545455" style="6"/>
    <col min="2" max="2" width="19.4363636363636" style="6"/>
    <col min="3" max="3" width="21.7181818181818" style="6"/>
    <col min="4" max="4" width="28.5636363636364" style="6"/>
    <col min="5" max="5" width="12.4363636363636" style="6"/>
    <col min="6" max="6" width="11.2818181818182" style="6"/>
    <col min="7" max="7" width="11.5909090909091" style="6"/>
    <col min="8" max="8" width="11.1545454545455" style="6"/>
    <col min="9" max="10" width="11.2818181818182" style="6"/>
    <col min="11" max="11" width="13.5909090909091" style="6"/>
    <col min="12" max="12" width="165" style="6"/>
    <col min="13" max="13" width="11.1545454545455" style="6"/>
    <col min="14" max="14" width="10.7181818181818" style="6"/>
    <col min="15" max="15" width="10.4090909090909" style="6"/>
    <col min="16" max="16" width="10.4363636363636" style="6"/>
    <col min="17" max="17" width="10.5909090909091" style="6"/>
    <col min="18" max="18" width="10.5636363636364" style="6"/>
    <col min="19" max="19" width="10.7181818181818" style="6"/>
    <col min="20" max="20" width="10.8727272727273" style="6"/>
    <col min="21" max="21" width="11" style="6"/>
    <col min="22" max="22" width="10.5636363636364" style="6"/>
    <col min="23" max="23" width="10.5909090909091" style="6"/>
    <col min="24" max="24" width="10" style="6"/>
    <col min="25" max="25" width="10.1545454545455" style="6"/>
    <col min="26" max="26" width="11" style="6"/>
    <col min="27" max="16384" width="8.72727272727273" style="6"/>
  </cols>
  <sheetData>
    <row r="1" s="6" customFormat="1" ht="18" customHeight="1" spans="1:26">
      <c r="A1" s="7" t="s">
        <v>52</v>
      </c>
      <c r="B1" s="7" t="s">
        <v>53</v>
      </c>
      <c r="C1" s="7" t="s">
        <v>56</v>
      </c>
      <c r="D1" s="7" t="s">
        <v>57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  <c r="J1" s="7" t="s">
        <v>14</v>
      </c>
      <c r="K1" s="8">
        <v>0</v>
      </c>
      <c r="L1" s="7" t="s">
        <v>54</v>
      </c>
    </row>
    <row r="2" s="6" customFormat="1" ht="18" customHeight="1" spans="1:26">
      <c r="A2" s="7" t="s">
        <v>22</v>
      </c>
      <c r="B2" s="7" t="s">
        <v>30</v>
      </c>
      <c r="C2" s="7" t="s">
        <v>58</v>
      </c>
      <c r="D2" s="7" t="s">
        <v>59</v>
      </c>
      <c r="E2" s="7" t="s">
        <v>60</v>
      </c>
      <c r="F2" s="7" t="s">
        <v>61</v>
      </c>
      <c r="G2" s="7" t="s">
        <v>62</v>
      </c>
      <c r="H2" s="7" t="s">
        <v>63</v>
      </c>
      <c r="I2" s="7" t="s">
        <v>64</v>
      </c>
      <c r="J2" s="7" t="s">
        <v>65</v>
      </c>
      <c r="K2" s="8">
        <v>592</v>
      </c>
      <c r="L2" s="7" t="s">
        <v>66</v>
      </c>
    </row>
    <row r="3" s="6" customFormat="1" ht="18" customHeight="1" spans="1:26">
      <c r="A3" s="7" t="s">
        <v>22</v>
      </c>
      <c r="B3" s="7" t="s">
        <v>30</v>
      </c>
      <c r="C3" s="7" t="s">
        <v>58</v>
      </c>
      <c r="D3" s="7" t="s">
        <v>67</v>
      </c>
      <c r="E3" s="7" t="s">
        <v>68</v>
      </c>
      <c r="F3" s="7" t="s">
        <v>69</v>
      </c>
      <c r="G3" s="7" t="s">
        <v>69</v>
      </c>
      <c r="H3" s="7" t="s">
        <v>68</v>
      </c>
      <c r="I3" s="7" t="s">
        <v>68</v>
      </c>
      <c r="J3" s="7" t="s">
        <v>70</v>
      </c>
      <c r="K3" s="8">
        <v>124</v>
      </c>
      <c r="L3" s="7" t="s">
        <v>71</v>
      </c>
    </row>
    <row r="4" s="6" customFormat="1" ht="18" customHeight="1" spans="1:26">
      <c r="A4" s="7" t="s">
        <v>22</v>
      </c>
      <c r="B4" s="7" t="s">
        <v>30</v>
      </c>
      <c r="C4" s="7" t="s">
        <v>72</v>
      </c>
      <c r="D4" s="7" t="s">
        <v>67</v>
      </c>
      <c r="E4" s="7" t="s">
        <v>73</v>
      </c>
      <c r="F4" s="7" t="s">
        <v>74</v>
      </c>
      <c r="G4" s="7" t="s">
        <v>74</v>
      </c>
      <c r="H4" s="7" t="s">
        <v>73</v>
      </c>
      <c r="I4" s="7" t="s">
        <v>73</v>
      </c>
      <c r="J4" s="7" t="s">
        <v>70</v>
      </c>
      <c r="K4" s="8">
        <v>2849</v>
      </c>
      <c r="L4" s="7" t="s">
        <v>75</v>
      </c>
    </row>
    <row r="5" s="6" customFormat="1" ht="18" customHeight="1" spans="1:26">
      <c r="A5" s="7" t="s">
        <v>22</v>
      </c>
      <c r="B5" s="7" t="s">
        <v>26</v>
      </c>
      <c r="C5" s="7" t="s">
        <v>58</v>
      </c>
      <c r="D5" s="7" t="s">
        <v>59</v>
      </c>
      <c r="E5" s="7" t="s">
        <v>64</v>
      </c>
      <c r="F5" s="7" t="s">
        <v>76</v>
      </c>
      <c r="G5" s="7" t="s">
        <v>77</v>
      </c>
      <c r="H5" s="7" t="s">
        <v>78</v>
      </c>
      <c r="I5" s="7" t="s">
        <v>79</v>
      </c>
      <c r="J5" s="7" t="s">
        <v>80</v>
      </c>
      <c r="K5" s="8">
        <v>333</v>
      </c>
      <c r="L5" s="7" t="s">
        <v>66</v>
      </c>
    </row>
    <row r="6" s="6" customFormat="1" ht="18" customHeight="1" spans="1:26">
      <c r="A6" s="7" t="s">
        <v>22</v>
      </c>
      <c r="B6" s="7" t="s">
        <v>26</v>
      </c>
      <c r="C6" s="7" t="s">
        <v>58</v>
      </c>
      <c r="D6" s="7" t="s">
        <v>67</v>
      </c>
      <c r="E6" s="7" t="s">
        <v>81</v>
      </c>
      <c r="F6" s="7" t="s">
        <v>82</v>
      </c>
      <c r="G6" s="7" t="s">
        <v>82</v>
      </c>
      <c r="H6" s="7" t="s">
        <v>81</v>
      </c>
      <c r="I6" s="7" t="s">
        <v>81</v>
      </c>
      <c r="J6" s="7" t="s">
        <v>70</v>
      </c>
      <c r="K6" s="8">
        <v>65</v>
      </c>
      <c r="L6" s="7" t="s">
        <v>71</v>
      </c>
    </row>
    <row r="7" s="6" customFormat="1" ht="18" customHeight="1" spans="1:26">
      <c r="A7" s="7" t="s">
        <v>22</v>
      </c>
      <c r="B7" s="7" t="s">
        <v>26</v>
      </c>
      <c r="C7" s="7" t="s">
        <v>72</v>
      </c>
      <c r="D7" s="7" t="s">
        <v>67</v>
      </c>
      <c r="E7" s="7" t="s">
        <v>83</v>
      </c>
      <c r="F7" s="7" t="s">
        <v>84</v>
      </c>
      <c r="G7" s="7" t="s">
        <v>84</v>
      </c>
      <c r="H7" s="7" t="s">
        <v>83</v>
      </c>
      <c r="I7" s="7" t="s">
        <v>83</v>
      </c>
      <c r="J7" s="7" t="s">
        <v>70</v>
      </c>
      <c r="K7" s="8">
        <v>1608</v>
      </c>
      <c r="L7" s="7" t="s">
        <v>75</v>
      </c>
    </row>
    <row r="8" s="6" customFormat="1" ht="16.5" customHeight="1" spans="1:26">
      <c r="D8" s="9" t="s">
        <v>85</v>
      </c>
      <c r="E8" s="8">
        <v>813</v>
      </c>
      <c r="F8" s="8">
        <v>1595</v>
      </c>
      <c r="G8" s="8">
        <v>1585</v>
      </c>
      <c r="H8" s="8">
        <v>821</v>
      </c>
      <c r="I8" s="8">
        <v>747</v>
      </c>
      <c r="J8" s="8">
        <v>10</v>
      </c>
      <c r="K8" s="10">
        <v>5571</v>
      </c>
      <c r="M8" s="8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7"/>
  <sheetViews>
    <sheetView tabSelected="1" topLeftCell="A2" workbookViewId="0">
      <selection activeCell="P7" sqref="P7"/>
    </sheetView>
  </sheetViews>
  <sheetFormatPr defaultColWidth="8.72727272727273" defaultRowHeight="14.5" outlineLevelRow="6"/>
  <cols>
    <col min="1" max="1" width="12.3636363636364"/>
    <col min="2" max="2" width="18.5454545454545"/>
    <col min="3" max="3" width="7.72727272727273"/>
    <col min="4" max="9" width="11.0909090909091" hidden="1" customWidth="1"/>
    <col min="10" max="11" width="8.72727272727273" hidden="1" customWidth="1"/>
  </cols>
  <sheetData>
    <row r="3" spans="1:14">
      <c r="A3" s="1" t="s">
        <v>1</v>
      </c>
      <c r="B3" s="1" t="s">
        <v>6</v>
      </c>
      <c r="C3" s="1" t="s">
        <v>50</v>
      </c>
      <c r="D3" s="1" t="s">
        <v>86</v>
      </c>
      <c r="E3" s="1" t="s">
        <v>87</v>
      </c>
      <c r="F3" s="1" t="s">
        <v>88</v>
      </c>
      <c r="G3" s="1" t="s">
        <v>89</v>
      </c>
      <c r="H3" s="1" t="s">
        <v>90</v>
      </c>
      <c r="I3" s="1" t="s">
        <v>91</v>
      </c>
      <c r="J3" s="1"/>
      <c r="K3" s="1"/>
      <c r="L3" s="1"/>
    </row>
    <row r="4" spans="1:14">
      <c r="A4" s="1" t="s">
        <v>22</v>
      </c>
      <c r="B4" s="1" t="s">
        <v>30</v>
      </c>
      <c r="C4" s="1" t="s">
        <v>51</v>
      </c>
      <c r="D4" s="1">
        <v>504</v>
      </c>
      <c r="E4" s="1">
        <v>990</v>
      </c>
      <c r="F4" s="1">
        <v>984</v>
      </c>
      <c r="G4" s="1">
        <v>510</v>
      </c>
      <c r="H4" s="1">
        <v>464</v>
      </c>
      <c r="I4" s="1">
        <v>6</v>
      </c>
      <c r="J4" s="1">
        <f t="shared" ref="J4:J6" si="0">SUM(D4:I4)</f>
        <v>3458</v>
      </c>
      <c r="K4" s="2">
        <f t="shared" ref="K4:K6" si="1">J4*1.03</f>
        <v>3561.74</v>
      </c>
      <c r="L4" s="1">
        <v>3564</v>
      </c>
    </row>
    <row r="5" spans="1:14">
      <c r="A5" s="1"/>
      <c r="B5" s="1" t="s">
        <v>26</v>
      </c>
      <c r="C5" s="1" t="s">
        <v>51</v>
      </c>
      <c r="D5" s="1">
        <v>284</v>
      </c>
      <c r="E5" s="1">
        <v>558</v>
      </c>
      <c r="F5" s="1">
        <v>554</v>
      </c>
      <c r="G5" s="1">
        <v>286</v>
      </c>
      <c r="H5" s="1">
        <v>260</v>
      </c>
      <c r="I5" s="1">
        <v>4</v>
      </c>
      <c r="J5" s="1">
        <f t="shared" si="0"/>
        <v>1946</v>
      </c>
      <c r="K5" s="2">
        <f t="shared" si="1"/>
        <v>2004.38</v>
      </c>
      <c r="L5" s="1">
        <v>2007</v>
      </c>
    </row>
    <row r="6" spans="1:14">
      <c r="A6" s="1" t="s">
        <v>92</v>
      </c>
      <c r="B6" s="1"/>
      <c r="C6" s="1"/>
      <c r="D6" s="1">
        <v>788</v>
      </c>
      <c r="E6" s="1">
        <v>1548</v>
      </c>
      <c r="F6" s="1">
        <v>1538</v>
      </c>
      <c r="G6" s="1">
        <v>796</v>
      </c>
      <c r="H6" s="1">
        <v>724</v>
      </c>
      <c r="I6" s="1">
        <v>10</v>
      </c>
      <c r="J6" s="1"/>
      <c r="K6" s="2"/>
    </row>
    <row r="7" spans="1:14">
      <c r="L7" s="3">
        <f>SUM(L4:L5)</f>
        <v>5571</v>
      </c>
      <c r="M7" s="4"/>
      <c r="N7" s="5" t="s">
        <v>93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H1582AX 埃及单--中包贴 3% 3.4</vt:lpstr>
      <vt:lpstr>主标+条码标 3%  3.4</vt:lpstr>
      <vt:lpstr>价格牌 3% 3.4</vt:lpstr>
      <vt:lpstr>洗标 3% 3.16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2026-03-04T05:01:00Z</dcterms:created>
  <dcterms:modified xsi:type="dcterms:W3CDTF">2026-03-16T09:31:50Z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0143AC434FC74D12A135EC22EE29A91C_11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