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126洗唛订购" sheetId="1" r:id="rId1"/>
    <sheet name="系统出稿逻辑范例 " sheetId="3" r:id="rId2"/>
  </sheets>
  <definedNames>
    <definedName name="_xlnm._FilterDatabase" localSheetId="0" hidden="1">S126洗唛订购!$A$2:$Q$5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<sst xmlns="http://schemas.openxmlformats.org/spreadsheetml/2006/main" count="280" uniqueCount="140">
  <si>
    <t>Size group</t>
  </si>
  <si>
    <t>Origin</t>
  </si>
  <si>
    <t>Part</t>
  </si>
  <si>
    <t>Material</t>
  </si>
  <si>
    <t>Exclusive Of Trims</t>
  </si>
  <si>
    <t>Care Code</t>
  </si>
  <si>
    <t>Production Month\Year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</si>
  <si>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</si>
  <si>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</si>
  <si>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</si>
  <si>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</si>
  <si>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</si>
  <si>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</si>
  <si>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</si>
  <si>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</si>
  <si>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</si>
  <si>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</si>
  <si>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BODY|LINING</t>
  </si>
  <si>
    <t>80\NYLON,20\ELASTANE|82\ NYLON,18\ELASTANE</t>
  </si>
  <si>
    <t>YES</t>
  </si>
  <si>
    <t>04\26</t>
  </si>
  <si>
    <t>ZHAHAMTR</t>
  </si>
  <si>
    <t>ZHANGJIAGANG</t>
  </si>
  <si>
    <t>CHINA</t>
  </si>
  <si>
    <t xml:space="preserve">11011DD-338
</t>
  </si>
  <si>
    <t>NO</t>
  </si>
  <si>
    <t>8\10\12\14\16\18</t>
  </si>
  <si>
    <t>61\105\175\120\75\35</t>
  </si>
  <si>
    <t xml:space="preserve">11124-338
</t>
  </si>
  <si>
    <t>6\8\10\12\14\16\18</t>
  </si>
  <si>
    <t>79\243\348\343\177\70\12</t>
  </si>
  <si>
    <t xml:space="preserve">11235-338
</t>
  </si>
  <si>
    <t>19\68\75\60\13\10\5</t>
  </si>
  <si>
    <t xml:space="preserve">31219F-338
</t>
  </si>
  <si>
    <t>119\179\220\156\90\34</t>
  </si>
  <si>
    <t xml:space="preserve">31377-338
</t>
  </si>
  <si>
    <t>46\197\286\259\136\41\11</t>
  </si>
  <si>
    <t xml:space="preserve">31448-338
</t>
  </si>
  <si>
    <t>10\33\46\35\26\9\5</t>
  </si>
  <si>
    <t xml:space="preserve">31465-338
</t>
  </si>
  <si>
    <t>5\45\66\69\41\13\5</t>
  </si>
  <si>
    <t xml:space="preserve">31556MF-338
</t>
  </si>
  <si>
    <t>68\241\354\374\223\96\31</t>
  </si>
  <si>
    <t xml:space="preserve">31558-338
</t>
  </si>
  <si>
    <t>10\45\75\123\82\49\25</t>
  </si>
  <si>
    <t xml:space="preserve">40305-338
</t>
  </si>
  <si>
    <t>39\117\156\145\88\20\10</t>
  </si>
  <si>
    <t xml:space="preserve">40633-338
</t>
  </si>
  <si>
    <t>59\233\426\468\357\172\55</t>
  </si>
  <si>
    <t xml:space="preserve">40651-338
</t>
  </si>
  <si>
    <t>113\292\370\303\130\50\5</t>
  </si>
  <si>
    <t xml:space="preserve">60276-338
</t>
  </si>
  <si>
    <t>55\149\229\249\151\74\32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</si>
  <si>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</si>
  <si>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</si>
  <si>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</si>
  <si>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</si>
  <si>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</si>
  <si>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</si>
  <si>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003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</si>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</sst>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等线"/>
      <charset val="134"/>
    </font>
    <font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"/>
  <sheetViews>
    <sheetView tabSelected="1" zoomScale="110" zoomScaleNormal="110" topLeftCell="G1" workbookViewId="0">
      <selection activeCell="H3" sqref="H3"/>
    </sheetView>
  </sheetViews>
  <sheetFormatPr defaultColWidth="8.90909090909091" defaultRowHeight="14.5"/>
  <cols>
    <col min="1" max="1" width="47.5454545454545" style="31" customWidth="1"/>
    <col min="2" max="2" width="16.0909090909091" style="31" customWidth="1"/>
    <col min="3" max="3" width="21.0909090909091" style="31" customWidth="1"/>
    <col min="4" max="4" width="71.5454545454545" style="31" customWidth="1"/>
    <col min="5" max="5" width="25.4545454545455" style="29" customWidth="1"/>
    <col min="6" max="6" width="10.4454545454545" style="32" customWidth="1"/>
    <col min="7" max="7" width="21.9090909090909" style="32" customWidth="1"/>
    <col min="8" max="8" width="15.6363636363636" style="32" customWidth="1"/>
    <col min="9" max="9" width="15.4454545454545" style="29" customWidth="1"/>
    <col min="10" max="10" width="17.9090909090909" style="29" customWidth="1"/>
    <col min="11" max="11" width="14.4454545454545" style="29" customWidth="1"/>
    <col min="12" max="12" width="13.9090909090909" style="29" customWidth="1"/>
    <col min="13" max="13" width="19.0909090909091" style="29" customWidth="1"/>
    <col min="14" max="14" width="35.2636363636364" style="29" customWidth="1"/>
    <col min="15" max="15" width="27.4545454545455" style="29" customWidth="1"/>
    <col min="16" max="16" width="7.27272727272727" style="31" customWidth="1"/>
    <col min="17" max="16384" width="8.90909090909091" style="31"/>
  </cols>
  <sheetData>
    <row r="1" s="29" customFormat="1" spans="1:17">
      <c r="A1" s="33" t="s">
        <v>0</v>
      </c>
      <c r="B1" s="34" t="s">
        <v>1</v>
      </c>
      <c r="C1" s="34" t="s">
        <v>2</v>
      </c>
      <c r="D1" s="33" t="s">
        <v>3</v>
      </c>
      <c r="E1" s="33" t="s">
        <v>4</v>
      </c>
      <c r="F1" s="35" t="s">
        <v>5</v>
      </c>
      <c r="G1" s="35" t="s">
        <v>6</v>
      </c>
      <c r="H1" s="35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3" t="s">
        <v>13</v>
      </c>
      <c r="O1" s="33" t="s">
        <v>14</v>
      </c>
    </row>
    <row r="2" s="30" customFormat="1" ht="23" customHeight="1" spans="1:17">
      <c r="A2" s="36" t="s">
        <v>15</v>
      </c>
      <c r="B2" s="37" t="s">
        <v>16</v>
      </c>
      <c r="C2" s="37" t="s">
        <v>17</v>
      </c>
      <c r="D2" s="37" t="s">
        <v>18</v>
      </c>
      <c r="E2" s="36" t="s">
        <v>19</v>
      </c>
      <c r="F2" s="36">
        <v>16</v>
      </c>
      <c r="G2" s="36" t="s">
        <v>20</v>
      </c>
      <c r="H2" s="36" t="s">
        <v>21</v>
      </c>
      <c r="I2" s="36" t="s">
        <v>22</v>
      </c>
      <c r="J2" s="36" t="s">
        <v>23</v>
      </c>
      <c r="K2" s="38" t="s">
        <v>24</v>
      </c>
      <c r="L2" s="36"/>
      <c r="M2" s="36" t="s">
        <v>25</v>
      </c>
      <c r="N2" s="39" t="s">
        <v>26</v>
      </c>
      <c r="O2" s="39" t="s">
        <v>27</v>
      </c>
      <c r="P2" s="40" cm="1">
        <f t="array" ref="P2">SUM(--_xlfn.TEXTSPLIT(O2,"\"))</f>
        <v>571</v>
      </c>
      <c r="Q2" s="41" t="str">
        <f t="shared" ref="Q2:Q14" si="0">IF((LEN(N2)-LEN(SUBSTITUTE(N2,"\","")))=(LEN(O2)-LEN(SUBSTITUTE(O2,"\",""))),"相等","不相等")</f>
        <v>相等</v>
      </c>
    </row>
    <row r="3" s="30" customFormat="1" ht="23" customHeight="1" spans="1:17">
      <c r="A3" s="36" t="s">
        <v>15</v>
      </c>
      <c r="B3" s="37" t="s">
        <v>16</v>
      </c>
      <c r="C3" s="37" t="s">
        <v>17</v>
      </c>
      <c r="D3" s="37" t="s">
        <v>18</v>
      </c>
      <c r="E3" s="36" t="s">
        <v>19</v>
      </c>
      <c r="F3" s="36">
        <v>16</v>
      </c>
      <c r="G3" s="36" t="s">
        <v>20</v>
      </c>
      <c r="H3" s="36" t="s">
        <v>21</v>
      </c>
      <c r="I3" s="36" t="s">
        <v>22</v>
      </c>
      <c r="J3" s="36" t="s">
        <v>23</v>
      </c>
      <c r="K3" s="38" t="s">
        <v>28</v>
      </c>
      <c r="L3" s="36"/>
      <c r="M3" s="36" t="s">
        <v>25</v>
      </c>
      <c r="N3" s="39" t="s">
        <v>29</v>
      </c>
      <c r="O3" s="39" t="s">
        <v>30</v>
      </c>
      <c r="P3" s="40" cm="1">
        <f t="array" ref="P3">SUM(--_xlfn.TEXTSPLIT(O3,"\"))</f>
        <v>1272</v>
      </c>
      <c r="Q3" s="41" t="str">
        <f t="shared" si="0"/>
        <v>相等</v>
      </c>
    </row>
    <row r="4" s="30" customFormat="1" ht="23" customHeight="1" spans="1:17">
      <c r="A4" s="36" t="s">
        <v>15</v>
      </c>
      <c r="B4" s="37" t="s">
        <v>16</v>
      </c>
      <c r="C4" s="37" t="s">
        <v>17</v>
      </c>
      <c r="D4" s="37" t="s">
        <v>18</v>
      </c>
      <c r="E4" s="36" t="s">
        <v>19</v>
      </c>
      <c r="F4" s="36">
        <v>16</v>
      </c>
      <c r="G4" s="36" t="s">
        <v>20</v>
      </c>
      <c r="H4" s="36" t="s">
        <v>21</v>
      </c>
      <c r="I4" s="36" t="s">
        <v>22</v>
      </c>
      <c r="J4" s="36" t="s">
        <v>23</v>
      </c>
      <c r="K4" s="38" t="s">
        <v>31</v>
      </c>
      <c r="L4" s="36"/>
      <c r="M4" s="36" t="s">
        <v>25</v>
      </c>
      <c r="N4" s="39" t="s">
        <v>29</v>
      </c>
      <c r="O4" s="39" t="s">
        <v>32</v>
      </c>
      <c r="P4" s="40" cm="1">
        <f t="array" ref="P4">SUM(--_xlfn.TEXTSPLIT(O4,"\"))</f>
        <v>250</v>
      </c>
      <c r="Q4" s="41" t="str">
        <f t="shared" si="0"/>
        <v>相等</v>
      </c>
    </row>
    <row r="5" s="30" customFormat="1" ht="23" customHeight="1" spans="1:17">
      <c r="A5" s="36" t="s">
        <v>15</v>
      </c>
      <c r="B5" s="37" t="s">
        <v>16</v>
      </c>
      <c r="C5" s="37" t="s">
        <v>17</v>
      </c>
      <c r="D5" s="37" t="s">
        <v>18</v>
      </c>
      <c r="E5" s="36" t="s">
        <v>19</v>
      </c>
      <c r="F5" s="36">
        <v>16</v>
      </c>
      <c r="G5" s="36" t="s">
        <v>20</v>
      </c>
      <c r="H5" s="36" t="s">
        <v>21</v>
      </c>
      <c r="I5" s="36" t="s">
        <v>22</v>
      </c>
      <c r="J5" s="36" t="s">
        <v>23</v>
      </c>
      <c r="K5" s="38" t="s">
        <v>33</v>
      </c>
      <c r="L5" s="36"/>
      <c r="M5" s="36" t="s">
        <v>25</v>
      </c>
      <c r="N5" s="39" t="s">
        <v>26</v>
      </c>
      <c r="O5" s="39" t="s">
        <v>34</v>
      </c>
      <c r="P5" s="40" cm="1">
        <f t="array" ref="P5">SUM(--_xlfn.TEXTSPLIT(O5,"\"))</f>
        <v>798</v>
      </c>
      <c r="Q5" s="41" t="str">
        <f t="shared" si="0"/>
        <v>相等</v>
      </c>
    </row>
    <row r="6" ht="23" customHeight="1" spans="1:17">
      <c r="A6" s="36" t="s">
        <v>15</v>
      </c>
      <c r="B6" s="37" t="s">
        <v>16</v>
      </c>
      <c r="C6" s="37" t="s">
        <v>17</v>
      </c>
      <c r="D6" s="37" t="s">
        <v>18</v>
      </c>
      <c r="E6" s="36" t="s">
        <v>19</v>
      </c>
      <c r="F6" s="36">
        <v>16</v>
      </c>
      <c r="G6" s="36" t="s">
        <v>20</v>
      </c>
      <c r="H6" s="36" t="s">
        <v>21</v>
      </c>
      <c r="I6" s="36" t="s">
        <v>22</v>
      </c>
      <c r="J6" s="36" t="s">
        <v>23</v>
      </c>
      <c r="K6" s="38" t="s">
        <v>35</v>
      </c>
      <c r="L6" s="36"/>
      <c r="M6" s="36" t="s">
        <v>25</v>
      </c>
      <c r="N6" s="39" t="s">
        <v>29</v>
      </c>
      <c r="O6" s="39" t="s">
        <v>36</v>
      </c>
      <c r="P6" s="40" cm="1">
        <f t="array" ref="P6">SUM(--_xlfn.TEXTSPLIT(O6,"\"))</f>
        <v>976</v>
      </c>
      <c r="Q6" s="41" t="str">
        <f t="shared" si="0"/>
        <v>相等</v>
      </c>
    </row>
    <row r="7" ht="23" customHeight="1" spans="1:17">
      <c r="A7" s="36" t="s">
        <v>15</v>
      </c>
      <c r="B7" s="37" t="s">
        <v>16</v>
      </c>
      <c r="C7" s="37" t="s">
        <v>17</v>
      </c>
      <c r="D7" s="37" t="s">
        <v>18</v>
      </c>
      <c r="E7" s="36" t="s">
        <v>19</v>
      </c>
      <c r="F7" s="36">
        <v>16</v>
      </c>
      <c r="G7" s="36" t="s">
        <v>20</v>
      </c>
      <c r="H7" s="36" t="s">
        <v>21</v>
      </c>
      <c r="I7" s="36" t="s">
        <v>22</v>
      </c>
      <c r="J7" s="36" t="s">
        <v>23</v>
      </c>
      <c r="K7" s="38" t="s">
        <v>37</v>
      </c>
      <c r="L7" s="36"/>
      <c r="M7" s="36" t="s">
        <v>25</v>
      </c>
      <c r="N7" s="39" t="s">
        <v>29</v>
      </c>
      <c r="O7" s="39" t="s">
        <v>38</v>
      </c>
      <c r="P7" s="40" cm="1">
        <f t="array" ref="P7">SUM(--_xlfn.TEXTSPLIT(O7,"\"))</f>
        <v>164</v>
      </c>
      <c r="Q7" s="41" t="str">
        <f t="shared" si="0"/>
        <v>相等</v>
      </c>
    </row>
    <row r="8" ht="23" customHeight="1" spans="1:17">
      <c r="A8" s="36" t="s">
        <v>15</v>
      </c>
      <c r="B8" s="37" t="s">
        <v>16</v>
      </c>
      <c r="C8" s="37" t="s">
        <v>17</v>
      </c>
      <c r="D8" s="37" t="s">
        <v>18</v>
      </c>
      <c r="E8" s="36" t="s">
        <v>19</v>
      </c>
      <c r="F8" s="36">
        <v>16</v>
      </c>
      <c r="G8" s="36" t="s">
        <v>20</v>
      </c>
      <c r="H8" s="36" t="s">
        <v>21</v>
      </c>
      <c r="I8" s="36" t="s">
        <v>22</v>
      </c>
      <c r="J8" s="36" t="s">
        <v>23</v>
      </c>
      <c r="K8" s="38" t="s">
        <v>39</v>
      </c>
      <c r="L8" s="36"/>
      <c r="M8" s="36" t="s">
        <v>25</v>
      </c>
      <c r="N8" s="39" t="s">
        <v>29</v>
      </c>
      <c r="O8" s="39" t="s">
        <v>40</v>
      </c>
      <c r="P8" s="40" cm="1">
        <f t="array" ref="P8">SUM(--_xlfn.TEXTSPLIT(O8,"\"))</f>
        <v>244</v>
      </c>
      <c r="Q8" s="41" t="str">
        <f t="shared" si="0"/>
        <v>相等</v>
      </c>
    </row>
    <row r="9" ht="23" customHeight="1" spans="1:17">
      <c r="A9" s="36" t="s">
        <v>15</v>
      </c>
      <c r="B9" s="37" t="s">
        <v>16</v>
      </c>
      <c r="C9" s="37" t="s">
        <v>17</v>
      </c>
      <c r="D9" s="37" t="s">
        <v>18</v>
      </c>
      <c r="E9" s="36" t="s">
        <v>19</v>
      </c>
      <c r="F9" s="36">
        <v>16</v>
      </c>
      <c r="G9" s="36" t="s">
        <v>20</v>
      </c>
      <c r="H9" s="36" t="s">
        <v>21</v>
      </c>
      <c r="I9" s="36" t="s">
        <v>22</v>
      </c>
      <c r="J9" s="36" t="s">
        <v>23</v>
      </c>
      <c r="K9" s="38" t="s">
        <v>41</v>
      </c>
      <c r="L9" s="36"/>
      <c r="M9" s="36" t="s">
        <v>25</v>
      </c>
      <c r="N9" s="39" t="s">
        <v>29</v>
      </c>
      <c r="O9" s="39" t="s">
        <v>42</v>
      </c>
      <c r="P9" s="40" cm="1">
        <f t="array" ref="P9">SUM(--_xlfn.TEXTSPLIT(O9,"\"))</f>
        <v>1387</v>
      </c>
      <c r="Q9" s="41" t="str">
        <f t="shared" si="0"/>
        <v>相等</v>
      </c>
    </row>
    <row r="10" ht="23" customHeight="1" spans="1:17">
      <c r="A10" s="36" t="s">
        <v>15</v>
      </c>
      <c r="B10" s="37" t="s">
        <v>16</v>
      </c>
      <c r="C10" s="37" t="s">
        <v>17</v>
      </c>
      <c r="D10" s="37" t="s">
        <v>18</v>
      </c>
      <c r="E10" s="36" t="s">
        <v>19</v>
      </c>
      <c r="F10" s="36">
        <v>16</v>
      </c>
      <c r="G10" s="36" t="s">
        <v>20</v>
      </c>
      <c r="H10" s="36" t="s">
        <v>21</v>
      </c>
      <c r="I10" s="36" t="s">
        <v>22</v>
      </c>
      <c r="J10" s="36" t="s">
        <v>23</v>
      </c>
      <c r="K10" s="38" t="s">
        <v>43</v>
      </c>
      <c r="L10" s="36"/>
      <c r="M10" s="36" t="s">
        <v>25</v>
      </c>
      <c r="N10" s="39" t="s">
        <v>29</v>
      </c>
      <c r="O10" s="39" t="s">
        <v>44</v>
      </c>
      <c r="P10" s="40" cm="1">
        <f t="array" ref="P10">SUM(--_xlfn.TEXTSPLIT(O10,"\"))</f>
        <v>409</v>
      </c>
      <c r="Q10" s="41" t="str">
        <f t="shared" si="0"/>
        <v>相等</v>
      </c>
    </row>
    <row r="11" ht="23" customHeight="1" spans="1:17">
      <c r="A11" s="36" t="s">
        <v>15</v>
      </c>
      <c r="B11" s="37" t="s">
        <v>16</v>
      </c>
      <c r="C11" s="37" t="s">
        <v>17</v>
      </c>
      <c r="D11" s="37" t="s">
        <v>18</v>
      </c>
      <c r="E11" s="36" t="s">
        <v>19</v>
      </c>
      <c r="F11" s="36">
        <v>16</v>
      </c>
      <c r="G11" s="36" t="s">
        <v>20</v>
      </c>
      <c r="H11" s="36" t="s">
        <v>21</v>
      </c>
      <c r="I11" s="36" t="s">
        <v>22</v>
      </c>
      <c r="J11" s="36" t="s">
        <v>23</v>
      </c>
      <c r="K11" s="38" t="s">
        <v>45</v>
      </c>
      <c r="L11" s="36"/>
      <c r="M11" s="36" t="s">
        <v>25</v>
      </c>
      <c r="N11" s="39" t="s">
        <v>29</v>
      </c>
      <c r="O11" s="39" t="s">
        <v>46</v>
      </c>
      <c r="P11" s="40" cm="1">
        <f t="array" ref="P11">SUM(--_xlfn.TEXTSPLIT(O11,"\"))</f>
        <v>575</v>
      </c>
      <c r="Q11" s="41" t="str">
        <f t="shared" si="0"/>
        <v>相等</v>
      </c>
    </row>
    <row r="12" ht="23" customHeight="1" spans="1:17">
      <c r="A12" s="36" t="s">
        <v>15</v>
      </c>
      <c r="B12" s="37" t="s">
        <v>16</v>
      </c>
      <c r="C12" s="37" t="s">
        <v>17</v>
      </c>
      <c r="D12" s="37" t="s">
        <v>18</v>
      </c>
      <c r="E12" s="36" t="s">
        <v>19</v>
      </c>
      <c r="F12" s="36">
        <v>16</v>
      </c>
      <c r="G12" s="36" t="s">
        <v>20</v>
      </c>
      <c r="H12" s="36" t="s">
        <v>21</v>
      </c>
      <c r="I12" s="36" t="s">
        <v>22</v>
      </c>
      <c r="J12" s="36" t="s">
        <v>23</v>
      </c>
      <c r="K12" s="38" t="s">
        <v>47</v>
      </c>
      <c r="L12" s="36"/>
      <c r="M12" s="36" t="s">
        <v>25</v>
      </c>
      <c r="N12" s="39" t="s">
        <v>29</v>
      </c>
      <c r="O12" s="39" t="s">
        <v>48</v>
      </c>
      <c r="P12" s="40" cm="1">
        <f t="array" ref="P12">SUM(--_xlfn.TEXTSPLIT(O12,"\"))</f>
        <v>1770</v>
      </c>
      <c r="Q12" s="41" t="str">
        <f t="shared" si="0"/>
        <v>相等</v>
      </c>
    </row>
    <row r="13" ht="23" customHeight="1" spans="1:17">
      <c r="A13" s="36" t="s">
        <v>15</v>
      </c>
      <c r="B13" s="37" t="s">
        <v>16</v>
      </c>
      <c r="C13" s="37" t="s">
        <v>17</v>
      </c>
      <c r="D13" s="37" t="s">
        <v>18</v>
      </c>
      <c r="E13" s="36" t="s">
        <v>19</v>
      </c>
      <c r="F13" s="36">
        <v>16</v>
      </c>
      <c r="G13" s="36" t="s">
        <v>20</v>
      </c>
      <c r="H13" s="36" t="s">
        <v>21</v>
      </c>
      <c r="I13" s="36" t="s">
        <v>22</v>
      </c>
      <c r="J13" s="36" t="s">
        <v>23</v>
      </c>
      <c r="K13" s="38" t="s">
        <v>49</v>
      </c>
      <c r="L13" s="42"/>
      <c r="M13" s="36" t="s">
        <v>25</v>
      </c>
      <c r="N13" s="39" t="s">
        <v>29</v>
      </c>
      <c r="O13" s="39" t="s">
        <v>50</v>
      </c>
      <c r="P13" s="40" cm="1">
        <f t="array" ref="P13">SUM(--_xlfn.TEXTSPLIT(O13,"\"))</f>
        <v>1263</v>
      </c>
      <c r="Q13" s="41" t="str">
        <f t="shared" si="0"/>
        <v>相等</v>
      </c>
    </row>
    <row r="14" ht="23" customHeight="1" spans="1:17">
      <c r="A14" s="36" t="s">
        <v>15</v>
      </c>
      <c r="B14" s="37" t="s">
        <v>16</v>
      </c>
      <c r="C14" s="37" t="s">
        <v>17</v>
      </c>
      <c r="D14" s="37" t="s">
        <v>18</v>
      </c>
      <c r="E14" s="36" t="s">
        <v>19</v>
      </c>
      <c r="F14" s="36">
        <v>16</v>
      </c>
      <c r="G14" s="36" t="s">
        <v>20</v>
      </c>
      <c r="H14" s="36" t="s">
        <v>21</v>
      </c>
      <c r="I14" s="36" t="s">
        <v>22</v>
      </c>
      <c r="J14" s="36" t="s">
        <v>23</v>
      </c>
      <c r="K14" s="38" t="s">
        <v>51</v>
      </c>
      <c r="L14" s="42"/>
      <c r="M14" s="36" t="s">
        <v>25</v>
      </c>
      <c r="N14" s="39" t="s">
        <v>29</v>
      </c>
      <c r="O14" s="39" t="s">
        <v>52</v>
      </c>
      <c r="P14" s="40" cm="1">
        <f t="array" ref="P14">SUM(--_xlfn.TEXTSPLIT(O14,"\"))</f>
        <v>939</v>
      </c>
      <c r="Q14" s="41" t="str">
        <f t="shared" si="0"/>
        <v>相等</v>
      </c>
    </row>
    <row r="15" spans="1:17">
      <c r="P15" s="31">
        <f>SUM(P2:P14)</f>
        <v>10618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1:2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1:2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1:26">
      <c r="B3" s="2"/>
      <c r="C3" s="2"/>
      <c r="D3" s="3" t="s">
        <v>53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1:26">
      <c r="B4" s="4" t="s">
        <v>54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1:26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1:26">
      <c r="B6" s="5" t="s">
        <v>55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1:26">
      <c r="B7" s="5" t="s">
        <v>56</v>
      </c>
      <c r="C7" s="2"/>
      <c r="D7" s="7" t="s">
        <v>22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1:26">
      <c r="B8" s="5" t="s">
        <v>57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1:26">
      <c r="B9" s="5" t="s">
        <v>58</v>
      </c>
      <c r="C9" s="2"/>
      <c r="D9" s="8" t="s">
        <v>59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1:26">
      <c r="B10" s="5" t="s">
        <v>60</v>
      </c>
      <c r="C10" s="2"/>
      <c r="D10" s="7" t="s">
        <v>61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1:26">
      <c r="B11" s="5" t="s">
        <v>62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1:2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1:26">
      <c r="B13" s="5" t="s">
        <v>63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1:2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64</v>
      </c>
      <c r="B15" s="11" t="s">
        <v>65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3">
        <v>20</v>
      </c>
      <c r="K15" s="13" t="s">
        <v>66</v>
      </c>
      <c r="L15" s="13" t="s">
        <v>67</v>
      </c>
      <c r="M15" s="13" t="s">
        <v>68</v>
      </c>
      <c r="N15" s="13" t="s">
        <v>69</v>
      </c>
      <c r="O15" s="13" t="s">
        <v>70</v>
      </c>
      <c r="P15" s="13" t="s">
        <v>71</v>
      </c>
      <c r="Q15" s="13" t="s">
        <v>72</v>
      </c>
      <c r="R15" s="13" t="s">
        <v>73</v>
      </c>
      <c r="S15" s="13" t="s">
        <v>74</v>
      </c>
      <c r="T15" s="13" t="s">
        <v>75</v>
      </c>
      <c r="U15" s="13" t="s">
        <v>76</v>
      </c>
      <c r="V15" s="13" t="s">
        <v>77</v>
      </c>
      <c r="W15" s="13" t="s">
        <v>78</v>
      </c>
      <c r="X15" s="13" t="s">
        <v>79</v>
      </c>
      <c r="Y15" s="13" t="s">
        <v>80</v>
      </c>
      <c r="Z15" s="13" t="s">
        <v>81</v>
      </c>
    </row>
    <row r="16" ht="34" customHeight="1" spans="1:26">
      <c r="A16" s="14" t="s">
        <v>82</v>
      </c>
      <c r="B16" s="15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1:18">
      <c r="B17" s="2" t="s">
        <v>83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1:18">
      <c r="B18" s="2" t="s">
        <v>84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1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1:18">
      <c r="B21" s="5" t="s">
        <v>85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1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1:18">
      <c r="B23" s="2" t="s">
        <v>86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1:18">
      <c r="B24" s="5" t="s">
        <v>87</v>
      </c>
      <c r="C24" s="5" t="s">
        <v>88</v>
      </c>
      <c r="D24" s="5" t="s">
        <v>89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6" t="s">
        <v>90</v>
      </c>
      <c r="B25" s="11" t="s">
        <v>91</v>
      </c>
      <c r="C25" s="15"/>
      <c r="D25" s="1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1:18">
      <c r="B26" s="11" t="s">
        <v>92</v>
      </c>
      <c r="C26" s="15"/>
      <c r="D26" s="1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1:18">
      <c r="B27" s="11" t="s">
        <v>93</v>
      </c>
      <c r="C27" s="15"/>
      <c r="D27" s="1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1:18">
      <c r="B28" s="11" t="s">
        <v>94</v>
      </c>
      <c r="C28" s="15"/>
      <c r="D28" s="1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1:18">
      <c r="B29" s="11" t="s">
        <v>95</v>
      </c>
      <c r="C29" s="15"/>
      <c r="D29" s="1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1:18">
      <c r="B30" s="11" t="s">
        <v>96</v>
      </c>
      <c r="C30" s="15"/>
      <c r="D30" s="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1:18">
      <c r="B31" s="11" t="s">
        <v>97</v>
      </c>
      <c r="C31" s="15"/>
      <c r="D31" s="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1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7" t="s">
        <v>87</v>
      </c>
      <c r="C33" s="17" t="s">
        <v>88</v>
      </c>
      <c r="D33" s="17" t="s">
        <v>89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98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8" t="s">
        <v>99</v>
      </c>
      <c r="C35" s="7" t="s">
        <v>100</v>
      </c>
      <c r="D35" s="1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101</v>
      </c>
      <c r="C36" s="7" t="s">
        <v>102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103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104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20" t="s">
        <v>19</v>
      </c>
      <c r="C40" s="2" t="s">
        <v>25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1" t="s">
        <v>105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20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106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107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2" t="s">
        <v>108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4">
      <c r="B49" s="23" t="s">
        <v>109</v>
      </c>
    </row>
    <row r="50" ht="14.5" spans="2:4">
      <c r="B50" s="2" t="s">
        <v>110</v>
      </c>
      <c r="C50" s="2"/>
      <c r="D50" s="2"/>
    </row>
    <row r="51" ht="14.5" spans="2:4">
      <c r="B51" s="20" t="s">
        <v>111</v>
      </c>
      <c r="C51" s="2" t="s">
        <v>112</v>
      </c>
      <c r="D51" s="22" t="s">
        <v>113</v>
      </c>
    </row>
    <row r="53" spans="2:4">
      <c r="B53" s="24" t="s">
        <v>114</v>
      </c>
    </row>
    <row r="54" ht="15" customHeight="1" spans="2:4">
      <c r="B54" s="25" t="s">
        <v>115</v>
      </c>
      <c r="C54" s="26"/>
    </row>
    <row r="55" ht="15" customHeight="1" spans="2:4">
      <c r="B55" s="25" t="s">
        <v>116</v>
      </c>
      <c r="C55" s="26"/>
    </row>
    <row r="56" ht="15" customHeight="1" spans="2:4">
      <c r="B56" s="25" t="s">
        <v>117</v>
      </c>
      <c r="C56" s="26"/>
    </row>
    <row r="57" ht="15" customHeight="1" spans="2:4">
      <c r="B57" s="25" t="s">
        <v>118</v>
      </c>
      <c r="C57" s="26"/>
    </row>
    <row r="58" ht="15" customHeight="1" spans="2:4">
      <c r="B58" s="25" t="s">
        <v>119</v>
      </c>
      <c r="C58" s="26"/>
    </row>
    <row r="59" ht="15" customHeight="1" spans="2:4">
      <c r="B59" s="25" t="s">
        <v>120</v>
      </c>
    </row>
    <row r="60" ht="15" customHeight="1" spans="2:4">
      <c r="B60" s="25" t="s">
        <v>121</v>
      </c>
      <c r="C60" s="26"/>
    </row>
    <row r="61" ht="15" customHeight="1" spans="2:4">
      <c r="B61" s="25" t="s">
        <v>122</v>
      </c>
      <c r="C61" s="26"/>
    </row>
    <row r="62" ht="15" customHeight="1" spans="2:4">
      <c r="B62" s="25" t="s">
        <v>123</v>
      </c>
      <c r="C62" s="26"/>
    </row>
    <row r="63" ht="15" customHeight="1" spans="2:4">
      <c r="B63" s="25" t="s">
        <v>124</v>
      </c>
      <c r="C63" s="26"/>
    </row>
    <row r="64" ht="15" customHeight="1" spans="2:4">
      <c r="B64" s="25" t="s">
        <v>125</v>
      </c>
      <c r="C64" s="26"/>
    </row>
    <row r="65" ht="15" customHeight="1" spans="2:3">
      <c r="B65" s="25" t="s">
        <v>126</v>
      </c>
      <c r="C65" s="26"/>
    </row>
    <row r="66" ht="15" customHeight="1" spans="2:3">
      <c r="B66" s="25" t="s">
        <v>127</v>
      </c>
      <c r="C66" s="26"/>
    </row>
    <row r="67" ht="15" customHeight="1" spans="2:3">
      <c r="B67" s="25" t="s">
        <v>128</v>
      </c>
      <c r="C67" s="26"/>
    </row>
    <row r="68" ht="15" customHeight="1" spans="2:3">
      <c r="B68" s="25" t="s">
        <v>129</v>
      </c>
      <c r="C68" s="26"/>
    </row>
    <row r="69" ht="15" customHeight="1" spans="2:3">
      <c r="B69" s="25" t="s">
        <v>130</v>
      </c>
      <c r="C69" s="27" t="s">
        <v>19</v>
      </c>
    </row>
    <row r="70" ht="15" customHeight="1" spans="2:3">
      <c r="B70" s="25" t="s">
        <v>131</v>
      </c>
      <c r="C70" s="26"/>
    </row>
    <row r="71" ht="15" customHeight="1" spans="2:3">
      <c r="B71" s="25" t="s">
        <v>132</v>
      </c>
      <c r="C71" s="26"/>
    </row>
    <row r="72" ht="15" customHeight="1" spans="2:3">
      <c r="B72" s="25" t="s">
        <v>133</v>
      </c>
      <c r="C72" s="26"/>
    </row>
    <row r="73" ht="15" customHeight="1" spans="2:3">
      <c r="B73" s="25" t="s">
        <v>134</v>
      </c>
      <c r="C73" s="26"/>
    </row>
    <row r="74" ht="15" customHeight="1" spans="2:3">
      <c r="B74" s="25" t="s">
        <v>135</v>
      </c>
      <c r="C74" s="26"/>
    </row>
    <row r="75" ht="15" customHeight="1" spans="2:3">
      <c r="B75" s="25" t="s">
        <v>136</v>
      </c>
      <c r="C75" s="26"/>
    </row>
    <row r="77" spans="2:3">
      <c r="B77" s="28" t="s">
        <v>137</v>
      </c>
    </row>
    <row r="78" spans="2:3">
      <c r="B78" s="28" t="s">
        <v>138</v>
      </c>
      <c r="C78" s="19" t="s">
        <v>139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S126洗唛订购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2026-04-07T07:19:41Z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03405DEFBDA14D2DAE0610332BCCFD69_13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