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NADDA.B\Downloads\"/>
    </mc:Choice>
  </mc:AlternateContent>
  <bookViews>
    <workbookView xWindow="0" yWindow="0" windowWidth="18345" windowHeight="7140"/>
  </bookViews>
  <sheets>
    <sheet name="Özet Tablo-Türkçe Format" sheetId="1" r:id="rId1"/>
    <sheet name="Summary Table-English Format" sheetId="2" r:id="rId2"/>
  </sheets>
  <definedNames>
    <definedName name="_xlnm._FilterDatabase" localSheetId="0" hidden="1">'Özet Tablo-Türkçe Format'!$A$2:$CB$90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90" i="1" l="1"/>
  <c r="AH90" i="1"/>
  <c r="AL90" i="1"/>
  <c r="AR52" i="1"/>
  <c r="AR90" i="1" s="1"/>
  <c r="AP51" i="1"/>
  <c r="AP90" i="1" s="1"/>
  <c r="AQ50" i="1"/>
  <c r="AQ90" i="1" s="1"/>
  <c r="AM90" i="1"/>
  <c r="AN90" i="1"/>
  <c r="AO90" i="1"/>
  <c r="AS90" i="1"/>
  <c r="AV88" i="1"/>
  <c r="AV86" i="1"/>
  <c r="AX89" i="1"/>
  <c r="AW88" i="1"/>
  <c r="AX87" i="1"/>
  <c r="AW86" i="1"/>
  <c r="AX85" i="1"/>
  <c r="AX22" i="1"/>
  <c r="AX21" i="1"/>
  <c r="AW19" i="1"/>
  <c r="AU21" i="1"/>
  <c r="AV20" i="1"/>
  <c r="AV19" i="1"/>
  <c r="AW14" i="1"/>
  <c r="AW13" i="1"/>
  <c r="AW12" i="1"/>
  <c r="AX11" i="1"/>
  <c r="AU14" i="1"/>
  <c r="AU13" i="1"/>
  <c r="AU12" i="1"/>
  <c r="AU11" i="1"/>
  <c r="AW49" i="1"/>
  <c r="AW48" i="1"/>
  <c r="AX47" i="1"/>
  <c r="AW46" i="1"/>
  <c r="AU46" i="1"/>
  <c r="AT49" i="1"/>
  <c r="AT90" i="1" s="1"/>
  <c r="AX40" i="1"/>
  <c r="AW39" i="1"/>
  <c r="AW38" i="1"/>
  <c r="AX41" i="1"/>
  <c r="AU41" i="1"/>
  <c r="AW29" i="1"/>
  <c r="AW28" i="1"/>
  <c r="AW27" i="1"/>
  <c r="AV27" i="1"/>
  <c r="AV24" i="1"/>
  <c r="AV23" i="1"/>
  <c r="AX26" i="1"/>
  <c r="AW25" i="1"/>
  <c r="AW23" i="1"/>
  <c r="AX16" i="1"/>
  <c r="AX15" i="1"/>
  <c r="AW17" i="1"/>
  <c r="AV18" i="1"/>
  <c r="AU17" i="1"/>
  <c r="AU16" i="1"/>
  <c r="AV15" i="1"/>
  <c r="AX6" i="1"/>
  <c r="AW5" i="1"/>
  <c r="AX4" i="1"/>
  <c r="AW3" i="1"/>
  <c r="AU4" i="1"/>
  <c r="AU3" i="1"/>
  <c r="BC84" i="1"/>
  <c r="BD83" i="1"/>
  <c r="BC82" i="1"/>
  <c r="BB84" i="1"/>
  <c r="BB82" i="1"/>
  <c r="BB81" i="1"/>
  <c r="BC81" i="1"/>
  <c r="BD80" i="1"/>
  <c r="BB79" i="1"/>
  <c r="BC79" i="1"/>
  <c r="BD78" i="1"/>
  <c r="BC77" i="1"/>
  <c r="BB76" i="1"/>
  <c r="BC76" i="1"/>
  <c r="BD75" i="1"/>
  <c r="BD45" i="1"/>
  <c r="BA45" i="1"/>
  <c r="BC44" i="1"/>
  <c r="BA43" i="1"/>
  <c r="BC43" i="1"/>
  <c r="BD42" i="1"/>
  <c r="BB33" i="1"/>
  <c r="BC32" i="1"/>
  <c r="BB31" i="1"/>
  <c r="BD30" i="1"/>
  <c r="AZ10" i="1"/>
  <c r="AZ8" i="1"/>
  <c r="AY9" i="1"/>
  <c r="AY7" i="1"/>
  <c r="AC71" i="1"/>
  <c r="AF70" i="1"/>
  <c r="AF90" i="1" s="1"/>
  <c r="AE69" i="1"/>
  <c r="AE90" i="1" s="1"/>
  <c r="AA64" i="1"/>
  <c r="AA90" i="1" s="1"/>
  <c r="AD58" i="1"/>
  <c r="AD90" i="1" s="1"/>
  <c r="AC72" i="1"/>
  <c r="AB57" i="1"/>
  <c r="AB90" i="1" s="1"/>
  <c r="Z59" i="1"/>
  <c r="Z90" i="1" s="1"/>
  <c r="Y60" i="1"/>
  <c r="Y63" i="1"/>
  <c r="X74" i="1"/>
  <c r="X90" i="1" s="1"/>
  <c r="V62" i="1"/>
  <c r="V90" i="1" s="1"/>
  <c r="W66" i="1"/>
  <c r="W65" i="1"/>
  <c r="U68" i="1"/>
  <c r="U90" i="1" s="1"/>
  <c r="T73" i="1"/>
  <c r="T90" i="1" s="1"/>
  <c r="S61" i="1"/>
  <c r="S90" i="1" s="1"/>
  <c r="R67" i="1"/>
  <c r="R90" i="1" s="1"/>
  <c r="AJ56" i="1"/>
  <c r="AJ55" i="1"/>
  <c r="AJ54" i="1"/>
  <c r="AK56" i="1"/>
  <c r="AK55" i="1"/>
  <c r="AK54" i="1"/>
  <c r="AK53" i="1"/>
  <c r="AK37" i="1"/>
  <c r="AJ37" i="1"/>
  <c r="AK34" i="1"/>
  <c r="AJ35" i="1"/>
  <c r="AI34" i="1"/>
  <c r="AI90" i="1" s="1"/>
  <c r="AJ36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94" i="1"/>
  <c r="Y90" i="1" l="1"/>
  <c r="AY90" i="1"/>
  <c r="W90" i="1"/>
  <c r="AZ90" i="1"/>
  <c r="BA90" i="1"/>
  <c r="BD90" i="1"/>
  <c r="AJ90" i="1"/>
  <c r="BC90" i="1"/>
  <c r="AV90" i="1"/>
  <c r="AU90" i="1"/>
  <c r="BB90" i="1"/>
  <c r="AK90" i="1"/>
  <c r="AC90" i="1"/>
  <c r="AW90" i="1"/>
  <c r="AX90" i="1"/>
  <c r="BE90" i="1" l="1"/>
</calcChain>
</file>

<file path=xl/sharedStrings.xml><?xml version="1.0" encoding="utf-8"?>
<sst xmlns="http://schemas.openxmlformats.org/spreadsheetml/2006/main" count="3186" uniqueCount="181">
  <si>
    <t>Toplam Sipariş</t>
  </si>
  <si>
    <t>Model Kodu</t>
  </si>
  <si>
    <t>Sezon</t>
  </si>
  <si>
    <t>Sipariş Numarası</t>
  </si>
  <si>
    <t>Ship To</t>
  </si>
  <si>
    <t>Tedarikçi Termini</t>
  </si>
  <si>
    <t>Renk Kodu-Adı</t>
  </si>
  <si>
    <t>Lot Kodu</t>
  </si>
  <si>
    <t>Set İçeriği</t>
  </si>
  <si>
    <t>XS</t>
  </si>
  <si>
    <t>S</t>
  </si>
  <si>
    <t>M</t>
  </si>
  <si>
    <t>L</t>
  </si>
  <si>
    <t>XL</t>
  </si>
  <si>
    <t>XXL</t>
  </si>
  <si>
    <t>Bir Lottaki Ürün Sayısı</t>
  </si>
  <si>
    <t>Teslimat Ülkesi</t>
  </si>
  <si>
    <r>
      <rPr>
        <b/>
        <sz val="11"/>
        <rFont val="Calibri"/>
        <family val="2"/>
      </rPr>
      <t xml:space="preserve">Lot </t>
    </r>
    <r>
      <rPr>
        <b/>
        <sz val="11"/>
        <rFont val="宋体"/>
        <charset val="134"/>
      </rPr>
      <t>sticker qty</t>
    </r>
  </si>
  <si>
    <t>carton label 6 lot*11 qty</t>
  </si>
  <si>
    <t>carton label 5 lot*11 qty</t>
  </si>
  <si>
    <t>carton label 4 lot*11 qty</t>
  </si>
  <si>
    <t>Sipariş Geçilen Açık Adet Sayısı</t>
  </si>
  <si>
    <t>Depo Girişi Olan Lot Sayısı</t>
  </si>
  <si>
    <t>Depo Girişi Olan Açık Adet Sayısı</t>
  </si>
  <si>
    <t>X3926AZ</t>
  </si>
  <si>
    <t>24 AU</t>
  </si>
  <si>
    <t>MOLDOVA</t>
  </si>
  <si>
    <t>18.03.2024</t>
  </si>
  <si>
    <t>BK81 - BLACK</t>
  </si>
  <si>
    <t>X3926AZMLB4</t>
  </si>
  <si>
    <t>-</t>
  </si>
  <si>
    <t>BE607 - BLUE</t>
  </si>
  <si>
    <t>X3926AZMLT</t>
  </si>
  <si>
    <t>AR110 - D.ANTHRA</t>
  </si>
  <si>
    <t>X3926AZMLS1</t>
  </si>
  <si>
    <t>WT34 - WHITE</t>
  </si>
  <si>
    <t>X3926AZMLH3</t>
  </si>
  <si>
    <t>GERMANY</t>
  </si>
  <si>
    <t>X3926AZGERA2</t>
  </si>
  <si>
    <t>X3926AZGERQ</t>
  </si>
  <si>
    <t>X3926AZGERP1</t>
  </si>
  <si>
    <t>X3926AZGERF3</t>
  </si>
  <si>
    <t>SOUTH IRAQ</t>
  </si>
  <si>
    <t>X3926AZSIB4</t>
  </si>
  <si>
    <t>X3926AZSIU</t>
  </si>
  <si>
    <t>X3926AZSIT1</t>
  </si>
  <si>
    <t>X3926AZSIH3</t>
  </si>
  <si>
    <t>KAZAKHSTAN</t>
  </si>
  <si>
    <t>X3926AZKZKB3</t>
  </si>
  <si>
    <t>X3926AZKZKU</t>
  </si>
  <si>
    <t>X3926AZKZKT1</t>
  </si>
  <si>
    <t>X3926AZKZKG3</t>
  </si>
  <si>
    <t>EGYPT</t>
  </si>
  <si>
    <t>X3926AZEGB4</t>
  </si>
  <si>
    <t>X3926AZEGU</t>
  </si>
  <si>
    <t>X3926AZEGT1</t>
  </si>
  <si>
    <t>X3926AZEGH3</t>
  </si>
  <si>
    <t>GEORGIA</t>
  </si>
  <si>
    <t>X3926AZGEB4</t>
  </si>
  <si>
    <t>X3926AZGEU</t>
  </si>
  <si>
    <t>X3926AZGET1</t>
  </si>
  <si>
    <t>X3926AZGEH3</t>
  </si>
  <si>
    <t>NORTH IRAQ</t>
  </si>
  <si>
    <t>X3926AZNIB4</t>
  </si>
  <si>
    <t>X3926AZNIT</t>
  </si>
  <si>
    <t>X3926AZNIH2</t>
  </si>
  <si>
    <t>BELARUS</t>
  </si>
  <si>
    <t>X3926AZBLRB3</t>
  </si>
  <si>
    <t>X3926AZBLRU</t>
  </si>
  <si>
    <t>X3926AZBLRT1</t>
  </si>
  <si>
    <t>X3926AZBLRG3</t>
  </si>
  <si>
    <t>MOROCCO</t>
  </si>
  <si>
    <t>X3926AZMRB4</t>
  </si>
  <si>
    <t>X3926AZMRT</t>
  </si>
  <si>
    <t>X3926AZMRH2</t>
  </si>
  <si>
    <t>X3926AZMRU</t>
  </si>
  <si>
    <t>RUSSIA</t>
  </si>
  <si>
    <t>X3926AZRUSB4</t>
  </si>
  <si>
    <t>X3926AZRUST</t>
  </si>
  <si>
    <t>X3926AZRUSU</t>
  </si>
  <si>
    <t>X3926AZRUSH2</t>
  </si>
  <si>
    <t>MACEDONIA</t>
  </si>
  <si>
    <t>X3926AZMACB3</t>
  </si>
  <si>
    <t>X3926AZMACT</t>
  </si>
  <si>
    <t>X3926AZMACH3</t>
  </si>
  <si>
    <t>X3926AZMACS1</t>
  </si>
  <si>
    <t>UKRAINE</t>
  </si>
  <si>
    <t>X3926AZUKB4</t>
  </si>
  <si>
    <t>X3926AZUKU</t>
  </si>
  <si>
    <t>X3926AZUKT1</t>
  </si>
  <si>
    <t>X3926AZUKH3</t>
  </si>
  <si>
    <t>SERBIA</t>
  </si>
  <si>
    <t>X3926AZSBB3</t>
  </si>
  <si>
    <t>X3926AZSBP1</t>
  </si>
  <si>
    <t>X3926AZSBH3</t>
  </si>
  <si>
    <t>ALBANIA</t>
  </si>
  <si>
    <t>X3926AZALB4</t>
  </si>
  <si>
    <t>X3926AZALU</t>
  </si>
  <si>
    <t>X3926AZALT1</t>
  </si>
  <si>
    <t>X3926AZALH3</t>
  </si>
  <si>
    <t>İSTANBUL DEPO</t>
  </si>
  <si>
    <t>X3926AZECOMSNB4L</t>
  </si>
  <si>
    <t>ECOM MP</t>
  </si>
  <si>
    <t>X3926AZECOMSNB4M</t>
  </si>
  <si>
    <t>X3926AZECOMSNB4S</t>
  </si>
  <si>
    <t>X3926AZECOMSNB4XL</t>
  </si>
  <si>
    <t>X3926AZECOMSNE2XS</t>
  </si>
  <si>
    <t>X3926AZECOMSNB2XXL</t>
  </si>
  <si>
    <t>X3926AZECOMSNJL</t>
  </si>
  <si>
    <t>X3926AZECOMSNJM</t>
  </si>
  <si>
    <t>X3926AZECOMSNJS</t>
  </si>
  <si>
    <t>X3926AZECOMSNJXL</t>
  </si>
  <si>
    <t>X3926AZECOMSNHXS</t>
  </si>
  <si>
    <t>X3926AZECOMSNFXXL</t>
  </si>
  <si>
    <t>X3926AZECOMSNG3L</t>
  </si>
  <si>
    <t>X3926AZECOMSNG3M</t>
  </si>
  <si>
    <t>X3926AZECOMSNG3S</t>
  </si>
  <si>
    <t>X3926AZECOMSNG3XL</t>
  </si>
  <si>
    <t>X3926AZECOMSNF2XS</t>
  </si>
  <si>
    <t>X3926AZECOMSNE1XXL</t>
  </si>
  <si>
    <t>AZERBAIJAN</t>
  </si>
  <si>
    <t>07.06.2024</t>
  </si>
  <si>
    <t>X3926AZBSO</t>
  </si>
  <si>
    <t>X3926AZBSF2</t>
  </si>
  <si>
    <t>KOSOVO</t>
  </si>
  <si>
    <t>LEBANON</t>
  </si>
  <si>
    <t>X3926AZSIT</t>
  </si>
  <si>
    <t>X3926AZSIH2</t>
  </si>
  <si>
    <t>Beden Bazlı Toplam Sipariş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</si>
  <si>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</si>
  <si>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</si>
  <si>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</si>
  <si>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</si>
  <si>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</si>
  <si>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</si>
  <si>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</si>
  <si>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</si>
  <si>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</si>
  <si>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</si>
  <si>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</si>
  <si>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</si>
  <si>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</si>
  <si>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</si>
  <si>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Total Order By Sizes</t>
  </si>
  <si>
    <t>carton label 3 lot*11 qty</t>
  </si>
  <si>
    <t>carton label 2 lot*11 qty</t>
  </si>
  <si>
    <t>carton label 1 lot*11 qty</t>
  </si>
  <si>
    <t>carton label 1 lot*9 qty</t>
  </si>
  <si>
    <t>carton label 2 lot*9 qty</t>
  </si>
  <si>
    <t>carton label 3 lot*9 qty</t>
  </si>
  <si>
    <t>carton label 4 lot*9 qty</t>
  </si>
  <si>
    <t>carton label 5 lot*9 qty</t>
  </si>
  <si>
    <t>carton label 6 lot*9 qty</t>
  </si>
  <si>
    <t>carton label 1 lot*10 qty</t>
  </si>
  <si>
    <t>carton label 2 lot*10 qty</t>
  </si>
  <si>
    <t>carton label 3 lot*10 qty</t>
  </si>
  <si>
    <t>carton label 4 lot*10 qty</t>
  </si>
  <si>
    <t>carton label 5 lot*10 qty</t>
  </si>
  <si>
    <t>carton label 6 lot*10 qty</t>
  </si>
  <si>
    <t>carton label 1 lot*12 qty</t>
  </si>
  <si>
    <t>carton label 2 lot*12 qty</t>
  </si>
  <si>
    <t>carton label 3 lot*12 qty</t>
  </si>
  <si>
    <t>carton label 4 lot*12 qty</t>
  </si>
  <si>
    <t>carton label 5 lot*12 qty</t>
  </si>
  <si>
    <t>carton label 6 lot*12 qty</t>
  </si>
  <si>
    <t>carton label 6 lot*2 qty</t>
  </si>
  <si>
    <t>carton label 8 lot*2 qty</t>
  </si>
  <si>
    <t>carton label 10 lot*2 qty</t>
  </si>
  <si>
    <t>carton label 14 lot*2 qty</t>
  </si>
  <si>
    <t>carton label 19 lot*2 qty</t>
  </si>
  <si>
    <t>carton label 18 lot*2 qty</t>
  </si>
  <si>
    <t>carton label 23 lot*2 qty</t>
  </si>
  <si>
    <t>carton label 24 lot*2 qty</t>
  </si>
  <si>
    <t>carton label 25 lot*2 qty</t>
  </si>
  <si>
    <t>carton label 31 lot*2 qty</t>
  </si>
  <si>
    <t>carton label 32 lot*2 qty</t>
  </si>
  <si>
    <t>carton label 33 lot*2 qty</t>
  </si>
  <si>
    <t>carton label 26 lot*2 qty</t>
  </si>
  <si>
    <t>carton label 41 lot*2 qty</t>
  </si>
  <si>
    <t>carton label 43 lot*2 qty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</si>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</sst>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Calibri"/>
      <charset val="134"/>
    </font>
    <font>
      <b/>
      <sz val="11"/>
      <name val="Calibri"/>
      <family val="2"/>
    </font>
    <font>
      <b/>
      <sz val="11"/>
      <name val="宋体"/>
      <charset val="134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Fill="0" applyBorder="0"/>
  </cellStyleXfs>
  <cellXfs count="30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0" fillId="3" borderId="2" xfId="0" applyNumberFormat="1" applyFont="1" applyFill="1" applyBorder="1" applyAlignment="1">
      <alignment horizontal="center"/>
    </xf>
    <xf numFmtId="0" fontId="0" fillId="3" borderId="3" xfId="0" applyNumberFormat="1" applyFont="1" applyFill="1" applyBorder="1" applyAlignment="1">
      <alignment horizontal="center"/>
    </xf>
    <xf numFmtId="0" fontId="0" fillId="5" borderId="3" xfId="0" applyNumberFormat="1" applyFont="1" applyFill="1" applyBorder="1" applyAlignment="1">
      <alignment horizontal="center"/>
    </xf>
    <xf numFmtId="0" fontId="0" fillId="5" borderId="1" xfId="0" applyNumberFormat="1" applyFont="1" applyFill="1" applyBorder="1" applyAlignment="1">
      <alignment horizontal="center"/>
    </xf>
    <xf numFmtId="0" fontId="0" fillId="5" borderId="2" xfId="0" applyNumberFormat="1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0" fillId="6" borderId="3" xfId="0" applyNumberFormat="1" applyFont="1" applyFill="1" applyBorder="1" applyAlignment="1">
      <alignment horizontal="center"/>
    </xf>
    <xf numFmtId="0" fontId="0" fillId="6" borderId="1" xfId="0" applyNumberFormat="1" applyFont="1" applyFill="1" applyBorder="1" applyAlignment="1">
      <alignment horizontal="center"/>
    </xf>
    <xf numFmtId="0" fontId="0" fillId="6" borderId="2" xfId="0" applyNumberFormat="1" applyFont="1" applyFill="1" applyBorder="1" applyAlignment="1">
      <alignment horizontal="center"/>
    </xf>
    <xf numFmtId="0" fontId="1" fillId="7" borderId="1" xfId="0" applyNumberFormat="1" applyFont="1" applyFill="1" applyBorder="1" applyAlignment="1">
      <alignment horizontal="center"/>
    </xf>
    <xf numFmtId="0" fontId="0" fillId="7" borderId="3" xfId="0" applyNumberFormat="1" applyFont="1" applyFill="1" applyBorder="1" applyAlignment="1">
      <alignment horizontal="center"/>
    </xf>
    <xf numFmtId="0" fontId="0" fillId="7" borderId="0" xfId="0" applyNumberFormat="1" applyFont="1" applyFill="1" applyBorder="1" applyAlignment="1">
      <alignment horizontal="center"/>
    </xf>
    <xf numFmtId="0" fontId="0" fillId="7" borderId="1" xfId="0" applyNumberFormat="1" applyFont="1" applyFill="1" applyBorder="1" applyAlignment="1">
      <alignment horizontal="center"/>
    </xf>
    <xf numFmtId="0" fontId="0" fillId="7" borderId="2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0" fillId="4" borderId="3" xfId="0" applyNumberFormat="1" applyFont="1" applyFill="1" applyBorder="1" applyAlignment="1">
      <alignment horizontal="center"/>
    </xf>
    <xf numFmtId="0" fontId="0" fillId="4" borderId="1" xfId="0" applyNumberFormat="1" applyFont="1" applyFill="1" applyBorder="1" applyAlignment="1">
      <alignment horizontal="center"/>
    </xf>
    <xf numFmtId="0" fontId="0" fillId="4" borderId="2" xfId="0" applyNumberFormat="1" applyFont="1" applyFill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0" fontId="1" fillId="7" borderId="0" xfId="0" applyNumberFormat="1" applyFont="1" applyFill="1" applyBorder="1" applyAlignment="1">
      <alignment horizontal="center"/>
    </xf>
    <xf numFmtId="0" fontId="3" fillId="3" borderId="3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80"/>
  <sheetViews>
    <sheetView tabSelected="1" topLeftCell="E52" workbookViewId="0">
      <selection activeCell="E78" sqref="E78"/>
    </sheetView>
  </sheetViews>
  <sheetFormatPr defaultColWidth="9" defaultRowHeight="15"/>
  <cols>
    <col min="1" max="1" width="12.42578125" customWidth="1"/>
    <col min="2" max="2" width="9.140625" customWidth="1"/>
    <col min="3" max="3" width="16.42578125" customWidth="1"/>
    <col min="4" max="4" width="15.5703125" customWidth="1"/>
    <col min="5" max="5" width="21" customWidth="1"/>
    <col min="6" max="6" width="18.140625" customWidth="1"/>
    <col min="7" max="7" width="21.85546875" bestFit="1" customWidth="1"/>
    <col min="8" max="8" width="10.140625" customWidth="1"/>
    <col min="9" max="14" width="9.140625" customWidth="1"/>
    <col min="15" max="15" width="21.140625" customWidth="1"/>
    <col min="16" max="16" width="15" hidden="1" customWidth="1"/>
    <col min="17" max="50" width="23.28515625" customWidth="1"/>
    <col min="51" max="51" width="27" customWidth="1"/>
    <col min="52" max="55" width="27" bestFit="1" customWidth="1"/>
    <col min="56" max="56" width="34.85546875" bestFit="1" customWidth="1"/>
    <col min="57" max="57" width="34.85546875" customWidth="1"/>
    <col min="58" max="58" width="29" customWidth="1"/>
    <col min="59" max="59" width="24.7109375" customWidth="1"/>
    <col min="60" max="60" width="30.5703125" customWidth="1"/>
    <col min="61" max="80" width="9.140625" customWidth="1"/>
  </cols>
  <sheetData>
    <row r="1" spans="1:80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</row>
    <row r="2" spans="1:8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4" t="s">
        <v>17</v>
      </c>
      <c r="R2" s="12" t="s">
        <v>165</v>
      </c>
      <c r="S2" s="12" t="s">
        <v>166</v>
      </c>
      <c r="T2" s="12" t="s">
        <v>167</v>
      </c>
      <c r="U2" s="12" t="s">
        <v>168</v>
      </c>
      <c r="V2" s="12" t="s">
        <v>170</v>
      </c>
      <c r="W2" s="12" t="s">
        <v>169</v>
      </c>
      <c r="X2" s="12" t="s">
        <v>171</v>
      </c>
      <c r="Y2" s="12" t="s">
        <v>172</v>
      </c>
      <c r="Z2" s="12" t="s">
        <v>173</v>
      </c>
      <c r="AA2" s="12" t="s">
        <v>177</v>
      </c>
      <c r="AB2" s="12" t="s">
        <v>174</v>
      </c>
      <c r="AC2" s="12" t="s">
        <v>175</v>
      </c>
      <c r="AD2" s="12" t="s">
        <v>176</v>
      </c>
      <c r="AE2" s="12" t="s">
        <v>178</v>
      </c>
      <c r="AF2" s="12" t="s">
        <v>179</v>
      </c>
      <c r="AG2" s="12" t="s">
        <v>147</v>
      </c>
      <c r="AH2" s="12" t="s">
        <v>148</v>
      </c>
      <c r="AI2" s="12" t="s">
        <v>149</v>
      </c>
      <c r="AJ2" s="12" t="s">
        <v>150</v>
      </c>
      <c r="AK2" s="12" t="s">
        <v>151</v>
      </c>
      <c r="AL2" s="12" t="s">
        <v>152</v>
      </c>
      <c r="AM2" s="16" t="s">
        <v>153</v>
      </c>
      <c r="AN2" s="16" t="s">
        <v>154</v>
      </c>
      <c r="AO2" s="16" t="s">
        <v>155</v>
      </c>
      <c r="AP2" s="16" t="s">
        <v>156</v>
      </c>
      <c r="AQ2" s="16" t="s">
        <v>157</v>
      </c>
      <c r="AR2" s="16" t="s">
        <v>158</v>
      </c>
      <c r="AS2" s="21" t="s">
        <v>146</v>
      </c>
      <c r="AT2" s="21" t="s">
        <v>145</v>
      </c>
      <c r="AU2" s="21" t="s">
        <v>144</v>
      </c>
      <c r="AV2" s="21" t="s">
        <v>20</v>
      </c>
      <c r="AW2" s="21" t="s">
        <v>19</v>
      </c>
      <c r="AX2" s="21" t="s">
        <v>18</v>
      </c>
      <c r="AY2" s="16" t="s">
        <v>159</v>
      </c>
      <c r="AZ2" s="16" t="s">
        <v>160</v>
      </c>
      <c r="BA2" s="16" t="s">
        <v>161</v>
      </c>
      <c r="BB2" s="16" t="s">
        <v>162</v>
      </c>
      <c r="BC2" s="16" t="s">
        <v>163</v>
      </c>
      <c r="BD2" s="16" t="s">
        <v>164</v>
      </c>
      <c r="BE2" s="26"/>
      <c r="BF2" s="1" t="s">
        <v>21</v>
      </c>
      <c r="BG2" s="1" t="s">
        <v>22</v>
      </c>
      <c r="BH2" s="1" t="s">
        <v>23</v>
      </c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>
      <c r="A3" s="2" t="s">
        <v>24</v>
      </c>
      <c r="B3" s="2" t="s">
        <v>25</v>
      </c>
      <c r="C3" s="2">
        <v>1258852</v>
      </c>
      <c r="D3" s="2" t="s">
        <v>26</v>
      </c>
      <c r="E3" s="3" t="s">
        <v>27</v>
      </c>
      <c r="F3" s="3" t="s">
        <v>28</v>
      </c>
      <c r="G3" s="3" t="s">
        <v>29</v>
      </c>
      <c r="H3" s="3">
        <v>1</v>
      </c>
      <c r="I3" s="3">
        <v>2</v>
      </c>
      <c r="J3" s="3">
        <v>3</v>
      </c>
      <c r="K3" s="3">
        <v>3</v>
      </c>
      <c r="L3" s="2">
        <v>2</v>
      </c>
      <c r="M3" s="2">
        <v>1</v>
      </c>
      <c r="N3" s="2" t="s">
        <v>30</v>
      </c>
      <c r="O3" s="2">
        <v>11</v>
      </c>
      <c r="P3" s="2" t="s">
        <v>26</v>
      </c>
      <c r="Q3" s="8">
        <v>18</v>
      </c>
      <c r="R3" s="27" t="s">
        <v>180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3"/>
      <c r="AH3" s="13"/>
      <c r="AI3" s="13"/>
      <c r="AJ3" s="13"/>
      <c r="AK3" s="13"/>
      <c r="AL3" s="13"/>
      <c r="AM3" s="9"/>
      <c r="AN3" s="9"/>
      <c r="AO3" s="9"/>
      <c r="AP3" s="9"/>
      <c r="AQ3" s="9"/>
      <c r="AR3" s="9"/>
      <c r="AS3" s="22"/>
      <c r="AT3" s="22"/>
      <c r="AU3" s="22">
        <f>1*2+2</f>
        <v>4</v>
      </c>
      <c r="AV3" s="22"/>
      <c r="AW3" s="22">
        <f>2*2+2</f>
        <v>6</v>
      </c>
      <c r="AX3" s="22"/>
      <c r="AY3" s="17"/>
      <c r="AZ3" s="17"/>
      <c r="BA3" s="17"/>
      <c r="BB3" s="19"/>
      <c r="BC3" s="19"/>
      <c r="BD3" s="19"/>
      <c r="BE3" s="18"/>
      <c r="BF3" s="2">
        <v>198</v>
      </c>
      <c r="BG3" s="2">
        <v>0</v>
      </c>
      <c r="BH3" s="2">
        <v>0</v>
      </c>
    </row>
    <row r="4" spans="1:80">
      <c r="A4" s="2" t="s">
        <v>24</v>
      </c>
      <c r="B4" s="2" t="s">
        <v>25</v>
      </c>
      <c r="C4" s="2">
        <v>1258852</v>
      </c>
      <c r="D4" s="2" t="s">
        <v>26</v>
      </c>
      <c r="E4" s="3" t="s">
        <v>27</v>
      </c>
      <c r="F4" s="3" t="s">
        <v>31</v>
      </c>
      <c r="G4" s="3" t="s">
        <v>32</v>
      </c>
      <c r="H4" s="3">
        <v>1</v>
      </c>
      <c r="I4" s="3">
        <v>2</v>
      </c>
      <c r="J4" s="3">
        <v>3</v>
      </c>
      <c r="K4" s="3">
        <v>3</v>
      </c>
      <c r="L4" s="2">
        <v>2</v>
      </c>
      <c r="M4" s="2">
        <v>1</v>
      </c>
      <c r="N4" s="2" t="s">
        <v>30</v>
      </c>
      <c r="O4" s="2">
        <v>11</v>
      </c>
      <c r="P4" s="2" t="s">
        <v>26</v>
      </c>
      <c r="Q4" s="5">
        <v>12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14"/>
      <c r="AH4" s="14"/>
      <c r="AI4" s="14"/>
      <c r="AJ4" s="14"/>
      <c r="AK4" s="14"/>
      <c r="AL4" s="14"/>
      <c r="AM4" s="10"/>
      <c r="AN4" s="10"/>
      <c r="AO4" s="10"/>
      <c r="AP4" s="10"/>
      <c r="AQ4" s="10"/>
      <c r="AR4" s="10"/>
      <c r="AS4" s="23"/>
      <c r="AT4" s="23"/>
      <c r="AU4" s="23">
        <f>1*2+2</f>
        <v>4</v>
      </c>
      <c r="AV4" s="23"/>
      <c r="AW4" s="23"/>
      <c r="AX4" s="23">
        <f>1*2+2</f>
        <v>4</v>
      </c>
      <c r="AY4" s="19"/>
      <c r="AZ4" s="19"/>
      <c r="BA4" s="19"/>
      <c r="BB4" s="19"/>
      <c r="BC4" s="19"/>
      <c r="BD4" s="19"/>
      <c r="BE4" s="18"/>
      <c r="BF4" s="2">
        <v>132</v>
      </c>
      <c r="BG4" s="2">
        <v>0</v>
      </c>
      <c r="BH4" s="2">
        <v>0</v>
      </c>
    </row>
    <row r="5" spans="1:80">
      <c r="A5" s="2" t="s">
        <v>24</v>
      </c>
      <c r="B5" s="2" t="s">
        <v>25</v>
      </c>
      <c r="C5" s="2">
        <v>1258852</v>
      </c>
      <c r="D5" s="2" t="s">
        <v>26</v>
      </c>
      <c r="E5" s="3" t="s">
        <v>27</v>
      </c>
      <c r="F5" s="3" t="s">
        <v>33</v>
      </c>
      <c r="G5" s="3" t="s">
        <v>34</v>
      </c>
      <c r="H5" s="3">
        <v>1</v>
      </c>
      <c r="I5" s="3">
        <v>2</v>
      </c>
      <c r="J5" s="3">
        <v>3</v>
      </c>
      <c r="K5" s="3">
        <v>3</v>
      </c>
      <c r="L5" s="2">
        <v>2</v>
      </c>
      <c r="M5" s="2">
        <v>1</v>
      </c>
      <c r="N5" s="2" t="s">
        <v>30</v>
      </c>
      <c r="O5" s="2">
        <v>11</v>
      </c>
      <c r="P5" s="2" t="s">
        <v>26</v>
      </c>
      <c r="Q5" s="5">
        <v>14</v>
      </c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14"/>
      <c r="AH5" s="14"/>
      <c r="AI5" s="14"/>
      <c r="AJ5" s="14"/>
      <c r="AK5" s="14"/>
      <c r="AL5" s="14"/>
      <c r="AM5" s="10"/>
      <c r="AN5" s="10"/>
      <c r="AO5" s="10"/>
      <c r="AP5" s="10"/>
      <c r="AQ5" s="10"/>
      <c r="AR5" s="10"/>
      <c r="AS5" s="23"/>
      <c r="AT5" s="23"/>
      <c r="AU5" s="23"/>
      <c r="AV5" s="23"/>
      <c r="AW5" s="23">
        <f>2*2+2</f>
        <v>6</v>
      </c>
      <c r="AX5" s="23"/>
      <c r="AY5" s="19"/>
      <c r="AZ5" s="19"/>
      <c r="BA5" s="19"/>
      <c r="BB5" s="19"/>
      <c r="BC5" s="19"/>
      <c r="BD5" s="19"/>
      <c r="BE5" s="18"/>
      <c r="BF5" s="2">
        <v>154</v>
      </c>
      <c r="BG5" s="2">
        <v>0</v>
      </c>
      <c r="BH5" s="2">
        <v>0</v>
      </c>
    </row>
    <row r="6" spans="1:80">
      <c r="A6" s="2" t="s">
        <v>24</v>
      </c>
      <c r="B6" s="2" t="s">
        <v>25</v>
      </c>
      <c r="C6" s="2">
        <v>1258852</v>
      </c>
      <c r="D6" s="2" t="s">
        <v>26</v>
      </c>
      <c r="E6" s="3" t="s">
        <v>27</v>
      </c>
      <c r="F6" s="3" t="s">
        <v>35</v>
      </c>
      <c r="G6" s="3" t="s">
        <v>36</v>
      </c>
      <c r="H6" s="3">
        <v>1</v>
      </c>
      <c r="I6" s="3">
        <v>2</v>
      </c>
      <c r="J6" s="3">
        <v>3</v>
      </c>
      <c r="K6" s="3">
        <v>3</v>
      </c>
      <c r="L6" s="2">
        <v>2</v>
      </c>
      <c r="M6" s="2">
        <v>1</v>
      </c>
      <c r="N6" s="2" t="s">
        <v>30</v>
      </c>
      <c r="O6" s="2">
        <v>11</v>
      </c>
      <c r="P6" s="2" t="s">
        <v>26</v>
      </c>
      <c r="Q6" s="7">
        <v>23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5"/>
      <c r="AH6" s="15"/>
      <c r="AI6" s="15"/>
      <c r="AJ6" s="15"/>
      <c r="AK6" s="15"/>
      <c r="AL6" s="15"/>
      <c r="AM6" s="11"/>
      <c r="AN6" s="11"/>
      <c r="AO6" s="11"/>
      <c r="AP6" s="11"/>
      <c r="AQ6" s="11"/>
      <c r="AR6" s="11"/>
      <c r="AS6" s="24"/>
      <c r="AT6" s="24"/>
      <c r="AU6" s="24"/>
      <c r="AV6" s="24"/>
      <c r="AW6" s="24"/>
      <c r="AX6" s="24">
        <f>3*2+2</f>
        <v>8</v>
      </c>
      <c r="AY6" s="20"/>
      <c r="AZ6" s="20"/>
      <c r="BA6" s="20"/>
      <c r="BB6" s="19"/>
      <c r="BC6" s="19"/>
      <c r="BD6" s="19"/>
      <c r="BE6" s="18"/>
      <c r="BF6" s="2">
        <v>253</v>
      </c>
      <c r="BG6" s="2">
        <v>0</v>
      </c>
      <c r="BH6" s="2">
        <v>0</v>
      </c>
    </row>
    <row r="7" spans="1:80">
      <c r="A7" s="2" t="s">
        <v>24</v>
      </c>
      <c r="B7" s="2" t="s">
        <v>25</v>
      </c>
      <c r="C7" s="2">
        <v>1258855</v>
      </c>
      <c r="D7" s="2" t="s">
        <v>37</v>
      </c>
      <c r="E7" s="3" t="s">
        <v>27</v>
      </c>
      <c r="F7" s="3" t="s">
        <v>28</v>
      </c>
      <c r="G7" s="3" t="s">
        <v>38</v>
      </c>
      <c r="H7" s="3">
        <v>1</v>
      </c>
      <c r="I7" s="3">
        <v>1</v>
      </c>
      <c r="J7" s="3">
        <v>3</v>
      </c>
      <c r="K7" s="3">
        <v>3</v>
      </c>
      <c r="L7" s="2">
        <v>3</v>
      </c>
      <c r="M7" s="2">
        <v>2</v>
      </c>
      <c r="N7" s="2" t="s">
        <v>30</v>
      </c>
      <c r="O7" s="2">
        <v>12</v>
      </c>
      <c r="P7" s="2" t="s">
        <v>37</v>
      </c>
      <c r="Q7" s="5">
        <v>1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14"/>
      <c r="AH7" s="14"/>
      <c r="AI7" s="14"/>
      <c r="AJ7" s="14"/>
      <c r="AK7" s="14"/>
      <c r="AL7" s="14"/>
      <c r="AM7" s="10"/>
      <c r="AN7" s="10"/>
      <c r="AO7" s="10"/>
      <c r="AP7" s="10"/>
      <c r="AQ7" s="10"/>
      <c r="AR7" s="10"/>
      <c r="AS7" s="23"/>
      <c r="AT7" s="23"/>
      <c r="AU7" s="23"/>
      <c r="AV7" s="23"/>
      <c r="AW7" s="23"/>
      <c r="AX7" s="23"/>
      <c r="AY7" s="19">
        <f>1*2+2</f>
        <v>4</v>
      </c>
      <c r="AZ7" s="19"/>
      <c r="BA7" s="19"/>
      <c r="BB7" s="19"/>
      <c r="BC7" s="19"/>
      <c r="BD7" s="19"/>
      <c r="BE7" s="18"/>
      <c r="BF7" s="2">
        <v>12</v>
      </c>
      <c r="BG7" s="2">
        <v>0</v>
      </c>
      <c r="BH7" s="2">
        <v>0</v>
      </c>
    </row>
    <row r="8" spans="1:80">
      <c r="A8" s="2" t="s">
        <v>24</v>
      </c>
      <c r="B8" s="2" t="s">
        <v>25</v>
      </c>
      <c r="C8" s="2">
        <v>1258855</v>
      </c>
      <c r="D8" s="2" t="s">
        <v>37</v>
      </c>
      <c r="E8" s="3" t="s">
        <v>27</v>
      </c>
      <c r="F8" s="3" t="s">
        <v>31</v>
      </c>
      <c r="G8" s="3" t="s">
        <v>39</v>
      </c>
      <c r="H8" s="3">
        <v>1</v>
      </c>
      <c r="I8" s="3">
        <v>1</v>
      </c>
      <c r="J8" s="3">
        <v>3</v>
      </c>
      <c r="K8" s="3">
        <v>3</v>
      </c>
      <c r="L8" s="2">
        <v>3</v>
      </c>
      <c r="M8" s="2">
        <v>2</v>
      </c>
      <c r="N8" s="2" t="s">
        <v>30</v>
      </c>
      <c r="O8" s="2">
        <v>12</v>
      </c>
      <c r="P8" s="2" t="s">
        <v>37</v>
      </c>
      <c r="Q8" s="5">
        <v>2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14"/>
      <c r="AH8" s="14"/>
      <c r="AI8" s="14"/>
      <c r="AJ8" s="14"/>
      <c r="AK8" s="14"/>
      <c r="AL8" s="14"/>
      <c r="AM8" s="10"/>
      <c r="AN8" s="10"/>
      <c r="AO8" s="10"/>
      <c r="AP8" s="10"/>
      <c r="AQ8" s="10"/>
      <c r="AR8" s="10"/>
      <c r="AS8" s="23"/>
      <c r="AT8" s="23"/>
      <c r="AU8" s="23"/>
      <c r="AV8" s="23"/>
      <c r="AW8" s="23"/>
      <c r="AX8" s="23"/>
      <c r="AY8" s="19"/>
      <c r="AZ8" s="19">
        <f>1*2+2</f>
        <v>4</v>
      </c>
      <c r="BA8" s="19"/>
      <c r="BB8" s="19"/>
      <c r="BC8" s="19"/>
      <c r="BD8" s="19"/>
      <c r="BE8" s="18"/>
      <c r="BF8" s="2">
        <v>24</v>
      </c>
      <c r="BG8" s="2">
        <v>0</v>
      </c>
      <c r="BH8" s="2">
        <v>0</v>
      </c>
    </row>
    <row r="9" spans="1:80">
      <c r="A9" s="2" t="s">
        <v>24</v>
      </c>
      <c r="B9" s="2" t="s">
        <v>25</v>
      </c>
      <c r="C9" s="2">
        <v>1258855</v>
      </c>
      <c r="D9" s="2" t="s">
        <v>37</v>
      </c>
      <c r="E9" s="3" t="s">
        <v>27</v>
      </c>
      <c r="F9" s="3" t="s">
        <v>33</v>
      </c>
      <c r="G9" s="3" t="s">
        <v>40</v>
      </c>
      <c r="H9" s="3">
        <v>1</v>
      </c>
      <c r="I9" s="3">
        <v>1</v>
      </c>
      <c r="J9" s="3">
        <v>3</v>
      </c>
      <c r="K9" s="3">
        <v>3</v>
      </c>
      <c r="L9" s="2">
        <v>3</v>
      </c>
      <c r="M9" s="2">
        <v>2</v>
      </c>
      <c r="N9" s="2" t="s">
        <v>30</v>
      </c>
      <c r="O9" s="2">
        <v>12</v>
      </c>
      <c r="P9" s="2" t="s">
        <v>37</v>
      </c>
      <c r="Q9" s="5">
        <v>1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14"/>
      <c r="AH9" s="14"/>
      <c r="AI9" s="14"/>
      <c r="AJ9" s="14"/>
      <c r="AK9" s="14"/>
      <c r="AL9" s="14"/>
      <c r="AM9" s="10"/>
      <c r="AN9" s="10"/>
      <c r="AO9" s="10"/>
      <c r="AP9" s="10"/>
      <c r="AQ9" s="10"/>
      <c r="AR9" s="10"/>
      <c r="AS9" s="23"/>
      <c r="AT9" s="23"/>
      <c r="AU9" s="23"/>
      <c r="AV9" s="23"/>
      <c r="AW9" s="23"/>
      <c r="AX9" s="23"/>
      <c r="AY9" s="19">
        <f>1*2+2</f>
        <v>4</v>
      </c>
      <c r="AZ9" s="19"/>
      <c r="BA9" s="19"/>
      <c r="BB9" s="19"/>
      <c r="BC9" s="19"/>
      <c r="BD9" s="19"/>
      <c r="BE9" s="18"/>
      <c r="BF9" s="2">
        <v>12</v>
      </c>
      <c r="BG9" s="2">
        <v>0</v>
      </c>
      <c r="BH9" s="2">
        <v>0</v>
      </c>
    </row>
    <row r="10" spans="1:80">
      <c r="A10" s="2" t="s">
        <v>24</v>
      </c>
      <c r="B10" s="2" t="s">
        <v>25</v>
      </c>
      <c r="C10" s="2">
        <v>1258855</v>
      </c>
      <c r="D10" s="2" t="s">
        <v>37</v>
      </c>
      <c r="E10" s="3" t="s">
        <v>27</v>
      </c>
      <c r="F10" s="3" t="s">
        <v>35</v>
      </c>
      <c r="G10" s="3" t="s">
        <v>41</v>
      </c>
      <c r="H10" s="3">
        <v>1</v>
      </c>
      <c r="I10" s="3">
        <v>1</v>
      </c>
      <c r="J10" s="3">
        <v>3</v>
      </c>
      <c r="K10" s="3">
        <v>3</v>
      </c>
      <c r="L10" s="2">
        <v>3</v>
      </c>
      <c r="M10" s="2">
        <v>2</v>
      </c>
      <c r="N10" s="2" t="s">
        <v>30</v>
      </c>
      <c r="O10" s="2">
        <v>12</v>
      </c>
      <c r="P10" s="2" t="s">
        <v>37</v>
      </c>
      <c r="Q10" s="5">
        <v>2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14"/>
      <c r="AH10" s="14"/>
      <c r="AI10" s="14"/>
      <c r="AJ10" s="14"/>
      <c r="AK10" s="14"/>
      <c r="AL10" s="14"/>
      <c r="AM10" s="10"/>
      <c r="AN10" s="10"/>
      <c r="AO10" s="10"/>
      <c r="AP10" s="10"/>
      <c r="AQ10" s="10"/>
      <c r="AR10" s="10"/>
      <c r="AS10" s="23"/>
      <c r="AT10" s="23"/>
      <c r="AU10" s="23"/>
      <c r="AV10" s="23"/>
      <c r="AW10" s="23"/>
      <c r="AX10" s="23"/>
      <c r="AY10" s="19"/>
      <c r="AZ10" s="19">
        <f>1*2+2</f>
        <v>4</v>
      </c>
      <c r="BA10" s="19"/>
      <c r="BB10" s="19"/>
      <c r="BC10" s="19"/>
      <c r="BD10" s="19"/>
      <c r="BE10" s="18"/>
      <c r="BF10" s="2">
        <v>24</v>
      </c>
      <c r="BG10" s="2">
        <v>0</v>
      </c>
      <c r="BH10" s="2">
        <v>0</v>
      </c>
    </row>
    <row r="11" spans="1:80">
      <c r="A11" s="2" t="s">
        <v>24</v>
      </c>
      <c r="B11" s="2" t="s">
        <v>25</v>
      </c>
      <c r="C11" s="2">
        <v>1258897</v>
      </c>
      <c r="D11" s="2" t="s">
        <v>42</v>
      </c>
      <c r="E11" s="3" t="s">
        <v>27</v>
      </c>
      <c r="F11" s="3" t="s">
        <v>28</v>
      </c>
      <c r="G11" s="3" t="s">
        <v>43</v>
      </c>
      <c r="H11" s="3">
        <v>1</v>
      </c>
      <c r="I11" s="3">
        <v>2</v>
      </c>
      <c r="J11" s="3">
        <v>3</v>
      </c>
      <c r="K11" s="3">
        <v>3</v>
      </c>
      <c r="L11" s="2">
        <v>2</v>
      </c>
      <c r="M11" s="2">
        <v>1</v>
      </c>
      <c r="N11" s="2" t="s">
        <v>30</v>
      </c>
      <c r="O11" s="2">
        <v>11</v>
      </c>
      <c r="P11" s="2" t="s">
        <v>42</v>
      </c>
      <c r="Q11" s="8">
        <v>33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13"/>
      <c r="AH11" s="13"/>
      <c r="AI11" s="13"/>
      <c r="AJ11" s="13"/>
      <c r="AK11" s="13"/>
      <c r="AL11" s="13"/>
      <c r="AM11" s="9"/>
      <c r="AN11" s="9"/>
      <c r="AO11" s="9"/>
      <c r="AP11" s="9"/>
      <c r="AQ11" s="9"/>
      <c r="AR11" s="9"/>
      <c r="AS11" s="22"/>
      <c r="AT11" s="22"/>
      <c r="AU11" s="22">
        <f>1*2+2</f>
        <v>4</v>
      </c>
      <c r="AV11" s="22"/>
      <c r="AW11" s="22"/>
      <c r="AX11" s="22">
        <f>5*2+2</f>
        <v>12</v>
      </c>
      <c r="AY11" s="17"/>
      <c r="AZ11" s="17"/>
      <c r="BA11" s="17"/>
      <c r="BB11" s="19"/>
      <c r="BC11" s="19"/>
      <c r="BD11" s="19"/>
      <c r="BE11" s="18"/>
      <c r="BF11" s="2">
        <v>363</v>
      </c>
      <c r="BG11" s="2">
        <v>0</v>
      </c>
      <c r="BH11" s="2">
        <v>0</v>
      </c>
    </row>
    <row r="12" spans="1:80">
      <c r="A12" s="2" t="s">
        <v>24</v>
      </c>
      <c r="B12" s="2" t="s">
        <v>25</v>
      </c>
      <c r="C12" s="2">
        <v>1258897</v>
      </c>
      <c r="D12" s="2" t="s">
        <v>42</v>
      </c>
      <c r="E12" s="3" t="s">
        <v>27</v>
      </c>
      <c r="F12" s="3" t="s">
        <v>31</v>
      </c>
      <c r="G12" s="3" t="s">
        <v>44</v>
      </c>
      <c r="H12" s="3">
        <v>1</v>
      </c>
      <c r="I12" s="3">
        <v>2</v>
      </c>
      <c r="J12" s="3">
        <v>3</v>
      </c>
      <c r="K12" s="3">
        <v>3</v>
      </c>
      <c r="L12" s="2">
        <v>2</v>
      </c>
      <c r="M12" s="2">
        <v>1</v>
      </c>
      <c r="N12" s="2" t="s">
        <v>30</v>
      </c>
      <c r="O12" s="2">
        <v>11</v>
      </c>
      <c r="P12" s="2" t="s">
        <v>42</v>
      </c>
      <c r="Q12" s="5">
        <v>11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14"/>
      <c r="AH12" s="14"/>
      <c r="AI12" s="14"/>
      <c r="AJ12" s="14"/>
      <c r="AK12" s="14"/>
      <c r="AL12" s="14"/>
      <c r="AM12" s="10"/>
      <c r="AN12" s="10"/>
      <c r="AO12" s="10"/>
      <c r="AP12" s="10"/>
      <c r="AQ12" s="10"/>
      <c r="AR12" s="10"/>
      <c r="AS12" s="23"/>
      <c r="AT12" s="23"/>
      <c r="AU12" s="23">
        <f>2*2+2</f>
        <v>6</v>
      </c>
      <c r="AV12" s="23"/>
      <c r="AW12" s="23">
        <f>1*2+2</f>
        <v>4</v>
      </c>
      <c r="AX12" s="23"/>
      <c r="AY12" s="19"/>
      <c r="AZ12" s="19"/>
      <c r="BA12" s="19"/>
      <c r="BB12" s="19"/>
      <c r="BC12" s="19"/>
      <c r="BD12" s="19"/>
      <c r="BE12" s="18"/>
      <c r="BF12" s="2">
        <v>121</v>
      </c>
      <c r="BG12" s="2">
        <v>0</v>
      </c>
      <c r="BH12" s="2">
        <v>0</v>
      </c>
    </row>
    <row r="13" spans="1:80">
      <c r="A13" s="2" t="s">
        <v>24</v>
      </c>
      <c r="B13" s="2" t="s">
        <v>25</v>
      </c>
      <c r="C13" s="2">
        <v>1258897</v>
      </c>
      <c r="D13" s="2" t="s">
        <v>42</v>
      </c>
      <c r="E13" s="3" t="s">
        <v>27</v>
      </c>
      <c r="F13" s="3" t="s">
        <v>33</v>
      </c>
      <c r="G13" s="3" t="s">
        <v>45</v>
      </c>
      <c r="H13" s="3">
        <v>1</v>
      </c>
      <c r="I13" s="3">
        <v>2</v>
      </c>
      <c r="J13" s="3">
        <v>3</v>
      </c>
      <c r="K13" s="3">
        <v>3</v>
      </c>
      <c r="L13" s="2">
        <v>2</v>
      </c>
      <c r="M13" s="2">
        <v>1</v>
      </c>
      <c r="N13" s="2" t="s">
        <v>30</v>
      </c>
      <c r="O13" s="2">
        <v>11</v>
      </c>
      <c r="P13" s="2" t="s">
        <v>42</v>
      </c>
      <c r="Q13" s="5">
        <v>26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14"/>
      <c r="AH13" s="14"/>
      <c r="AI13" s="14"/>
      <c r="AJ13" s="14"/>
      <c r="AK13" s="14"/>
      <c r="AL13" s="14"/>
      <c r="AM13" s="10"/>
      <c r="AN13" s="10"/>
      <c r="AO13" s="10"/>
      <c r="AP13" s="10"/>
      <c r="AQ13" s="10"/>
      <c r="AR13" s="10"/>
      <c r="AS13" s="23"/>
      <c r="AT13" s="23"/>
      <c r="AU13" s="23">
        <f>2*2+2</f>
        <v>6</v>
      </c>
      <c r="AV13" s="23"/>
      <c r="AW13" s="23">
        <f>4*2+2</f>
        <v>10</v>
      </c>
      <c r="AX13" s="23"/>
      <c r="AY13" s="19"/>
      <c r="AZ13" s="19"/>
      <c r="BA13" s="19"/>
      <c r="BB13" s="19"/>
      <c r="BC13" s="19"/>
      <c r="BD13" s="19"/>
      <c r="BE13" s="18"/>
      <c r="BF13" s="2">
        <v>286</v>
      </c>
      <c r="BG13" s="2">
        <v>0</v>
      </c>
      <c r="BH13" s="2">
        <v>0</v>
      </c>
    </row>
    <row r="14" spans="1:80">
      <c r="A14" s="2" t="s">
        <v>24</v>
      </c>
      <c r="B14" s="2" t="s">
        <v>25</v>
      </c>
      <c r="C14" s="2">
        <v>1258897</v>
      </c>
      <c r="D14" s="2" t="s">
        <v>42</v>
      </c>
      <c r="E14" s="3" t="s">
        <v>27</v>
      </c>
      <c r="F14" s="3" t="s">
        <v>35</v>
      </c>
      <c r="G14" s="3" t="s">
        <v>46</v>
      </c>
      <c r="H14" s="3">
        <v>1</v>
      </c>
      <c r="I14" s="3">
        <v>2</v>
      </c>
      <c r="J14" s="3">
        <v>3</v>
      </c>
      <c r="K14" s="3">
        <v>3</v>
      </c>
      <c r="L14" s="2">
        <v>2</v>
      </c>
      <c r="M14" s="2">
        <v>1</v>
      </c>
      <c r="N14" s="2" t="s">
        <v>30</v>
      </c>
      <c r="O14" s="2">
        <v>11</v>
      </c>
      <c r="P14" s="2" t="s">
        <v>42</v>
      </c>
      <c r="Q14" s="5">
        <v>43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14"/>
      <c r="AH14" s="14"/>
      <c r="AI14" s="14"/>
      <c r="AJ14" s="14"/>
      <c r="AK14" s="14"/>
      <c r="AL14" s="14"/>
      <c r="AM14" s="10"/>
      <c r="AN14" s="10"/>
      <c r="AO14" s="10"/>
      <c r="AP14" s="10"/>
      <c r="AQ14" s="10"/>
      <c r="AR14" s="10"/>
      <c r="AS14" s="23"/>
      <c r="AT14" s="23"/>
      <c r="AU14" s="23">
        <f>1*2+2</f>
        <v>4</v>
      </c>
      <c r="AV14" s="23"/>
      <c r="AW14" s="23">
        <f>8*2+2</f>
        <v>18</v>
      </c>
      <c r="AX14" s="23"/>
      <c r="AY14" s="19"/>
      <c r="AZ14" s="19"/>
      <c r="BA14" s="19"/>
      <c r="BB14" s="19"/>
      <c r="BC14" s="19"/>
      <c r="BD14" s="19"/>
      <c r="BE14" s="18"/>
      <c r="BF14" s="2">
        <v>473</v>
      </c>
      <c r="BG14" s="2">
        <v>0</v>
      </c>
      <c r="BH14" s="2">
        <v>0</v>
      </c>
    </row>
    <row r="15" spans="1:80">
      <c r="A15" s="2" t="s">
        <v>24</v>
      </c>
      <c r="B15" s="2" t="s">
        <v>25</v>
      </c>
      <c r="C15" s="2">
        <v>1258859</v>
      </c>
      <c r="D15" s="2" t="s">
        <v>47</v>
      </c>
      <c r="E15" s="3" t="s">
        <v>27</v>
      </c>
      <c r="F15" s="3" t="s">
        <v>28</v>
      </c>
      <c r="G15" s="3" t="s">
        <v>48</v>
      </c>
      <c r="H15" s="3">
        <v>1</v>
      </c>
      <c r="I15" s="3">
        <v>2</v>
      </c>
      <c r="J15" s="3">
        <v>3</v>
      </c>
      <c r="K15" s="3">
        <v>3</v>
      </c>
      <c r="L15" s="2">
        <v>2</v>
      </c>
      <c r="M15" s="2">
        <v>1</v>
      </c>
      <c r="N15" s="2" t="s">
        <v>30</v>
      </c>
      <c r="O15" s="2">
        <v>11</v>
      </c>
      <c r="P15" s="2" t="s">
        <v>47</v>
      </c>
      <c r="Q15" s="5">
        <v>59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14"/>
      <c r="AH15" s="14"/>
      <c r="AI15" s="14"/>
      <c r="AJ15" s="14"/>
      <c r="AK15" s="14"/>
      <c r="AL15" s="14"/>
      <c r="AM15" s="10"/>
      <c r="AN15" s="10"/>
      <c r="AO15" s="10"/>
      <c r="AP15" s="10"/>
      <c r="AQ15" s="10"/>
      <c r="AR15" s="10"/>
      <c r="AS15" s="23"/>
      <c r="AT15" s="23"/>
      <c r="AU15" s="23"/>
      <c r="AV15" s="23">
        <f>1*2+2</f>
        <v>4</v>
      </c>
      <c r="AW15" s="23"/>
      <c r="AX15" s="23">
        <f>8*2+2</f>
        <v>18</v>
      </c>
      <c r="AY15" s="19"/>
      <c r="AZ15" s="19"/>
      <c r="BA15" s="19"/>
      <c r="BB15" s="19"/>
      <c r="BC15" s="19"/>
      <c r="BD15" s="19"/>
      <c r="BE15" s="18"/>
      <c r="BF15" s="2">
        <v>572</v>
      </c>
      <c r="BG15" s="2">
        <v>0</v>
      </c>
      <c r="BH15" s="2">
        <v>0</v>
      </c>
    </row>
    <row r="16" spans="1:80">
      <c r="A16" s="2" t="s">
        <v>24</v>
      </c>
      <c r="B16" s="2" t="s">
        <v>25</v>
      </c>
      <c r="C16" s="2">
        <v>1258859</v>
      </c>
      <c r="D16" s="2" t="s">
        <v>47</v>
      </c>
      <c r="E16" s="3" t="s">
        <v>27</v>
      </c>
      <c r="F16" s="3" t="s">
        <v>31</v>
      </c>
      <c r="G16" s="3" t="s">
        <v>49</v>
      </c>
      <c r="H16" s="3">
        <v>1</v>
      </c>
      <c r="I16" s="3">
        <v>2</v>
      </c>
      <c r="J16" s="3">
        <v>3</v>
      </c>
      <c r="K16" s="3">
        <v>3</v>
      </c>
      <c r="L16" s="2">
        <v>2</v>
      </c>
      <c r="M16" s="2">
        <v>1</v>
      </c>
      <c r="N16" s="2" t="s">
        <v>30</v>
      </c>
      <c r="O16" s="2">
        <v>11</v>
      </c>
      <c r="P16" s="2" t="s">
        <v>47</v>
      </c>
      <c r="Q16" s="5">
        <v>26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14"/>
      <c r="AH16" s="14"/>
      <c r="AI16" s="14"/>
      <c r="AJ16" s="14"/>
      <c r="AK16" s="14"/>
      <c r="AL16" s="14"/>
      <c r="AM16" s="10"/>
      <c r="AN16" s="10"/>
      <c r="AO16" s="10"/>
      <c r="AP16" s="10"/>
      <c r="AQ16" s="10"/>
      <c r="AR16" s="10"/>
      <c r="AS16" s="23"/>
      <c r="AT16" s="23"/>
      <c r="AU16" s="23">
        <f>1*2+2</f>
        <v>4</v>
      </c>
      <c r="AV16" s="23"/>
      <c r="AW16" s="23"/>
      <c r="AX16" s="23">
        <f>3*2+2</f>
        <v>8</v>
      </c>
      <c r="AY16" s="19"/>
      <c r="AZ16" s="19"/>
      <c r="BA16" s="19"/>
      <c r="BB16" s="19"/>
      <c r="BC16" s="19"/>
      <c r="BD16" s="19"/>
      <c r="BE16" s="18"/>
      <c r="BF16" s="2">
        <v>231</v>
      </c>
      <c r="BG16" s="2">
        <v>0</v>
      </c>
      <c r="BH16" s="2">
        <v>0</v>
      </c>
    </row>
    <row r="17" spans="1:60">
      <c r="A17" s="2" t="s">
        <v>24</v>
      </c>
      <c r="B17" s="2" t="s">
        <v>25</v>
      </c>
      <c r="C17" s="2">
        <v>1258859</v>
      </c>
      <c r="D17" s="2" t="s">
        <v>47</v>
      </c>
      <c r="E17" s="3" t="s">
        <v>27</v>
      </c>
      <c r="F17" s="3" t="s">
        <v>33</v>
      </c>
      <c r="G17" s="3" t="s">
        <v>50</v>
      </c>
      <c r="H17" s="3">
        <v>1</v>
      </c>
      <c r="I17" s="3">
        <v>2</v>
      </c>
      <c r="J17" s="3">
        <v>3</v>
      </c>
      <c r="K17" s="3">
        <v>3</v>
      </c>
      <c r="L17" s="2">
        <v>2</v>
      </c>
      <c r="M17" s="2">
        <v>1</v>
      </c>
      <c r="N17" s="2" t="s">
        <v>30</v>
      </c>
      <c r="O17" s="2">
        <v>11</v>
      </c>
      <c r="P17" s="2" t="s">
        <v>47</v>
      </c>
      <c r="Q17" s="5">
        <v>48</v>
      </c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14"/>
      <c r="AH17" s="14"/>
      <c r="AI17" s="14"/>
      <c r="AJ17" s="14"/>
      <c r="AK17" s="14"/>
      <c r="AL17" s="14"/>
      <c r="AM17" s="10"/>
      <c r="AN17" s="10"/>
      <c r="AO17" s="10"/>
      <c r="AP17" s="10"/>
      <c r="AQ17" s="10"/>
      <c r="AR17" s="10"/>
      <c r="AS17" s="23"/>
      <c r="AT17" s="23"/>
      <c r="AU17" s="23">
        <f>12*2+2</f>
        <v>26</v>
      </c>
      <c r="AV17" s="23"/>
      <c r="AW17" s="23">
        <f>1*2+2</f>
        <v>4</v>
      </c>
      <c r="AX17" s="23"/>
      <c r="AY17" s="19"/>
      <c r="AZ17" s="19"/>
      <c r="BA17" s="19"/>
      <c r="BB17" s="19"/>
      <c r="BC17" s="19"/>
      <c r="BD17" s="19"/>
      <c r="BE17" s="18"/>
      <c r="BF17" s="2">
        <v>451</v>
      </c>
      <c r="BG17" s="2">
        <v>0</v>
      </c>
      <c r="BH17" s="2">
        <v>0</v>
      </c>
    </row>
    <row r="18" spans="1:60">
      <c r="A18" s="2" t="s">
        <v>24</v>
      </c>
      <c r="B18" s="2" t="s">
        <v>25</v>
      </c>
      <c r="C18" s="2">
        <v>1258859</v>
      </c>
      <c r="D18" s="2" t="s">
        <v>47</v>
      </c>
      <c r="E18" s="3" t="s">
        <v>27</v>
      </c>
      <c r="F18" s="3" t="s">
        <v>35</v>
      </c>
      <c r="G18" s="3" t="s">
        <v>51</v>
      </c>
      <c r="H18" s="3">
        <v>1</v>
      </c>
      <c r="I18" s="3">
        <v>2</v>
      </c>
      <c r="J18" s="3">
        <v>3</v>
      </c>
      <c r="K18" s="3">
        <v>3</v>
      </c>
      <c r="L18" s="2">
        <v>2</v>
      </c>
      <c r="M18" s="2">
        <v>1</v>
      </c>
      <c r="N18" s="2" t="s">
        <v>30</v>
      </c>
      <c r="O18" s="2">
        <v>11</v>
      </c>
      <c r="P18" s="2" t="s">
        <v>47</v>
      </c>
      <c r="Q18" s="5">
        <v>76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14"/>
      <c r="AH18" s="14"/>
      <c r="AI18" s="14"/>
      <c r="AJ18" s="14"/>
      <c r="AK18" s="14"/>
      <c r="AL18" s="14"/>
      <c r="AM18" s="10"/>
      <c r="AN18" s="10"/>
      <c r="AO18" s="10"/>
      <c r="AP18" s="10"/>
      <c r="AQ18" s="10"/>
      <c r="AR18" s="10"/>
      <c r="AS18" s="23"/>
      <c r="AT18" s="23"/>
      <c r="AU18" s="23"/>
      <c r="AV18" s="23">
        <f>17*2+2</f>
        <v>36</v>
      </c>
      <c r="AW18" s="23"/>
      <c r="AX18" s="23"/>
      <c r="AY18" s="19"/>
      <c r="AZ18" s="19"/>
      <c r="BA18" s="19"/>
      <c r="BB18" s="19"/>
      <c r="BC18" s="19"/>
      <c r="BD18" s="19"/>
      <c r="BE18" s="18"/>
      <c r="BF18" s="2">
        <v>748</v>
      </c>
      <c r="BG18" s="2">
        <v>0</v>
      </c>
      <c r="BH18" s="2">
        <v>0</v>
      </c>
    </row>
    <row r="19" spans="1:60">
      <c r="A19" s="2" t="s">
        <v>24</v>
      </c>
      <c r="B19" s="2" t="s">
        <v>25</v>
      </c>
      <c r="C19" s="2">
        <v>1260586</v>
      </c>
      <c r="D19" s="2" t="s">
        <v>52</v>
      </c>
      <c r="E19" s="3" t="s">
        <v>27</v>
      </c>
      <c r="F19" s="3" t="s">
        <v>28</v>
      </c>
      <c r="G19" s="3" t="s">
        <v>53</v>
      </c>
      <c r="H19" s="3">
        <v>1</v>
      </c>
      <c r="I19" s="3">
        <v>2</v>
      </c>
      <c r="J19" s="3">
        <v>3</v>
      </c>
      <c r="K19" s="3">
        <v>3</v>
      </c>
      <c r="L19" s="2">
        <v>2</v>
      </c>
      <c r="M19" s="2">
        <v>1</v>
      </c>
      <c r="N19" s="2" t="s">
        <v>30</v>
      </c>
      <c r="O19" s="2">
        <v>11</v>
      </c>
      <c r="P19" s="2" t="s">
        <v>52</v>
      </c>
      <c r="Q19" s="5">
        <v>67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14"/>
      <c r="AH19" s="14"/>
      <c r="AI19" s="14"/>
      <c r="AJ19" s="14"/>
      <c r="AK19" s="14"/>
      <c r="AL19" s="14"/>
      <c r="AM19" s="10"/>
      <c r="AN19" s="10"/>
      <c r="AO19" s="10"/>
      <c r="AP19" s="10"/>
      <c r="AQ19" s="10"/>
      <c r="AR19" s="10"/>
      <c r="AS19" s="23"/>
      <c r="AT19" s="23"/>
      <c r="AU19" s="23"/>
      <c r="AV19" s="23">
        <f>15*2+2</f>
        <v>32</v>
      </c>
      <c r="AW19" s="23">
        <f>1*2+2</f>
        <v>4</v>
      </c>
      <c r="AX19" s="23"/>
      <c r="AY19" s="19"/>
      <c r="AZ19" s="19"/>
      <c r="BA19" s="19"/>
      <c r="BB19" s="19"/>
      <c r="BC19" s="19"/>
      <c r="BD19" s="19"/>
      <c r="BE19" s="18"/>
      <c r="BF19" s="2">
        <v>715</v>
      </c>
      <c r="BG19" s="2">
        <v>0</v>
      </c>
      <c r="BH19" s="2">
        <v>0</v>
      </c>
    </row>
    <row r="20" spans="1:60">
      <c r="A20" s="2" t="s">
        <v>24</v>
      </c>
      <c r="B20" s="2" t="s">
        <v>25</v>
      </c>
      <c r="C20" s="2">
        <v>1260586</v>
      </c>
      <c r="D20" s="2" t="s">
        <v>52</v>
      </c>
      <c r="E20" s="3" t="s">
        <v>27</v>
      </c>
      <c r="F20" s="3" t="s">
        <v>31</v>
      </c>
      <c r="G20" s="3" t="s">
        <v>54</v>
      </c>
      <c r="H20" s="3">
        <v>1</v>
      </c>
      <c r="I20" s="3">
        <v>2</v>
      </c>
      <c r="J20" s="3">
        <v>3</v>
      </c>
      <c r="K20" s="3">
        <v>3</v>
      </c>
      <c r="L20" s="2">
        <v>2</v>
      </c>
      <c r="M20" s="2">
        <v>1</v>
      </c>
      <c r="N20" s="2" t="s">
        <v>30</v>
      </c>
      <c r="O20" s="2">
        <v>11</v>
      </c>
      <c r="P20" s="2" t="s">
        <v>52</v>
      </c>
      <c r="Q20" s="5">
        <v>41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14"/>
      <c r="AH20" s="14"/>
      <c r="AI20" s="14"/>
      <c r="AJ20" s="14"/>
      <c r="AK20" s="14"/>
      <c r="AL20" s="14"/>
      <c r="AM20" s="10"/>
      <c r="AN20" s="10"/>
      <c r="AO20" s="10"/>
      <c r="AP20" s="10"/>
      <c r="AQ20" s="10"/>
      <c r="AR20" s="10"/>
      <c r="AS20" s="23"/>
      <c r="AT20" s="23"/>
      <c r="AU20" s="23"/>
      <c r="AV20" s="23">
        <f>10*2+2</f>
        <v>22</v>
      </c>
      <c r="AW20" s="23"/>
      <c r="AX20" s="23"/>
      <c r="AY20" s="19"/>
      <c r="AZ20" s="19"/>
      <c r="BA20" s="19"/>
      <c r="BB20" s="19"/>
      <c r="BC20" s="19"/>
      <c r="BD20" s="19"/>
      <c r="BE20" s="18"/>
      <c r="BF20" s="2">
        <v>440</v>
      </c>
      <c r="BG20" s="2">
        <v>0</v>
      </c>
      <c r="BH20" s="2">
        <v>0</v>
      </c>
    </row>
    <row r="21" spans="1:60">
      <c r="A21" s="2" t="s">
        <v>24</v>
      </c>
      <c r="B21" s="2" t="s">
        <v>25</v>
      </c>
      <c r="C21" s="2">
        <v>1260586</v>
      </c>
      <c r="D21" s="2" t="s">
        <v>52</v>
      </c>
      <c r="E21" s="3" t="s">
        <v>27</v>
      </c>
      <c r="F21" s="3" t="s">
        <v>33</v>
      </c>
      <c r="G21" s="3" t="s">
        <v>55</v>
      </c>
      <c r="H21" s="3">
        <v>1</v>
      </c>
      <c r="I21" s="3">
        <v>2</v>
      </c>
      <c r="J21" s="3">
        <v>3</v>
      </c>
      <c r="K21" s="3">
        <v>3</v>
      </c>
      <c r="L21" s="2">
        <v>2</v>
      </c>
      <c r="M21" s="2">
        <v>1</v>
      </c>
      <c r="N21" s="2" t="s">
        <v>30</v>
      </c>
      <c r="O21" s="2">
        <v>11</v>
      </c>
      <c r="P21" s="2" t="s">
        <v>52</v>
      </c>
      <c r="Q21" s="5">
        <v>53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14"/>
      <c r="AH21" s="14"/>
      <c r="AI21" s="14"/>
      <c r="AJ21" s="14"/>
      <c r="AK21" s="14"/>
      <c r="AL21" s="14"/>
      <c r="AM21" s="10"/>
      <c r="AN21" s="10"/>
      <c r="AO21" s="10"/>
      <c r="AP21" s="10"/>
      <c r="AQ21" s="10"/>
      <c r="AR21" s="10"/>
      <c r="AS21" s="23"/>
      <c r="AT21" s="23"/>
      <c r="AU21" s="23">
        <f>1*2+2</f>
        <v>4</v>
      </c>
      <c r="AV21" s="23"/>
      <c r="AW21" s="23"/>
      <c r="AX21" s="23">
        <f>8*2+2</f>
        <v>18</v>
      </c>
      <c r="AY21" s="19"/>
      <c r="AZ21" s="19"/>
      <c r="BA21" s="19"/>
      <c r="BB21" s="19"/>
      <c r="BC21" s="19"/>
      <c r="BD21" s="19"/>
      <c r="BE21" s="18"/>
      <c r="BF21" s="2">
        <v>561</v>
      </c>
      <c r="BG21" s="2">
        <v>0</v>
      </c>
      <c r="BH21" s="2">
        <v>0</v>
      </c>
    </row>
    <row r="22" spans="1:60">
      <c r="A22" s="2" t="s">
        <v>24</v>
      </c>
      <c r="B22" s="2" t="s">
        <v>25</v>
      </c>
      <c r="C22" s="2">
        <v>1260586</v>
      </c>
      <c r="D22" s="2" t="s">
        <v>52</v>
      </c>
      <c r="E22" s="3" t="s">
        <v>27</v>
      </c>
      <c r="F22" s="3" t="s">
        <v>35</v>
      </c>
      <c r="G22" s="3" t="s">
        <v>56</v>
      </c>
      <c r="H22" s="3">
        <v>1</v>
      </c>
      <c r="I22" s="3">
        <v>2</v>
      </c>
      <c r="J22" s="3">
        <v>3</v>
      </c>
      <c r="K22" s="3">
        <v>3</v>
      </c>
      <c r="L22" s="2">
        <v>2</v>
      </c>
      <c r="M22" s="2">
        <v>1</v>
      </c>
      <c r="N22" s="2" t="s">
        <v>30</v>
      </c>
      <c r="O22" s="2">
        <v>11</v>
      </c>
      <c r="P22" s="2" t="s">
        <v>52</v>
      </c>
      <c r="Q22" s="5">
        <v>87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14"/>
      <c r="AH22" s="14"/>
      <c r="AI22" s="14"/>
      <c r="AJ22" s="14"/>
      <c r="AK22" s="14"/>
      <c r="AL22" s="14"/>
      <c r="AM22" s="10"/>
      <c r="AN22" s="10"/>
      <c r="AO22" s="10"/>
      <c r="AP22" s="10"/>
      <c r="AQ22" s="10"/>
      <c r="AR22" s="10"/>
      <c r="AS22" s="23"/>
      <c r="AT22" s="23"/>
      <c r="AU22" s="23"/>
      <c r="AV22" s="23"/>
      <c r="AW22" s="23"/>
      <c r="AX22" s="23">
        <f>14*2+2</f>
        <v>30</v>
      </c>
      <c r="AY22" s="19"/>
      <c r="AZ22" s="19"/>
      <c r="BA22" s="19"/>
      <c r="BB22" s="19"/>
      <c r="BC22" s="19"/>
      <c r="BD22" s="19"/>
      <c r="BE22" s="18"/>
      <c r="BF22" s="2">
        <v>924</v>
      </c>
      <c r="BG22" s="2">
        <v>0</v>
      </c>
      <c r="BH22" s="2">
        <v>0</v>
      </c>
    </row>
    <row r="23" spans="1:60">
      <c r="A23" s="2" t="s">
        <v>24</v>
      </c>
      <c r="B23" s="2" t="s">
        <v>25</v>
      </c>
      <c r="C23" s="2">
        <v>1258864</v>
      </c>
      <c r="D23" s="2" t="s">
        <v>57</v>
      </c>
      <c r="E23" s="3" t="s">
        <v>27</v>
      </c>
      <c r="F23" s="3" t="s">
        <v>28</v>
      </c>
      <c r="G23" s="3" t="s">
        <v>58</v>
      </c>
      <c r="H23" s="3">
        <v>1</v>
      </c>
      <c r="I23" s="3">
        <v>2</v>
      </c>
      <c r="J23" s="3">
        <v>3</v>
      </c>
      <c r="K23" s="3">
        <v>3</v>
      </c>
      <c r="L23" s="2">
        <v>2</v>
      </c>
      <c r="M23" s="2">
        <v>1</v>
      </c>
      <c r="N23" s="2" t="s">
        <v>30</v>
      </c>
      <c r="O23" s="2">
        <v>11</v>
      </c>
      <c r="P23" s="2" t="s">
        <v>57</v>
      </c>
      <c r="Q23" s="5">
        <v>19</v>
      </c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14"/>
      <c r="AH23" s="14"/>
      <c r="AI23" s="14"/>
      <c r="AJ23" s="14"/>
      <c r="AK23" s="14"/>
      <c r="AL23" s="14"/>
      <c r="AM23" s="10"/>
      <c r="AN23" s="10"/>
      <c r="AO23" s="10"/>
      <c r="AP23" s="10"/>
      <c r="AQ23" s="10"/>
      <c r="AR23" s="10"/>
      <c r="AS23" s="23"/>
      <c r="AT23" s="23"/>
      <c r="AU23" s="23"/>
      <c r="AV23" s="23">
        <f>1*2+2</f>
        <v>4</v>
      </c>
      <c r="AW23" s="23">
        <f>3*2+2</f>
        <v>8</v>
      </c>
      <c r="AX23" s="23"/>
      <c r="AY23" s="19"/>
      <c r="AZ23" s="19"/>
      <c r="BA23" s="19"/>
      <c r="BB23" s="19"/>
      <c r="BC23" s="19"/>
      <c r="BD23" s="19"/>
      <c r="BE23" s="18"/>
      <c r="BF23" s="2">
        <v>209</v>
      </c>
      <c r="BG23" s="2">
        <v>0</v>
      </c>
      <c r="BH23" s="2">
        <v>0</v>
      </c>
    </row>
    <row r="24" spans="1:60">
      <c r="A24" s="2" t="s">
        <v>24</v>
      </c>
      <c r="B24" s="2" t="s">
        <v>25</v>
      </c>
      <c r="C24" s="2">
        <v>1258864</v>
      </c>
      <c r="D24" s="2" t="s">
        <v>57</v>
      </c>
      <c r="E24" s="3" t="s">
        <v>27</v>
      </c>
      <c r="F24" s="3" t="s">
        <v>31</v>
      </c>
      <c r="G24" s="3" t="s">
        <v>59</v>
      </c>
      <c r="H24" s="3">
        <v>1</v>
      </c>
      <c r="I24" s="3">
        <v>2</v>
      </c>
      <c r="J24" s="3">
        <v>3</v>
      </c>
      <c r="K24" s="3">
        <v>3</v>
      </c>
      <c r="L24" s="2">
        <v>2</v>
      </c>
      <c r="M24" s="2">
        <v>1</v>
      </c>
      <c r="N24" s="2" t="s">
        <v>30</v>
      </c>
      <c r="O24" s="2">
        <v>11</v>
      </c>
      <c r="P24" s="2" t="s">
        <v>57</v>
      </c>
      <c r="Q24" s="5">
        <v>16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14"/>
      <c r="AH24" s="14"/>
      <c r="AI24" s="14"/>
      <c r="AJ24" s="14"/>
      <c r="AK24" s="14"/>
      <c r="AL24" s="14"/>
      <c r="AM24" s="10"/>
      <c r="AN24" s="10"/>
      <c r="AO24" s="10"/>
      <c r="AP24" s="10"/>
      <c r="AQ24" s="10"/>
      <c r="AR24" s="10"/>
      <c r="AS24" s="23"/>
      <c r="AT24" s="23"/>
      <c r="AU24" s="23"/>
      <c r="AV24" s="23">
        <f>4*2+2</f>
        <v>10</v>
      </c>
      <c r="AW24" s="23"/>
      <c r="AX24" s="23"/>
      <c r="AY24" s="19"/>
      <c r="AZ24" s="19"/>
      <c r="BA24" s="19"/>
      <c r="BB24" s="19"/>
      <c r="BC24" s="19"/>
      <c r="BD24" s="19"/>
      <c r="BE24" s="18"/>
      <c r="BF24" s="2">
        <v>176</v>
      </c>
      <c r="BG24" s="2">
        <v>0</v>
      </c>
      <c r="BH24" s="2">
        <v>0</v>
      </c>
    </row>
    <row r="25" spans="1:60">
      <c r="A25" s="2" t="s">
        <v>24</v>
      </c>
      <c r="B25" s="2" t="s">
        <v>25</v>
      </c>
      <c r="C25" s="2">
        <v>1258864</v>
      </c>
      <c r="D25" s="2" t="s">
        <v>57</v>
      </c>
      <c r="E25" s="3" t="s">
        <v>27</v>
      </c>
      <c r="F25" s="3" t="s">
        <v>33</v>
      </c>
      <c r="G25" s="3" t="s">
        <v>60</v>
      </c>
      <c r="H25" s="3">
        <v>1</v>
      </c>
      <c r="I25" s="3">
        <v>2</v>
      </c>
      <c r="J25" s="3">
        <v>3</v>
      </c>
      <c r="K25" s="3">
        <v>3</v>
      </c>
      <c r="L25" s="2">
        <v>2</v>
      </c>
      <c r="M25" s="2">
        <v>1</v>
      </c>
      <c r="N25" s="2" t="s">
        <v>30</v>
      </c>
      <c r="O25" s="2">
        <v>11</v>
      </c>
      <c r="P25" s="2" t="s">
        <v>57</v>
      </c>
      <c r="Q25" s="5">
        <v>15</v>
      </c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14"/>
      <c r="AH25" s="14"/>
      <c r="AI25" s="14"/>
      <c r="AJ25" s="14"/>
      <c r="AK25" s="14"/>
      <c r="AL25" s="14"/>
      <c r="AM25" s="10"/>
      <c r="AN25" s="10"/>
      <c r="AO25" s="10"/>
      <c r="AP25" s="10"/>
      <c r="AQ25" s="10"/>
      <c r="AR25" s="10"/>
      <c r="AS25" s="23"/>
      <c r="AT25" s="23"/>
      <c r="AU25" s="23"/>
      <c r="AV25" s="23"/>
      <c r="AW25" s="23">
        <f>3*2+2</f>
        <v>8</v>
      </c>
      <c r="AX25" s="23"/>
      <c r="AY25" s="19"/>
      <c r="AZ25" s="19"/>
      <c r="BA25" s="19"/>
      <c r="BB25" s="19"/>
      <c r="BC25" s="19"/>
      <c r="BD25" s="19"/>
      <c r="BE25" s="18"/>
      <c r="BF25" s="2">
        <v>165</v>
      </c>
      <c r="BG25" s="2">
        <v>0</v>
      </c>
      <c r="BH25" s="2">
        <v>0</v>
      </c>
    </row>
    <row r="26" spans="1:60">
      <c r="A26" s="2" t="s">
        <v>24</v>
      </c>
      <c r="B26" s="2" t="s">
        <v>25</v>
      </c>
      <c r="C26" s="2">
        <v>1258864</v>
      </c>
      <c r="D26" s="2" t="s">
        <v>57</v>
      </c>
      <c r="E26" s="3" t="s">
        <v>27</v>
      </c>
      <c r="F26" s="3" t="s">
        <v>35</v>
      </c>
      <c r="G26" s="3" t="s">
        <v>61</v>
      </c>
      <c r="H26" s="3">
        <v>1</v>
      </c>
      <c r="I26" s="3">
        <v>2</v>
      </c>
      <c r="J26" s="3">
        <v>3</v>
      </c>
      <c r="K26" s="3">
        <v>3</v>
      </c>
      <c r="L26" s="2">
        <v>2</v>
      </c>
      <c r="M26" s="2">
        <v>1</v>
      </c>
      <c r="N26" s="2" t="s">
        <v>30</v>
      </c>
      <c r="O26" s="2">
        <v>11</v>
      </c>
      <c r="P26" s="2" t="s">
        <v>57</v>
      </c>
      <c r="Q26" s="5">
        <v>24</v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14"/>
      <c r="AH26" s="14"/>
      <c r="AI26" s="14"/>
      <c r="AJ26" s="14"/>
      <c r="AK26" s="14"/>
      <c r="AL26" s="14"/>
      <c r="AM26" s="10"/>
      <c r="AN26" s="10"/>
      <c r="AO26" s="10"/>
      <c r="AP26" s="10"/>
      <c r="AQ26" s="10"/>
      <c r="AR26" s="10"/>
      <c r="AS26" s="23"/>
      <c r="AT26" s="23"/>
      <c r="AU26" s="23"/>
      <c r="AV26" s="23"/>
      <c r="AW26" s="23"/>
      <c r="AX26" s="23">
        <f>4*2+2</f>
        <v>10</v>
      </c>
      <c r="AY26" s="19"/>
      <c r="AZ26" s="19"/>
      <c r="BA26" s="19"/>
      <c r="BB26" s="19"/>
      <c r="BC26" s="19"/>
      <c r="BD26" s="19"/>
      <c r="BE26" s="18"/>
      <c r="BF26" s="2">
        <v>264</v>
      </c>
      <c r="BG26" s="2">
        <v>0</v>
      </c>
      <c r="BH26" s="2">
        <v>0</v>
      </c>
    </row>
    <row r="27" spans="1:60">
      <c r="A27" s="2" t="s">
        <v>24</v>
      </c>
      <c r="B27" s="2" t="s">
        <v>25</v>
      </c>
      <c r="C27" s="2">
        <v>1258867</v>
      </c>
      <c r="D27" s="2" t="s">
        <v>62</v>
      </c>
      <c r="E27" s="3" t="s">
        <v>27</v>
      </c>
      <c r="F27" s="3" t="s">
        <v>28</v>
      </c>
      <c r="G27" s="3" t="s">
        <v>63</v>
      </c>
      <c r="H27" s="3">
        <v>1</v>
      </c>
      <c r="I27" s="3">
        <v>2</v>
      </c>
      <c r="J27" s="3">
        <v>3</v>
      </c>
      <c r="K27" s="3">
        <v>3</v>
      </c>
      <c r="L27" s="2">
        <v>2</v>
      </c>
      <c r="M27" s="2">
        <v>1</v>
      </c>
      <c r="N27" s="2" t="s">
        <v>30</v>
      </c>
      <c r="O27" s="2">
        <v>11</v>
      </c>
      <c r="P27" s="2" t="s">
        <v>62</v>
      </c>
      <c r="Q27" s="5">
        <v>19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14"/>
      <c r="AH27" s="14"/>
      <c r="AI27" s="14"/>
      <c r="AJ27" s="14"/>
      <c r="AK27" s="14"/>
      <c r="AL27" s="14"/>
      <c r="AM27" s="10"/>
      <c r="AN27" s="10"/>
      <c r="AO27" s="10"/>
      <c r="AP27" s="10"/>
      <c r="AQ27" s="10"/>
      <c r="AR27" s="10"/>
      <c r="AS27" s="23"/>
      <c r="AT27" s="23"/>
      <c r="AU27" s="23"/>
      <c r="AV27" s="23">
        <f>1*2+2</f>
        <v>4</v>
      </c>
      <c r="AW27" s="23">
        <f>3*2+2</f>
        <v>8</v>
      </c>
      <c r="AX27" s="23"/>
      <c r="AY27" s="19"/>
      <c r="AZ27" s="19"/>
      <c r="BA27" s="19"/>
      <c r="BB27" s="19"/>
      <c r="BC27" s="19"/>
      <c r="BD27" s="19"/>
      <c r="BE27" s="18"/>
      <c r="BF27" s="2">
        <v>209</v>
      </c>
      <c r="BG27" s="2">
        <v>0</v>
      </c>
      <c r="BH27" s="2">
        <v>0</v>
      </c>
    </row>
    <row r="28" spans="1:60">
      <c r="A28" s="2" t="s">
        <v>24</v>
      </c>
      <c r="B28" s="2" t="s">
        <v>25</v>
      </c>
      <c r="C28" s="2">
        <v>1258867</v>
      </c>
      <c r="D28" s="2" t="s">
        <v>62</v>
      </c>
      <c r="E28" s="3" t="s">
        <v>27</v>
      </c>
      <c r="F28" s="3" t="s">
        <v>33</v>
      </c>
      <c r="G28" s="3" t="s">
        <v>64</v>
      </c>
      <c r="H28" s="3">
        <v>1</v>
      </c>
      <c r="I28" s="3">
        <v>2</v>
      </c>
      <c r="J28" s="3">
        <v>3</v>
      </c>
      <c r="K28" s="3">
        <v>3</v>
      </c>
      <c r="L28" s="2">
        <v>2</v>
      </c>
      <c r="M28" s="2">
        <v>1</v>
      </c>
      <c r="N28" s="2" t="s">
        <v>30</v>
      </c>
      <c r="O28" s="2">
        <v>11</v>
      </c>
      <c r="P28" s="2" t="s">
        <v>62</v>
      </c>
      <c r="Q28" s="5">
        <v>15</v>
      </c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14"/>
      <c r="AH28" s="14"/>
      <c r="AI28" s="14"/>
      <c r="AJ28" s="14"/>
      <c r="AK28" s="14"/>
      <c r="AL28" s="14"/>
      <c r="AM28" s="10"/>
      <c r="AN28" s="10"/>
      <c r="AO28" s="10"/>
      <c r="AP28" s="10"/>
      <c r="AQ28" s="10"/>
      <c r="AR28" s="10"/>
      <c r="AS28" s="23"/>
      <c r="AT28" s="23"/>
      <c r="AU28" s="23"/>
      <c r="AV28" s="23"/>
      <c r="AW28" s="23">
        <f>3*2+2</f>
        <v>8</v>
      </c>
      <c r="AX28" s="23"/>
      <c r="AY28" s="19"/>
      <c r="AZ28" s="19"/>
      <c r="BA28" s="19"/>
      <c r="BB28" s="19"/>
      <c r="BC28" s="19"/>
      <c r="BD28" s="19"/>
      <c r="BE28" s="18"/>
      <c r="BF28" s="2">
        <v>165</v>
      </c>
      <c r="BG28" s="2">
        <v>0</v>
      </c>
      <c r="BH28" s="2">
        <v>0</v>
      </c>
    </row>
    <row r="29" spans="1:60">
      <c r="A29" s="2" t="s">
        <v>24</v>
      </c>
      <c r="B29" s="2" t="s">
        <v>25</v>
      </c>
      <c r="C29" s="2">
        <v>1258867</v>
      </c>
      <c r="D29" s="2" t="s">
        <v>62</v>
      </c>
      <c r="E29" s="3" t="s">
        <v>27</v>
      </c>
      <c r="F29" s="3" t="s">
        <v>35</v>
      </c>
      <c r="G29" s="3" t="s">
        <v>65</v>
      </c>
      <c r="H29" s="3">
        <v>1</v>
      </c>
      <c r="I29" s="3">
        <v>2</v>
      </c>
      <c r="J29" s="3">
        <v>3</v>
      </c>
      <c r="K29" s="3">
        <v>3</v>
      </c>
      <c r="L29" s="2">
        <v>2</v>
      </c>
      <c r="M29" s="2">
        <v>1</v>
      </c>
      <c r="N29" s="2" t="s">
        <v>30</v>
      </c>
      <c r="O29" s="2">
        <v>11</v>
      </c>
      <c r="P29" s="2" t="s">
        <v>62</v>
      </c>
      <c r="Q29" s="5">
        <v>25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14"/>
      <c r="AH29" s="14"/>
      <c r="AI29" s="14"/>
      <c r="AJ29" s="14"/>
      <c r="AK29" s="14"/>
      <c r="AL29" s="14"/>
      <c r="AM29" s="10"/>
      <c r="AN29" s="10"/>
      <c r="AO29" s="10"/>
      <c r="AP29" s="10"/>
      <c r="AQ29" s="10"/>
      <c r="AR29" s="10"/>
      <c r="AS29" s="23"/>
      <c r="AT29" s="23"/>
      <c r="AU29" s="23"/>
      <c r="AV29" s="23"/>
      <c r="AW29" s="23">
        <f>5*2+2</f>
        <v>12</v>
      </c>
      <c r="AX29" s="23"/>
      <c r="AY29" s="20"/>
      <c r="AZ29" s="20"/>
      <c r="BA29" s="20"/>
      <c r="BB29" s="19"/>
      <c r="BC29" s="19"/>
      <c r="BD29" s="19"/>
      <c r="BE29" s="18"/>
      <c r="BF29" s="2">
        <v>275</v>
      </c>
      <c r="BG29" s="2">
        <v>0</v>
      </c>
      <c r="BH29" s="2">
        <v>0</v>
      </c>
    </row>
    <row r="30" spans="1:60">
      <c r="A30" s="2" t="s">
        <v>24</v>
      </c>
      <c r="B30" s="2" t="s">
        <v>25</v>
      </c>
      <c r="C30" s="2">
        <v>1258870</v>
      </c>
      <c r="D30" s="2" t="s">
        <v>66</v>
      </c>
      <c r="E30" s="3" t="s">
        <v>27</v>
      </c>
      <c r="F30" s="3" t="s">
        <v>28</v>
      </c>
      <c r="G30" s="3" t="s">
        <v>67</v>
      </c>
      <c r="H30" s="3">
        <v>1</v>
      </c>
      <c r="I30" s="3">
        <v>1</v>
      </c>
      <c r="J30" s="3">
        <v>3</v>
      </c>
      <c r="K30" s="3">
        <v>3</v>
      </c>
      <c r="L30" s="2">
        <v>3</v>
      </c>
      <c r="M30" s="2">
        <v>2</v>
      </c>
      <c r="N30" s="2" t="s">
        <v>30</v>
      </c>
      <c r="O30" s="2">
        <v>12</v>
      </c>
      <c r="P30" s="2" t="s">
        <v>66</v>
      </c>
      <c r="Q30" s="5">
        <v>12</v>
      </c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14"/>
      <c r="AH30" s="14"/>
      <c r="AI30" s="14"/>
      <c r="AJ30" s="14"/>
      <c r="AK30" s="14"/>
      <c r="AL30" s="14"/>
      <c r="AM30" s="10"/>
      <c r="AN30" s="10"/>
      <c r="AO30" s="10"/>
      <c r="AP30" s="10"/>
      <c r="AQ30" s="10"/>
      <c r="AR30" s="10"/>
      <c r="AS30" s="23"/>
      <c r="AT30" s="23"/>
      <c r="AU30" s="23"/>
      <c r="AV30" s="23"/>
      <c r="AW30" s="23"/>
      <c r="AX30" s="23"/>
      <c r="AY30" s="19"/>
      <c r="AZ30" s="19"/>
      <c r="BA30" s="19"/>
      <c r="BB30" s="19"/>
      <c r="BC30" s="19"/>
      <c r="BD30" s="19">
        <f>2*2+2</f>
        <v>6</v>
      </c>
      <c r="BE30" s="18"/>
      <c r="BF30" s="2">
        <v>144</v>
      </c>
      <c r="BG30" s="2">
        <v>0</v>
      </c>
      <c r="BH30" s="2">
        <v>0</v>
      </c>
    </row>
    <row r="31" spans="1:60">
      <c r="A31" s="2" t="s">
        <v>24</v>
      </c>
      <c r="B31" s="2" t="s">
        <v>25</v>
      </c>
      <c r="C31" s="2">
        <v>1258870</v>
      </c>
      <c r="D31" s="2" t="s">
        <v>66</v>
      </c>
      <c r="E31" s="3" t="s">
        <v>27</v>
      </c>
      <c r="F31" s="3" t="s">
        <v>31</v>
      </c>
      <c r="G31" s="3" t="s">
        <v>68</v>
      </c>
      <c r="H31" s="3">
        <v>1</v>
      </c>
      <c r="I31" s="3">
        <v>1</v>
      </c>
      <c r="J31" s="3">
        <v>3</v>
      </c>
      <c r="K31" s="3">
        <v>3</v>
      </c>
      <c r="L31" s="2">
        <v>3</v>
      </c>
      <c r="M31" s="2">
        <v>2</v>
      </c>
      <c r="N31" s="2" t="s">
        <v>30</v>
      </c>
      <c r="O31" s="2">
        <v>12</v>
      </c>
      <c r="P31" s="2" t="s">
        <v>66</v>
      </c>
      <c r="Q31" s="5">
        <v>8</v>
      </c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14"/>
      <c r="AH31" s="14"/>
      <c r="AI31" s="14"/>
      <c r="AJ31" s="14"/>
      <c r="AK31" s="14"/>
      <c r="AL31" s="14"/>
      <c r="AM31" s="10"/>
      <c r="AN31" s="10"/>
      <c r="AO31" s="10"/>
      <c r="AP31" s="10"/>
      <c r="AQ31" s="10"/>
      <c r="AR31" s="10"/>
      <c r="AS31" s="23"/>
      <c r="AT31" s="23"/>
      <c r="AU31" s="23"/>
      <c r="AV31" s="23"/>
      <c r="AW31" s="23"/>
      <c r="AX31" s="23"/>
      <c r="AY31" s="19"/>
      <c r="AZ31" s="19"/>
      <c r="BA31" s="19"/>
      <c r="BB31" s="19">
        <f>2*2+2</f>
        <v>6</v>
      </c>
      <c r="BC31" s="19"/>
      <c r="BD31" s="19"/>
      <c r="BE31" s="18"/>
      <c r="BF31" s="2">
        <v>96</v>
      </c>
      <c r="BG31" s="2">
        <v>0</v>
      </c>
      <c r="BH31" s="2">
        <v>0</v>
      </c>
    </row>
    <row r="32" spans="1:60">
      <c r="A32" s="2" t="s">
        <v>24</v>
      </c>
      <c r="B32" s="2" t="s">
        <v>25</v>
      </c>
      <c r="C32" s="2">
        <v>1258870</v>
      </c>
      <c r="D32" s="2" t="s">
        <v>66</v>
      </c>
      <c r="E32" s="3" t="s">
        <v>27</v>
      </c>
      <c r="F32" s="3" t="s">
        <v>33</v>
      </c>
      <c r="G32" s="3" t="s">
        <v>69</v>
      </c>
      <c r="H32" s="3">
        <v>1</v>
      </c>
      <c r="I32" s="3">
        <v>1</v>
      </c>
      <c r="J32" s="3">
        <v>3</v>
      </c>
      <c r="K32" s="3">
        <v>3</v>
      </c>
      <c r="L32" s="2">
        <v>3</v>
      </c>
      <c r="M32" s="2">
        <v>2</v>
      </c>
      <c r="N32" s="2" t="s">
        <v>30</v>
      </c>
      <c r="O32" s="2">
        <v>12</v>
      </c>
      <c r="P32" s="2" t="s">
        <v>66</v>
      </c>
      <c r="Q32" s="5">
        <v>10</v>
      </c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14"/>
      <c r="AH32" s="14"/>
      <c r="AI32" s="14"/>
      <c r="AJ32" s="14"/>
      <c r="AK32" s="14"/>
      <c r="AL32" s="14"/>
      <c r="AM32" s="10"/>
      <c r="AN32" s="10"/>
      <c r="AO32" s="10"/>
      <c r="AP32" s="10"/>
      <c r="AQ32" s="10"/>
      <c r="AR32" s="10"/>
      <c r="AS32" s="23"/>
      <c r="AT32" s="23"/>
      <c r="AU32" s="23"/>
      <c r="AV32" s="23"/>
      <c r="AW32" s="23"/>
      <c r="AX32" s="23"/>
      <c r="AY32" s="19"/>
      <c r="AZ32" s="19"/>
      <c r="BA32" s="19"/>
      <c r="BB32" s="19"/>
      <c r="BC32" s="19">
        <f>2*2+2</f>
        <v>6</v>
      </c>
      <c r="BD32" s="19"/>
      <c r="BE32" s="18"/>
      <c r="BF32" s="2">
        <v>120</v>
      </c>
      <c r="BG32" s="2">
        <v>0</v>
      </c>
      <c r="BH32" s="2">
        <v>0</v>
      </c>
    </row>
    <row r="33" spans="1:60">
      <c r="A33" s="2" t="s">
        <v>24</v>
      </c>
      <c r="B33" s="2" t="s">
        <v>25</v>
      </c>
      <c r="C33" s="2">
        <v>1258870</v>
      </c>
      <c r="D33" s="2" t="s">
        <v>66</v>
      </c>
      <c r="E33" s="3" t="s">
        <v>27</v>
      </c>
      <c r="F33" s="3" t="s">
        <v>35</v>
      </c>
      <c r="G33" s="3" t="s">
        <v>70</v>
      </c>
      <c r="H33" s="3">
        <v>1</v>
      </c>
      <c r="I33" s="3">
        <v>1</v>
      </c>
      <c r="J33" s="3">
        <v>3</v>
      </c>
      <c r="K33" s="3">
        <v>3</v>
      </c>
      <c r="L33" s="2">
        <v>3</v>
      </c>
      <c r="M33" s="2">
        <v>2</v>
      </c>
      <c r="N33" s="2" t="s">
        <v>30</v>
      </c>
      <c r="O33" s="2">
        <v>12</v>
      </c>
      <c r="P33" s="2" t="s">
        <v>66</v>
      </c>
      <c r="Q33" s="5">
        <v>16</v>
      </c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14"/>
      <c r="AH33" s="14"/>
      <c r="AI33" s="14"/>
      <c r="AJ33" s="14"/>
      <c r="AK33" s="14"/>
      <c r="AL33" s="14"/>
      <c r="AM33" s="10"/>
      <c r="AN33" s="10"/>
      <c r="AO33" s="10"/>
      <c r="AP33" s="10"/>
      <c r="AQ33" s="10"/>
      <c r="AR33" s="10"/>
      <c r="AS33" s="23"/>
      <c r="AT33" s="23"/>
      <c r="AU33" s="23"/>
      <c r="AV33" s="23"/>
      <c r="AW33" s="23"/>
      <c r="AX33" s="23"/>
      <c r="AY33" s="19"/>
      <c r="AZ33" s="19"/>
      <c r="BA33" s="19"/>
      <c r="BB33" s="19">
        <f>4*2+2</f>
        <v>10</v>
      </c>
      <c r="BC33" s="19"/>
      <c r="BD33" s="19"/>
      <c r="BE33" s="18"/>
      <c r="BF33" s="2">
        <v>192</v>
      </c>
      <c r="BG33" s="2">
        <v>0</v>
      </c>
      <c r="BH33" s="2">
        <v>0</v>
      </c>
    </row>
    <row r="34" spans="1:60">
      <c r="A34" s="2" t="s">
        <v>24</v>
      </c>
      <c r="B34" s="2" t="s">
        <v>25</v>
      </c>
      <c r="C34" s="2">
        <v>1260587</v>
      </c>
      <c r="D34" s="2" t="s">
        <v>71</v>
      </c>
      <c r="E34" s="3" t="s">
        <v>27</v>
      </c>
      <c r="F34" s="3" t="s">
        <v>28</v>
      </c>
      <c r="G34" s="3" t="s">
        <v>72</v>
      </c>
      <c r="H34" s="3">
        <v>1</v>
      </c>
      <c r="I34" s="3">
        <v>2</v>
      </c>
      <c r="J34" s="3">
        <v>3</v>
      </c>
      <c r="K34" s="3">
        <v>2</v>
      </c>
      <c r="L34" s="2">
        <v>1</v>
      </c>
      <c r="M34" s="2">
        <v>1</v>
      </c>
      <c r="N34" s="2" t="s">
        <v>30</v>
      </c>
      <c r="O34" s="2">
        <v>9</v>
      </c>
      <c r="P34" s="2" t="s">
        <v>71</v>
      </c>
      <c r="Q34" s="5">
        <v>37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14"/>
      <c r="AH34" s="14"/>
      <c r="AI34" s="14">
        <f>9*2+2</f>
        <v>20</v>
      </c>
      <c r="AJ34" s="14"/>
      <c r="AK34" s="14">
        <f>2*2+2</f>
        <v>6</v>
      </c>
      <c r="AL34" s="14"/>
      <c r="AM34" s="10"/>
      <c r="AN34" s="10"/>
      <c r="AO34" s="10"/>
      <c r="AP34" s="10"/>
      <c r="AQ34" s="10"/>
      <c r="AR34" s="10"/>
      <c r="AS34" s="23"/>
      <c r="AT34" s="23"/>
      <c r="AU34" s="23"/>
      <c r="AV34" s="23"/>
      <c r="AW34" s="23"/>
      <c r="AX34" s="23"/>
      <c r="AY34" s="17"/>
      <c r="AZ34" s="17"/>
      <c r="BA34" s="17"/>
      <c r="BB34" s="19"/>
      <c r="BC34" s="19"/>
      <c r="BD34" s="19"/>
      <c r="BE34" s="18"/>
      <c r="BF34" s="2">
        <v>333</v>
      </c>
      <c r="BG34" s="2">
        <v>0</v>
      </c>
      <c r="BH34" s="2">
        <v>0</v>
      </c>
    </row>
    <row r="35" spans="1:60">
      <c r="A35" s="2" t="s">
        <v>24</v>
      </c>
      <c r="B35" s="2" t="s">
        <v>25</v>
      </c>
      <c r="C35" s="2">
        <v>1260587</v>
      </c>
      <c r="D35" s="2" t="s">
        <v>71</v>
      </c>
      <c r="E35" s="3" t="s">
        <v>27</v>
      </c>
      <c r="F35" s="3" t="s">
        <v>33</v>
      </c>
      <c r="G35" s="3" t="s">
        <v>73</v>
      </c>
      <c r="H35" s="3">
        <v>1</v>
      </c>
      <c r="I35" s="3">
        <v>2</v>
      </c>
      <c r="J35" s="3">
        <v>3</v>
      </c>
      <c r="K35" s="3">
        <v>2</v>
      </c>
      <c r="L35" s="2">
        <v>1</v>
      </c>
      <c r="M35" s="2">
        <v>1</v>
      </c>
      <c r="N35" s="2" t="s">
        <v>30</v>
      </c>
      <c r="O35" s="2">
        <v>9</v>
      </c>
      <c r="P35" s="2" t="s">
        <v>71</v>
      </c>
      <c r="Q35" s="5">
        <v>28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14"/>
      <c r="AH35" s="14"/>
      <c r="AI35" s="14"/>
      <c r="AJ35" s="14">
        <f>7*2+2</f>
        <v>16</v>
      </c>
      <c r="AK35" s="14"/>
      <c r="AL35" s="14"/>
      <c r="AM35" s="10"/>
      <c r="AN35" s="10"/>
      <c r="AO35" s="10"/>
      <c r="AP35" s="10"/>
      <c r="AQ35" s="10"/>
      <c r="AR35" s="10"/>
      <c r="AS35" s="23"/>
      <c r="AT35" s="23"/>
      <c r="AU35" s="23"/>
      <c r="AV35" s="23"/>
      <c r="AW35" s="23"/>
      <c r="AX35" s="23"/>
      <c r="AY35" s="19"/>
      <c r="AZ35" s="19"/>
      <c r="BA35" s="19"/>
      <c r="BB35" s="19"/>
      <c r="BC35" s="19"/>
      <c r="BD35" s="19"/>
      <c r="BE35" s="18"/>
      <c r="BF35" s="2">
        <v>252</v>
      </c>
      <c r="BG35" s="2">
        <v>0</v>
      </c>
      <c r="BH35" s="2">
        <v>0</v>
      </c>
    </row>
    <row r="36" spans="1:60">
      <c r="A36" s="2" t="s">
        <v>24</v>
      </c>
      <c r="B36" s="2" t="s">
        <v>25</v>
      </c>
      <c r="C36" s="2">
        <v>1260587</v>
      </c>
      <c r="D36" s="2" t="s">
        <v>71</v>
      </c>
      <c r="E36" s="3" t="s">
        <v>27</v>
      </c>
      <c r="F36" s="3" t="s">
        <v>35</v>
      </c>
      <c r="G36" s="3" t="s">
        <v>74</v>
      </c>
      <c r="H36" s="3">
        <v>1</v>
      </c>
      <c r="I36" s="3">
        <v>2</v>
      </c>
      <c r="J36" s="3">
        <v>3</v>
      </c>
      <c r="K36" s="3">
        <v>2</v>
      </c>
      <c r="L36" s="2">
        <v>1</v>
      </c>
      <c r="M36" s="2">
        <v>1</v>
      </c>
      <c r="N36" s="2" t="s">
        <v>30</v>
      </c>
      <c r="O36" s="2">
        <v>9</v>
      </c>
      <c r="P36" s="2" t="s">
        <v>71</v>
      </c>
      <c r="Q36" s="5">
        <v>48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14"/>
      <c r="AH36" s="14"/>
      <c r="AI36" s="14"/>
      <c r="AJ36" s="14">
        <f>12*2+2</f>
        <v>26</v>
      </c>
      <c r="AK36" s="14"/>
      <c r="AL36" s="14"/>
      <c r="AM36" s="10"/>
      <c r="AN36" s="10"/>
      <c r="AO36" s="10"/>
      <c r="AP36" s="10"/>
      <c r="AQ36" s="10"/>
      <c r="AR36" s="10"/>
      <c r="AS36" s="23"/>
      <c r="AT36" s="23"/>
      <c r="AU36" s="23"/>
      <c r="AV36" s="23"/>
      <c r="AW36" s="23"/>
      <c r="AX36" s="23"/>
      <c r="AY36" s="19"/>
      <c r="AZ36" s="19"/>
      <c r="BA36" s="19"/>
      <c r="BB36" s="19"/>
      <c r="BC36" s="19"/>
      <c r="BD36" s="19"/>
      <c r="BE36" s="18"/>
      <c r="BF36" s="2">
        <v>432</v>
      </c>
      <c r="BG36" s="2">
        <v>0</v>
      </c>
      <c r="BH36" s="2">
        <v>0</v>
      </c>
    </row>
    <row r="37" spans="1:60">
      <c r="A37" s="2" t="s">
        <v>24</v>
      </c>
      <c r="B37" s="2" t="s">
        <v>25</v>
      </c>
      <c r="C37" s="2">
        <v>1260587</v>
      </c>
      <c r="D37" s="2" t="s">
        <v>71</v>
      </c>
      <c r="E37" s="3" t="s">
        <v>27</v>
      </c>
      <c r="F37" s="3" t="s">
        <v>31</v>
      </c>
      <c r="G37" s="3" t="s">
        <v>75</v>
      </c>
      <c r="H37" s="3">
        <v>1</v>
      </c>
      <c r="I37" s="3">
        <v>2</v>
      </c>
      <c r="J37" s="3">
        <v>3</v>
      </c>
      <c r="K37" s="3">
        <v>2</v>
      </c>
      <c r="L37" s="2">
        <v>1</v>
      </c>
      <c r="M37" s="2">
        <v>1</v>
      </c>
      <c r="N37" s="2" t="s">
        <v>30</v>
      </c>
      <c r="O37" s="2">
        <v>9</v>
      </c>
      <c r="P37" s="2" t="s">
        <v>71</v>
      </c>
      <c r="Q37" s="5">
        <v>17</v>
      </c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14"/>
      <c r="AH37" s="14"/>
      <c r="AI37" s="14"/>
      <c r="AJ37" s="14">
        <f>1*2+2</f>
        <v>4</v>
      </c>
      <c r="AK37" s="14">
        <f>3*2+2</f>
        <v>8</v>
      </c>
      <c r="AL37" s="14"/>
      <c r="AM37" s="10"/>
      <c r="AN37" s="10"/>
      <c r="AO37" s="10"/>
      <c r="AP37" s="10"/>
      <c r="AQ37" s="10"/>
      <c r="AR37" s="10"/>
      <c r="AS37" s="23"/>
      <c r="AT37" s="23"/>
      <c r="AU37" s="23"/>
      <c r="AV37" s="23"/>
      <c r="AW37" s="23"/>
      <c r="AX37" s="23"/>
      <c r="AY37" s="19"/>
      <c r="AZ37" s="19"/>
      <c r="BA37" s="19"/>
      <c r="BB37" s="19"/>
      <c r="BC37" s="19"/>
      <c r="BD37" s="19"/>
      <c r="BE37" s="18"/>
      <c r="BF37" s="2">
        <v>153</v>
      </c>
      <c r="BG37" s="2">
        <v>0</v>
      </c>
      <c r="BH37" s="2">
        <v>0</v>
      </c>
    </row>
    <row r="38" spans="1:60">
      <c r="A38" s="2" t="s">
        <v>24</v>
      </c>
      <c r="B38" s="2" t="s">
        <v>25</v>
      </c>
      <c r="C38" s="2">
        <v>1258872</v>
      </c>
      <c r="D38" s="2" t="s">
        <v>76</v>
      </c>
      <c r="E38" s="3" t="s">
        <v>27</v>
      </c>
      <c r="F38" s="3" t="s">
        <v>28</v>
      </c>
      <c r="G38" s="3" t="s">
        <v>77</v>
      </c>
      <c r="H38" s="3">
        <v>1</v>
      </c>
      <c r="I38" s="3">
        <v>2</v>
      </c>
      <c r="J38" s="3">
        <v>3</v>
      </c>
      <c r="K38" s="3">
        <v>3</v>
      </c>
      <c r="L38" s="2">
        <v>2</v>
      </c>
      <c r="M38" s="2">
        <v>1</v>
      </c>
      <c r="N38" s="2" t="s">
        <v>30</v>
      </c>
      <c r="O38" s="2">
        <v>11</v>
      </c>
      <c r="P38" s="2" t="s">
        <v>76</v>
      </c>
      <c r="Q38" s="5">
        <v>25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14"/>
      <c r="AH38" s="14"/>
      <c r="AI38" s="14"/>
      <c r="AJ38" s="14"/>
      <c r="AK38" s="14"/>
      <c r="AL38" s="14"/>
      <c r="AM38" s="10"/>
      <c r="AN38" s="10"/>
      <c r="AO38" s="10"/>
      <c r="AP38" s="10"/>
      <c r="AQ38" s="10"/>
      <c r="AR38" s="10"/>
      <c r="AS38" s="23"/>
      <c r="AT38" s="23"/>
      <c r="AU38" s="23"/>
      <c r="AV38" s="23"/>
      <c r="AW38" s="23">
        <f>5*2+2</f>
        <v>12</v>
      </c>
      <c r="AX38" s="23"/>
      <c r="AY38" s="19"/>
      <c r="AZ38" s="19"/>
      <c r="BA38" s="19"/>
      <c r="BB38" s="19"/>
      <c r="BC38" s="19"/>
      <c r="BD38" s="19"/>
      <c r="BE38" s="18"/>
      <c r="BF38" s="2">
        <v>275</v>
      </c>
      <c r="BG38" s="2">
        <v>0</v>
      </c>
      <c r="BH38" s="2">
        <v>0</v>
      </c>
    </row>
    <row r="39" spans="1:60">
      <c r="A39" s="2" t="s">
        <v>24</v>
      </c>
      <c r="B39" s="2" t="s">
        <v>25</v>
      </c>
      <c r="C39" s="2">
        <v>1258872</v>
      </c>
      <c r="D39" s="2" t="s">
        <v>76</v>
      </c>
      <c r="E39" s="3" t="s">
        <v>27</v>
      </c>
      <c r="F39" s="3" t="s">
        <v>33</v>
      </c>
      <c r="G39" s="3" t="s">
        <v>78</v>
      </c>
      <c r="H39" s="3">
        <v>1</v>
      </c>
      <c r="I39" s="3">
        <v>2</v>
      </c>
      <c r="J39" s="3">
        <v>3</v>
      </c>
      <c r="K39" s="3">
        <v>3</v>
      </c>
      <c r="L39" s="2">
        <v>2</v>
      </c>
      <c r="M39" s="2">
        <v>1</v>
      </c>
      <c r="N39" s="2" t="s">
        <v>30</v>
      </c>
      <c r="O39" s="2">
        <v>11</v>
      </c>
      <c r="P39" s="2" t="s">
        <v>76</v>
      </c>
      <c r="Q39" s="5">
        <v>20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14"/>
      <c r="AH39" s="14"/>
      <c r="AI39" s="14"/>
      <c r="AJ39" s="14"/>
      <c r="AK39" s="14"/>
      <c r="AL39" s="14"/>
      <c r="AM39" s="10"/>
      <c r="AN39" s="10"/>
      <c r="AO39" s="10"/>
      <c r="AP39" s="10"/>
      <c r="AQ39" s="10"/>
      <c r="AR39" s="10"/>
      <c r="AS39" s="23"/>
      <c r="AT39" s="23"/>
      <c r="AU39" s="23"/>
      <c r="AV39" s="23"/>
      <c r="AW39" s="23">
        <f>4*2+2</f>
        <v>10</v>
      </c>
      <c r="AX39" s="23"/>
      <c r="AY39" s="19"/>
      <c r="AZ39" s="19"/>
      <c r="BA39" s="19"/>
      <c r="BB39" s="19"/>
      <c r="BC39" s="19"/>
      <c r="BD39" s="19"/>
      <c r="BE39" s="18"/>
      <c r="BF39" s="2">
        <v>220</v>
      </c>
      <c r="BG39" s="2">
        <v>0</v>
      </c>
      <c r="BH39" s="2">
        <v>0</v>
      </c>
    </row>
    <row r="40" spans="1:60">
      <c r="A40" s="2" t="s">
        <v>24</v>
      </c>
      <c r="B40" s="2" t="s">
        <v>25</v>
      </c>
      <c r="C40" s="2">
        <v>1258872</v>
      </c>
      <c r="D40" s="2" t="s">
        <v>76</v>
      </c>
      <c r="E40" s="3" t="s">
        <v>27</v>
      </c>
      <c r="F40" s="3" t="s">
        <v>31</v>
      </c>
      <c r="G40" s="3" t="s">
        <v>79</v>
      </c>
      <c r="H40" s="3">
        <v>1</v>
      </c>
      <c r="I40" s="3">
        <v>2</v>
      </c>
      <c r="J40" s="3">
        <v>3</v>
      </c>
      <c r="K40" s="3">
        <v>3</v>
      </c>
      <c r="L40" s="2">
        <v>2</v>
      </c>
      <c r="M40" s="2">
        <v>1</v>
      </c>
      <c r="N40" s="2" t="s">
        <v>30</v>
      </c>
      <c r="O40" s="2">
        <v>11</v>
      </c>
      <c r="P40" s="2" t="s">
        <v>76</v>
      </c>
      <c r="Q40" s="5">
        <v>18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14"/>
      <c r="AH40" s="14"/>
      <c r="AI40" s="14"/>
      <c r="AJ40" s="14"/>
      <c r="AK40" s="14"/>
      <c r="AL40" s="14"/>
      <c r="AM40" s="10"/>
      <c r="AN40" s="10"/>
      <c r="AO40" s="10"/>
      <c r="AP40" s="10"/>
      <c r="AQ40" s="10"/>
      <c r="AR40" s="10"/>
      <c r="AS40" s="23"/>
      <c r="AT40" s="23"/>
      <c r="AU40" s="23"/>
      <c r="AV40" s="23"/>
      <c r="AW40" s="23"/>
      <c r="AX40" s="23">
        <f>3*2+2</f>
        <v>8</v>
      </c>
      <c r="AY40" s="19"/>
      <c r="AZ40" s="19"/>
      <c r="BA40" s="19"/>
      <c r="BB40" s="19"/>
      <c r="BC40" s="19"/>
      <c r="BD40" s="19"/>
      <c r="BE40" s="18"/>
      <c r="BF40" s="2">
        <v>198</v>
      </c>
      <c r="BG40" s="2">
        <v>0</v>
      </c>
      <c r="BH40" s="2">
        <v>0</v>
      </c>
    </row>
    <row r="41" spans="1:60">
      <c r="A41" s="2" t="s">
        <v>24</v>
      </c>
      <c r="B41" s="2" t="s">
        <v>25</v>
      </c>
      <c r="C41" s="2">
        <v>1258872</v>
      </c>
      <c r="D41" s="2" t="s">
        <v>76</v>
      </c>
      <c r="E41" s="3" t="s">
        <v>27</v>
      </c>
      <c r="F41" s="3" t="s">
        <v>35</v>
      </c>
      <c r="G41" s="3" t="s">
        <v>80</v>
      </c>
      <c r="H41" s="3">
        <v>1</v>
      </c>
      <c r="I41" s="3">
        <v>2</v>
      </c>
      <c r="J41" s="3">
        <v>3</v>
      </c>
      <c r="K41" s="3">
        <v>3</v>
      </c>
      <c r="L41" s="2">
        <v>2</v>
      </c>
      <c r="M41" s="2">
        <v>1</v>
      </c>
      <c r="N41" s="2" t="s">
        <v>30</v>
      </c>
      <c r="O41" s="2">
        <v>11</v>
      </c>
      <c r="P41" s="2" t="s">
        <v>76</v>
      </c>
      <c r="Q41" s="5">
        <v>33</v>
      </c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14"/>
      <c r="AH41" s="14"/>
      <c r="AI41" s="14"/>
      <c r="AJ41" s="14"/>
      <c r="AK41" s="14"/>
      <c r="AL41" s="14"/>
      <c r="AM41" s="10"/>
      <c r="AN41" s="10"/>
      <c r="AO41" s="10"/>
      <c r="AP41" s="10"/>
      <c r="AQ41" s="10"/>
      <c r="AR41" s="10"/>
      <c r="AS41" s="23"/>
      <c r="AT41" s="23"/>
      <c r="AU41" s="23">
        <f>1*2+2</f>
        <v>4</v>
      </c>
      <c r="AV41" s="23"/>
      <c r="AW41" s="23"/>
      <c r="AX41" s="23">
        <f>5*2+2</f>
        <v>12</v>
      </c>
      <c r="AY41" s="20"/>
      <c r="AZ41" s="20"/>
      <c r="BA41" s="20"/>
      <c r="BB41" s="19"/>
      <c r="BC41" s="19"/>
      <c r="BD41" s="19"/>
      <c r="BE41" s="18"/>
      <c r="BF41" s="2">
        <v>363</v>
      </c>
      <c r="BG41" s="2">
        <v>0</v>
      </c>
      <c r="BH41" s="2">
        <v>0</v>
      </c>
    </row>
    <row r="42" spans="1:60">
      <c r="A42" s="2" t="s">
        <v>24</v>
      </c>
      <c r="B42" s="2" t="s">
        <v>25</v>
      </c>
      <c r="C42" s="2">
        <v>1258874</v>
      </c>
      <c r="D42" s="2" t="s">
        <v>81</v>
      </c>
      <c r="E42" s="3" t="s">
        <v>27</v>
      </c>
      <c r="F42" s="3" t="s">
        <v>28</v>
      </c>
      <c r="G42" s="3" t="s">
        <v>82</v>
      </c>
      <c r="H42" s="3">
        <v>1</v>
      </c>
      <c r="I42" s="3">
        <v>1</v>
      </c>
      <c r="J42" s="3">
        <v>3</v>
      </c>
      <c r="K42" s="3">
        <v>3</v>
      </c>
      <c r="L42" s="2">
        <v>3</v>
      </c>
      <c r="M42" s="2">
        <v>2</v>
      </c>
      <c r="N42" s="2" t="s">
        <v>30</v>
      </c>
      <c r="O42" s="2">
        <v>12</v>
      </c>
      <c r="P42" s="2" t="s">
        <v>81</v>
      </c>
      <c r="Q42" s="5">
        <v>12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14"/>
      <c r="AH42" s="14"/>
      <c r="AI42" s="14"/>
      <c r="AJ42" s="14"/>
      <c r="AK42" s="14"/>
      <c r="AL42" s="14"/>
      <c r="AM42" s="10"/>
      <c r="AN42" s="10"/>
      <c r="AO42" s="10"/>
      <c r="AP42" s="10"/>
      <c r="AQ42" s="10"/>
      <c r="AR42" s="10"/>
      <c r="AS42" s="23"/>
      <c r="AT42" s="23"/>
      <c r="AU42" s="23"/>
      <c r="AV42" s="23"/>
      <c r="AW42" s="23"/>
      <c r="AX42" s="23"/>
      <c r="AY42" s="19"/>
      <c r="AZ42" s="19"/>
      <c r="BA42" s="19"/>
      <c r="BB42" s="19"/>
      <c r="BC42" s="19"/>
      <c r="BD42" s="19">
        <f>2*2+2</f>
        <v>6</v>
      </c>
      <c r="BE42" s="18"/>
      <c r="BF42" s="2">
        <v>144</v>
      </c>
      <c r="BG42" s="2">
        <v>0</v>
      </c>
      <c r="BH42" s="2">
        <v>0</v>
      </c>
    </row>
    <row r="43" spans="1:60">
      <c r="A43" s="2" t="s">
        <v>24</v>
      </c>
      <c r="B43" s="2" t="s">
        <v>25</v>
      </c>
      <c r="C43" s="2">
        <v>1258874</v>
      </c>
      <c r="D43" s="2" t="s">
        <v>81</v>
      </c>
      <c r="E43" s="3" t="s">
        <v>27</v>
      </c>
      <c r="F43" s="3" t="s">
        <v>31</v>
      </c>
      <c r="G43" s="3" t="s">
        <v>83</v>
      </c>
      <c r="H43" s="3">
        <v>1</v>
      </c>
      <c r="I43" s="3">
        <v>1</v>
      </c>
      <c r="J43" s="3">
        <v>3</v>
      </c>
      <c r="K43" s="3">
        <v>3</v>
      </c>
      <c r="L43" s="2">
        <v>3</v>
      </c>
      <c r="M43" s="2">
        <v>2</v>
      </c>
      <c r="N43" s="2" t="s">
        <v>30</v>
      </c>
      <c r="O43" s="2">
        <v>12</v>
      </c>
      <c r="P43" s="2" t="s">
        <v>81</v>
      </c>
      <c r="Q43" s="5">
        <v>11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14"/>
      <c r="AH43" s="14"/>
      <c r="AI43" s="14"/>
      <c r="AJ43" s="14"/>
      <c r="AK43" s="14"/>
      <c r="AL43" s="14"/>
      <c r="AM43" s="10"/>
      <c r="AN43" s="10"/>
      <c r="AO43" s="10"/>
      <c r="AP43" s="10"/>
      <c r="AQ43" s="10"/>
      <c r="AR43" s="10"/>
      <c r="AS43" s="23"/>
      <c r="AT43" s="23"/>
      <c r="AU43" s="23"/>
      <c r="AV43" s="23"/>
      <c r="AW43" s="23"/>
      <c r="AX43" s="23"/>
      <c r="AY43" s="19"/>
      <c r="AZ43" s="19"/>
      <c r="BA43" s="19">
        <f>2*2+2</f>
        <v>6</v>
      </c>
      <c r="BB43" s="19"/>
      <c r="BC43" s="19">
        <f>1*2+2</f>
        <v>4</v>
      </c>
      <c r="BD43" s="19"/>
      <c r="BE43" s="18"/>
      <c r="BF43" s="2">
        <v>132</v>
      </c>
      <c r="BG43" s="2">
        <v>0</v>
      </c>
      <c r="BH43" s="2">
        <v>0</v>
      </c>
    </row>
    <row r="44" spans="1:60">
      <c r="A44" s="2" t="s">
        <v>24</v>
      </c>
      <c r="B44" s="2" t="s">
        <v>25</v>
      </c>
      <c r="C44" s="2">
        <v>1258874</v>
      </c>
      <c r="D44" s="2" t="s">
        <v>81</v>
      </c>
      <c r="E44" s="3" t="s">
        <v>27</v>
      </c>
      <c r="F44" s="3" t="s">
        <v>35</v>
      </c>
      <c r="G44" s="3" t="s">
        <v>84</v>
      </c>
      <c r="H44" s="3">
        <v>1</v>
      </c>
      <c r="I44" s="3">
        <v>1</v>
      </c>
      <c r="J44" s="3">
        <v>3</v>
      </c>
      <c r="K44" s="3">
        <v>3</v>
      </c>
      <c r="L44" s="2">
        <v>3</v>
      </c>
      <c r="M44" s="2">
        <v>2</v>
      </c>
      <c r="N44" s="2" t="s">
        <v>30</v>
      </c>
      <c r="O44" s="2">
        <v>12</v>
      </c>
      <c r="P44" s="2" t="s">
        <v>81</v>
      </c>
      <c r="Q44" s="5">
        <v>15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14"/>
      <c r="AH44" s="14"/>
      <c r="AI44" s="14"/>
      <c r="AJ44" s="14"/>
      <c r="AK44" s="14"/>
      <c r="AL44" s="14"/>
      <c r="AM44" s="10"/>
      <c r="AN44" s="10"/>
      <c r="AO44" s="10"/>
      <c r="AP44" s="10"/>
      <c r="AQ44" s="10"/>
      <c r="AR44" s="10"/>
      <c r="AS44" s="23"/>
      <c r="AT44" s="23"/>
      <c r="AU44" s="23"/>
      <c r="AV44" s="23"/>
      <c r="AW44" s="23"/>
      <c r="AX44" s="23"/>
      <c r="AY44" s="19"/>
      <c r="AZ44" s="19"/>
      <c r="BA44" s="19"/>
      <c r="BB44" s="19"/>
      <c r="BC44" s="19">
        <f>3*2+2</f>
        <v>8</v>
      </c>
      <c r="BD44" s="19"/>
      <c r="BE44" s="18"/>
      <c r="BF44" s="2">
        <v>180</v>
      </c>
      <c r="BG44" s="2">
        <v>0</v>
      </c>
      <c r="BH44" s="2">
        <v>0</v>
      </c>
    </row>
    <row r="45" spans="1:60">
      <c r="A45" s="2" t="s">
        <v>24</v>
      </c>
      <c r="B45" s="2" t="s">
        <v>25</v>
      </c>
      <c r="C45" s="2">
        <v>1258874</v>
      </c>
      <c r="D45" s="2" t="s">
        <v>81</v>
      </c>
      <c r="E45" s="3" t="s">
        <v>27</v>
      </c>
      <c r="F45" s="3" t="s">
        <v>33</v>
      </c>
      <c r="G45" s="3" t="s">
        <v>85</v>
      </c>
      <c r="H45" s="3">
        <v>1</v>
      </c>
      <c r="I45" s="3">
        <v>1</v>
      </c>
      <c r="J45" s="3">
        <v>3</v>
      </c>
      <c r="K45" s="3">
        <v>3</v>
      </c>
      <c r="L45" s="2">
        <v>3</v>
      </c>
      <c r="M45" s="2">
        <v>2</v>
      </c>
      <c r="N45" s="2" t="s">
        <v>30</v>
      </c>
      <c r="O45" s="2">
        <v>12</v>
      </c>
      <c r="P45" s="2" t="s">
        <v>81</v>
      </c>
      <c r="Q45" s="5">
        <v>9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14"/>
      <c r="AH45" s="14"/>
      <c r="AI45" s="14"/>
      <c r="AJ45" s="14"/>
      <c r="AK45" s="14"/>
      <c r="AL45" s="14"/>
      <c r="AM45" s="10"/>
      <c r="AN45" s="10"/>
      <c r="AO45" s="10"/>
      <c r="AP45" s="10"/>
      <c r="AQ45" s="10"/>
      <c r="AR45" s="10"/>
      <c r="AS45" s="23"/>
      <c r="AT45" s="23"/>
      <c r="AU45" s="23"/>
      <c r="AV45" s="23"/>
      <c r="AW45" s="23"/>
      <c r="AX45" s="23"/>
      <c r="AY45" s="19"/>
      <c r="AZ45" s="19"/>
      <c r="BA45" s="19">
        <f>1*2+2</f>
        <v>4</v>
      </c>
      <c r="BB45" s="19"/>
      <c r="BC45" s="19"/>
      <c r="BD45" s="19">
        <f>1*2+2</f>
        <v>4</v>
      </c>
      <c r="BE45" s="18"/>
      <c r="BF45" s="2">
        <v>108</v>
      </c>
      <c r="BG45" s="2">
        <v>0</v>
      </c>
      <c r="BH45" s="2">
        <v>0</v>
      </c>
    </row>
    <row r="46" spans="1:60">
      <c r="A46" s="2" t="s">
        <v>24</v>
      </c>
      <c r="B46" s="2" t="s">
        <v>25</v>
      </c>
      <c r="C46" s="2">
        <v>1258876</v>
      </c>
      <c r="D46" s="2" t="s">
        <v>86</v>
      </c>
      <c r="E46" s="3" t="s">
        <v>27</v>
      </c>
      <c r="F46" s="3" t="s">
        <v>28</v>
      </c>
      <c r="G46" s="3" t="s">
        <v>87</v>
      </c>
      <c r="H46" s="3">
        <v>1</v>
      </c>
      <c r="I46" s="3">
        <v>2</v>
      </c>
      <c r="J46" s="3">
        <v>3</v>
      </c>
      <c r="K46" s="3">
        <v>3</v>
      </c>
      <c r="L46" s="2">
        <v>2</v>
      </c>
      <c r="M46" s="2">
        <v>1</v>
      </c>
      <c r="N46" s="2" t="s">
        <v>30</v>
      </c>
      <c r="O46" s="2">
        <v>11</v>
      </c>
      <c r="P46" s="2" t="s">
        <v>86</v>
      </c>
      <c r="Q46" s="5">
        <v>13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14"/>
      <c r="AH46" s="14"/>
      <c r="AI46" s="14"/>
      <c r="AJ46" s="14"/>
      <c r="AK46" s="14"/>
      <c r="AL46" s="14"/>
      <c r="AM46" s="10"/>
      <c r="AN46" s="10"/>
      <c r="AO46" s="10"/>
      <c r="AP46" s="10"/>
      <c r="AQ46" s="10"/>
      <c r="AR46" s="10"/>
      <c r="AS46" s="23"/>
      <c r="AT46" s="23"/>
      <c r="AU46" s="23">
        <f>1*2+2</f>
        <v>4</v>
      </c>
      <c r="AV46" s="23"/>
      <c r="AW46" s="23">
        <f>2*2+2</f>
        <v>6</v>
      </c>
      <c r="AX46" s="23"/>
      <c r="AY46" s="17"/>
      <c r="AZ46" s="17"/>
      <c r="BA46" s="17"/>
      <c r="BB46" s="19"/>
      <c r="BC46" s="19"/>
      <c r="BD46" s="19"/>
      <c r="BE46" s="18"/>
      <c r="BF46" s="2">
        <v>143</v>
      </c>
      <c r="BG46" s="2">
        <v>0</v>
      </c>
      <c r="BH46" s="2">
        <v>0</v>
      </c>
    </row>
    <row r="47" spans="1:60">
      <c r="A47" s="2" t="s">
        <v>24</v>
      </c>
      <c r="B47" s="2" t="s">
        <v>25</v>
      </c>
      <c r="C47" s="2">
        <v>1258876</v>
      </c>
      <c r="D47" s="2" t="s">
        <v>86</v>
      </c>
      <c r="E47" s="3" t="s">
        <v>27</v>
      </c>
      <c r="F47" s="3" t="s">
        <v>31</v>
      </c>
      <c r="G47" s="3" t="s">
        <v>88</v>
      </c>
      <c r="H47" s="3">
        <v>1</v>
      </c>
      <c r="I47" s="3">
        <v>2</v>
      </c>
      <c r="J47" s="3">
        <v>3</v>
      </c>
      <c r="K47" s="3">
        <v>3</v>
      </c>
      <c r="L47" s="2">
        <v>2</v>
      </c>
      <c r="M47" s="2">
        <v>1</v>
      </c>
      <c r="N47" s="2" t="s">
        <v>30</v>
      </c>
      <c r="O47" s="2">
        <v>11</v>
      </c>
      <c r="P47" s="2" t="s">
        <v>86</v>
      </c>
      <c r="Q47" s="5">
        <v>12</v>
      </c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14"/>
      <c r="AH47" s="14"/>
      <c r="AI47" s="14"/>
      <c r="AJ47" s="14"/>
      <c r="AK47" s="14"/>
      <c r="AL47" s="14"/>
      <c r="AM47" s="10"/>
      <c r="AN47" s="10"/>
      <c r="AO47" s="10"/>
      <c r="AP47" s="10"/>
      <c r="AQ47" s="10"/>
      <c r="AR47" s="10"/>
      <c r="AS47" s="23"/>
      <c r="AT47" s="23"/>
      <c r="AU47" s="23"/>
      <c r="AV47" s="23"/>
      <c r="AW47" s="23"/>
      <c r="AX47" s="25">
        <f>2*2+2</f>
        <v>6</v>
      </c>
      <c r="AY47" s="19"/>
      <c r="AZ47" s="19"/>
      <c r="BA47" s="19"/>
      <c r="BB47" s="19"/>
      <c r="BC47" s="19"/>
      <c r="BD47" s="19"/>
      <c r="BE47" s="18"/>
      <c r="BF47" s="2">
        <v>132</v>
      </c>
      <c r="BG47" s="2">
        <v>0</v>
      </c>
      <c r="BH47" s="2">
        <v>0</v>
      </c>
    </row>
    <row r="48" spans="1:60">
      <c r="A48" s="2" t="s">
        <v>24</v>
      </c>
      <c r="B48" s="2" t="s">
        <v>25</v>
      </c>
      <c r="C48" s="2">
        <v>1258876</v>
      </c>
      <c r="D48" s="2" t="s">
        <v>86</v>
      </c>
      <c r="E48" s="3" t="s">
        <v>27</v>
      </c>
      <c r="F48" s="3" t="s">
        <v>33</v>
      </c>
      <c r="G48" s="3" t="s">
        <v>89</v>
      </c>
      <c r="H48" s="3">
        <v>1</v>
      </c>
      <c r="I48" s="3">
        <v>2</v>
      </c>
      <c r="J48" s="3">
        <v>3</v>
      </c>
      <c r="K48" s="3">
        <v>3</v>
      </c>
      <c r="L48" s="2">
        <v>2</v>
      </c>
      <c r="M48" s="2">
        <v>1</v>
      </c>
      <c r="N48" s="2" t="s">
        <v>30</v>
      </c>
      <c r="O48" s="2">
        <v>11</v>
      </c>
      <c r="P48" s="2" t="s">
        <v>86</v>
      </c>
      <c r="Q48" s="5">
        <v>10</v>
      </c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14"/>
      <c r="AH48" s="14"/>
      <c r="AI48" s="14"/>
      <c r="AJ48" s="14"/>
      <c r="AK48" s="14"/>
      <c r="AL48" s="14"/>
      <c r="AM48" s="10"/>
      <c r="AN48" s="10"/>
      <c r="AO48" s="10"/>
      <c r="AP48" s="10"/>
      <c r="AQ48" s="10"/>
      <c r="AR48" s="10"/>
      <c r="AS48" s="23"/>
      <c r="AT48" s="23"/>
      <c r="AU48" s="23"/>
      <c r="AV48" s="23"/>
      <c r="AW48" s="23">
        <f>2*2+2</f>
        <v>6</v>
      </c>
      <c r="AX48" s="23"/>
      <c r="AY48" s="19"/>
      <c r="AZ48" s="19"/>
      <c r="BA48" s="19"/>
      <c r="BB48" s="19"/>
      <c r="BC48" s="19"/>
      <c r="BD48" s="19"/>
      <c r="BE48" s="18"/>
      <c r="BF48" s="2">
        <v>110</v>
      </c>
      <c r="BG48" s="2">
        <v>0</v>
      </c>
      <c r="BH48" s="2">
        <v>0</v>
      </c>
    </row>
    <row r="49" spans="1:60">
      <c r="A49" s="2" t="s">
        <v>24</v>
      </c>
      <c r="B49" s="2" t="s">
        <v>25</v>
      </c>
      <c r="C49" s="2">
        <v>1258876</v>
      </c>
      <c r="D49" s="2" t="s">
        <v>86</v>
      </c>
      <c r="E49" s="3" t="s">
        <v>27</v>
      </c>
      <c r="F49" s="3" t="s">
        <v>35</v>
      </c>
      <c r="G49" s="3" t="s">
        <v>90</v>
      </c>
      <c r="H49" s="3">
        <v>1</v>
      </c>
      <c r="I49" s="3">
        <v>2</v>
      </c>
      <c r="J49" s="3">
        <v>3</v>
      </c>
      <c r="K49" s="3">
        <v>3</v>
      </c>
      <c r="L49" s="2">
        <v>2</v>
      </c>
      <c r="M49" s="2">
        <v>1</v>
      </c>
      <c r="N49" s="2" t="s">
        <v>30</v>
      </c>
      <c r="O49" s="2">
        <v>11</v>
      </c>
      <c r="P49" s="2" t="s">
        <v>86</v>
      </c>
      <c r="Q49" s="5">
        <v>17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14"/>
      <c r="AH49" s="14"/>
      <c r="AI49" s="14"/>
      <c r="AJ49" s="14"/>
      <c r="AK49" s="14"/>
      <c r="AL49" s="14"/>
      <c r="AM49" s="10"/>
      <c r="AN49" s="10"/>
      <c r="AO49" s="10"/>
      <c r="AP49" s="10"/>
      <c r="AQ49" s="10"/>
      <c r="AR49" s="10"/>
      <c r="AS49" s="23"/>
      <c r="AT49" s="23">
        <f>1*2+2</f>
        <v>4</v>
      </c>
      <c r="AU49" s="23"/>
      <c r="AV49" s="23"/>
      <c r="AW49" s="23">
        <f>3*2+2</f>
        <v>8</v>
      </c>
      <c r="AX49" s="23"/>
      <c r="AY49" s="19"/>
      <c r="AZ49" s="19"/>
      <c r="BA49" s="19"/>
      <c r="BB49" s="19"/>
      <c r="BC49" s="19"/>
      <c r="BD49" s="19"/>
      <c r="BE49" s="18"/>
      <c r="BF49" s="2">
        <v>187</v>
      </c>
      <c r="BG49" s="2">
        <v>0</v>
      </c>
      <c r="BH49" s="2">
        <v>0</v>
      </c>
    </row>
    <row r="50" spans="1:60">
      <c r="A50" s="2" t="s">
        <v>24</v>
      </c>
      <c r="B50" s="2" t="s">
        <v>25</v>
      </c>
      <c r="C50" s="2">
        <v>1258878</v>
      </c>
      <c r="D50" s="2" t="s">
        <v>91</v>
      </c>
      <c r="E50" s="3" t="s">
        <v>27</v>
      </c>
      <c r="F50" s="3" t="s">
        <v>28</v>
      </c>
      <c r="G50" s="3" t="s">
        <v>92</v>
      </c>
      <c r="H50" s="3">
        <v>1</v>
      </c>
      <c r="I50" s="3">
        <v>1</v>
      </c>
      <c r="J50" s="3">
        <v>2</v>
      </c>
      <c r="K50" s="3">
        <v>3</v>
      </c>
      <c r="L50" s="2">
        <v>2</v>
      </c>
      <c r="M50" s="2">
        <v>2</v>
      </c>
      <c r="N50" s="2" t="s">
        <v>30</v>
      </c>
      <c r="O50" s="2">
        <v>10</v>
      </c>
      <c r="P50" s="2" t="s">
        <v>91</v>
      </c>
      <c r="Q50" s="5">
        <v>5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14"/>
      <c r="AH50" s="14"/>
      <c r="AI50" s="14"/>
      <c r="AJ50" s="14"/>
      <c r="AK50" s="14"/>
      <c r="AL50" s="14"/>
      <c r="AM50" s="10"/>
      <c r="AN50" s="10"/>
      <c r="AO50" s="10"/>
      <c r="AP50" s="10"/>
      <c r="AQ50" s="10">
        <f>1*2+2</f>
        <v>4</v>
      </c>
      <c r="AR50" s="10"/>
      <c r="AS50" s="23"/>
      <c r="AT50" s="23"/>
      <c r="AU50" s="23"/>
      <c r="AV50" s="23"/>
      <c r="AW50" s="23"/>
      <c r="AX50" s="23"/>
      <c r="AY50" s="19"/>
      <c r="AZ50" s="19"/>
      <c r="BA50" s="19"/>
      <c r="BB50" s="19"/>
      <c r="BC50" s="19"/>
      <c r="BD50" s="19"/>
      <c r="BE50" s="18"/>
      <c r="BF50" s="2">
        <v>50</v>
      </c>
      <c r="BG50" s="2">
        <v>0</v>
      </c>
      <c r="BH50" s="2">
        <v>0</v>
      </c>
    </row>
    <row r="51" spans="1:60">
      <c r="A51" s="2" t="s">
        <v>24</v>
      </c>
      <c r="B51" s="2" t="s">
        <v>25</v>
      </c>
      <c r="C51" s="2">
        <v>1258878</v>
      </c>
      <c r="D51" s="2" t="s">
        <v>91</v>
      </c>
      <c r="E51" s="3" t="s">
        <v>27</v>
      </c>
      <c r="F51" s="3" t="s">
        <v>33</v>
      </c>
      <c r="G51" s="3" t="s">
        <v>93</v>
      </c>
      <c r="H51" s="3">
        <v>1</v>
      </c>
      <c r="I51" s="3">
        <v>1</v>
      </c>
      <c r="J51" s="3">
        <v>2</v>
      </c>
      <c r="K51" s="3">
        <v>3</v>
      </c>
      <c r="L51" s="2">
        <v>2</v>
      </c>
      <c r="M51" s="2">
        <v>2</v>
      </c>
      <c r="N51" s="2" t="s">
        <v>30</v>
      </c>
      <c r="O51" s="2">
        <v>10</v>
      </c>
      <c r="P51" s="2" t="s">
        <v>91</v>
      </c>
      <c r="Q51" s="5">
        <v>4</v>
      </c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14"/>
      <c r="AH51" s="14"/>
      <c r="AI51" s="14"/>
      <c r="AJ51" s="14"/>
      <c r="AK51" s="14"/>
      <c r="AL51" s="14"/>
      <c r="AM51" s="10"/>
      <c r="AN51" s="10"/>
      <c r="AO51" s="10"/>
      <c r="AP51" s="10">
        <f>1*2+2</f>
        <v>4</v>
      </c>
      <c r="AQ51" s="10"/>
      <c r="AR51" s="10"/>
      <c r="AS51" s="23"/>
      <c r="AT51" s="23"/>
      <c r="AU51" s="23"/>
      <c r="AV51" s="23"/>
      <c r="AW51" s="23"/>
      <c r="AX51" s="23"/>
      <c r="AY51" s="19"/>
      <c r="AZ51" s="19"/>
      <c r="BA51" s="19"/>
      <c r="BB51" s="19"/>
      <c r="BC51" s="19"/>
      <c r="BD51" s="19"/>
      <c r="BE51" s="18"/>
      <c r="BF51" s="2">
        <v>40</v>
      </c>
      <c r="BG51" s="2">
        <v>0</v>
      </c>
      <c r="BH51" s="2">
        <v>0</v>
      </c>
    </row>
    <row r="52" spans="1:60">
      <c r="A52" s="2" t="s">
        <v>24</v>
      </c>
      <c r="B52" s="2" t="s">
        <v>25</v>
      </c>
      <c r="C52" s="2">
        <v>1258878</v>
      </c>
      <c r="D52" s="2" t="s">
        <v>91</v>
      </c>
      <c r="E52" s="3" t="s">
        <v>27</v>
      </c>
      <c r="F52" s="3" t="s">
        <v>35</v>
      </c>
      <c r="G52" s="3" t="s">
        <v>94</v>
      </c>
      <c r="H52" s="3">
        <v>1</v>
      </c>
      <c r="I52" s="3">
        <v>1</v>
      </c>
      <c r="J52" s="3">
        <v>2</v>
      </c>
      <c r="K52" s="3">
        <v>3</v>
      </c>
      <c r="L52" s="2">
        <v>2</v>
      </c>
      <c r="M52" s="2">
        <v>2</v>
      </c>
      <c r="N52" s="2" t="s">
        <v>30</v>
      </c>
      <c r="O52" s="2">
        <v>10</v>
      </c>
      <c r="P52" s="2" t="s">
        <v>91</v>
      </c>
      <c r="Q52" s="5">
        <v>6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14"/>
      <c r="AH52" s="14"/>
      <c r="AI52" s="14"/>
      <c r="AJ52" s="14"/>
      <c r="AK52" s="14"/>
      <c r="AL52" s="14"/>
      <c r="AM52" s="10"/>
      <c r="AN52" s="10"/>
      <c r="AO52" s="10"/>
      <c r="AP52" s="10"/>
      <c r="AQ52" s="10"/>
      <c r="AR52" s="10">
        <f>1*2+2</f>
        <v>4</v>
      </c>
      <c r="AS52" s="23"/>
      <c r="AT52" s="23"/>
      <c r="AU52" s="23"/>
      <c r="AV52" s="23"/>
      <c r="AW52" s="23"/>
      <c r="AX52" s="23"/>
      <c r="AY52" s="19"/>
      <c r="AZ52" s="19"/>
      <c r="BA52" s="19"/>
      <c r="BB52" s="19"/>
      <c r="BC52" s="19"/>
      <c r="BD52" s="19"/>
      <c r="BE52" s="18"/>
      <c r="BF52" s="2">
        <v>60</v>
      </c>
      <c r="BG52" s="2">
        <v>0</v>
      </c>
      <c r="BH52" s="2">
        <v>0</v>
      </c>
    </row>
    <row r="53" spans="1:60">
      <c r="A53" s="2" t="s">
        <v>24</v>
      </c>
      <c r="B53" s="2" t="s">
        <v>25</v>
      </c>
      <c r="C53" s="2">
        <v>1258881</v>
      </c>
      <c r="D53" s="2" t="s">
        <v>95</v>
      </c>
      <c r="E53" s="3" t="s">
        <v>27</v>
      </c>
      <c r="F53" s="3" t="s">
        <v>28</v>
      </c>
      <c r="G53" s="3" t="s">
        <v>96</v>
      </c>
      <c r="H53" s="3">
        <v>1</v>
      </c>
      <c r="I53" s="3">
        <v>2</v>
      </c>
      <c r="J53" s="3">
        <v>3</v>
      </c>
      <c r="K53" s="3">
        <v>2</v>
      </c>
      <c r="L53" s="2">
        <v>1</v>
      </c>
      <c r="M53" s="2">
        <v>1</v>
      </c>
      <c r="N53" s="2" t="s">
        <v>30</v>
      </c>
      <c r="O53" s="2">
        <v>9</v>
      </c>
      <c r="P53" s="2" t="s">
        <v>95</v>
      </c>
      <c r="Q53" s="5">
        <v>15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14"/>
      <c r="AH53" s="14"/>
      <c r="AI53" s="14"/>
      <c r="AJ53" s="14"/>
      <c r="AK53" s="14">
        <f>3*2+2</f>
        <v>8</v>
      </c>
      <c r="AL53" s="14"/>
      <c r="AM53" s="10"/>
      <c r="AN53" s="10"/>
      <c r="AO53" s="10"/>
      <c r="AP53" s="10"/>
      <c r="AQ53" s="10"/>
      <c r="AR53" s="10"/>
      <c r="AS53" s="23"/>
      <c r="AT53" s="23"/>
      <c r="AU53" s="23"/>
      <c r="AV53" s="23"/>
      <c r="AW53" s="23"/>
      <c r="AX53" s="23"/>
      <c r="AY53" s="19"/>
      <c r="AZ53" s="19"/>
      <c r="BA53" s="19"/>
      <c r="BB53" s="19"/>
      <c r="BC53" s="19"/>
      <c r="BD53" s="19"/>
      <c r="BE53" s="18"/>
      <c r="BF53" s="2">
        <v>135</v>
      </c>
      <c r="BG53" s="2">
        <v>0</v>
      </c>
      <c r="BH53" s="2">
        <v>0</v>
      </c>
    </row>
    <row r="54" spans="1:60">
      <c r="A54" s="2" t="s">
        <v>24</v>
      </c>
      <c r="B54" s="2" t="s">
        <v>25</v>
      </c>
      <c r="C54" s="2">
        <v>1258881</v>
      </c>
      <c r="D54" s="2" t="s">
        <v>95</v>
      </c>
      <c r="E54" s="3" t="s">
        <v>27</v>
      </c>
      <c r="F54" s="3" t="s">
        <v>31</v>
      </c>
      <c r="G54" s="3" t="s">
        <v>97</v>
      </c>
      <c r="H54" s="3">
        <v>1</v>
      </c>
      <c r="I54" s="3">
        <v>2</v>
      </c>
      <c r="J54" s="3">
        <v>3</v>
      </c>
      <c r="K54" s="3">
        <v>2</v>
      </c>
      <c r="L54" s="2">
        <v>1</v>
      </c>
      <c r="M54" s="2">
        <v>1</v>
      </c>
      <c r="N54" s="2" t="s">
        <v>30</v>
      </c>
      <c r="O54" s="2">
        <v>9</v>
      </c>
      <c r="P54" s="2" t="s">
        <v>95</v>
      </c>
      <c r="Q54" s="5">
        <v>14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14"/>
      <c r="AH54" s="14"/>
      <c r="AI54" s="14"/>
      <c r="AJ54" s="14">
        <f>1*2+2</f>
        <v>4</v>
      </c>
      <c r="AK54" s="14">
        <f>2*2+2</f>
        <v>6</v>
      </c>
      <c r="AL54" s="14"/>
      <c r="AM54" s="10"/>
      <c r="AN54" s="10"/>
      <c r="AO54" s="10"/>
      <c r="AP54" s="10"/>
      <c r="AQ54" s="10"/>
      <c r="AR54" s="10"/>
      <c r="AS54" s="23"/>
      <c r="AT54" s="23"/>
      <c r="AU54" s="23"/>
      <c r="AV54" s="23"/>
      <c r="AW54" s="23"/>
      <c r="AX54" s="23"/>
      <c r="AY54" s="19"/>
      <c r="AZ54" s="19"/>
      <c r="BA54" s="19"/>
      <c r="BB54" s="19"/>
      <c r="BC54" s="19"/>
      <c r="BD54" s="19"/>
      <c r="BE54" s="18"/>
      <c r="BF54" s="2">
        <v>126</v>
      </c>
      <c r="BG54" s="2">
        <v>0</v>
      </c>
      <c r="BH54" s="2">
        <v>0</v>
      </c>
    </row>
    <row r="55" spans="1:60">
      <c r="A55" s="2" t="s">
        <v>24</v>
      </c>
      <c r="B55" s="2" t="s">
        <v>25</v>
      </c>
      <c r="C55" s="2">
        <v>1258881</v>
      </c>
      <c r="D55" s="2" t="s">
        <v>95</v>
      </c>
      <c r="E55" s="3" t="s">
        <v>27</v>
      </c>
      <c r="F55" s="3" t="s">
        <v>33</v>
      </c>
      <c r="G55" s="3" t="s">
        <v>98</v>
      </c>
      <c r="H55" s="3">
        <v>1</v>
      </c>
      <c r="I55" s="3">
        <v>2</v>
      </c>
      <c r="J55" s="3">
        <v>3</v>
      </c>
      <c r="K55" s="3">
        <v>2</v>
      </c>
      <c r="L55" s="2">
        <v>1</v>
      </c>
      <c r="M55" s="2">
        <v>1</v>
      </c>
      <c r="N55" s="2" t="s">
        <v>30</v>
      </c>
      <c r="O55" s="2">
        <v>9</v>
      </c>
      <c r="P55" s="2" t="s">
        <v>95</v>
      </c>
      <c r="Q55" s="5">
        <v>11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14"/>
      <c r="AH55" s="14"/>
      <c r="AI55" s="14"/>
      <c r="AJ55" s="14">
        <f>2*2+2</f>
        <v>6</v>
      </c>
      <c r="AK55" s="14">
        <f>1*2+2</f>
        <v>4</v>
      </c>
      <c r="AL55" s="14"/>
      <c r="AM55" s="10"/>
      <c r="AN55" s="10"/>
      <c r="AO55" s="10"/>
      <c r="AP55" s="10"/>
      <c r="AQ55" s="10"/>
      <c r="AR55" s="10"/>
      <c r="AS55" s="23"/>
      <c r="AT55" s="23"/>
      <c r="AU55" s="23"/>
      <c r="AV55" s="23"/>
      <c r="AW55" s="23"/>
      <c r="AX55" s="23"/>
      <c r="AY55" s="20"/>
      <c r="AZ55" s="20"/>
      <c r="BA55" s="20"/>
      <c r="BB55" s="19"/>
      <c r="BC55" s="19"/>
      <c r="BD55" s="19"/>
      <c r="BE55" s="18"/>
      <c r="BF55" s="2">
        <v>99</v>
      </c>
      <c r="BG55" s="2">
        <v>0</v>
      </c>
      <c r="BH55" s="2">
        <v>0</v>
      </c>
    </row>
    <row r="56" spans="1:60">
      <c r="A56" s="2" t="s">
        <v>24</v>
      </c>
      <c r="B56" s="2" t="s">
        <v>25</v>
      </c>
      <c r="C56" s="2">
        <v>1258881</v>
      </c>
      <c r="D56" s="2" t="s">
        <v>95</v>
      </c>
      <c r="E56" s="3" t="s">
        <v>27</v>
      </c>
      <c r="F56" s="3" t="s">
        <v>35</v>
      </c>
      <c r="G56" s="3" t="s">
        <v>99</v>
      </c>
      <c r="H56" s="3">
        <v>1</v>
      </c>
      <c r="I56" s="3">
        <v>2</v>
      </c>
      <c r="J56" s="3">
        <v>3</v>
      </c>
      <c r="K56" s="3">
        <v>2</v>
      </c>
      <c r="L56" s="2">
        <v>1</v>
      </c>
      <c r="M56" s="2">
        <v>1</v>
      </c>
      <c r="N56" s="2" t="s">
        <v>30</v>
      </c>
      <c r="O56" s="2">
        <v>9</v>
      </c>
      <c r="P56" s="2" t="s">
        <v>95</v>
      </c>
      <c r="Q56" s="5">
        <v>19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14"/>
      <c r="AH56" s="14"/>
      <c r="AI56" s="14"/>
      <c r="AJ56" s="14">
        <f>1*2+2</f>
        <v>4</v>
      </c>
      <c r="AK56" s="14">
        <f>3*2+2</f>
        <v>8</v>
      </c>
      <c r="AL56" s="14"/>
      <c r="AM56" s="10"/>
      <c r="AN56" s="10"/>
      <c r="AO56" s="10"/>
      <c r="AP56" s="10"/>
      <c r="AQ56" s="10"/>
      <c r="AR56" s="10"/>
      <c r="AS56" s="23"/>
      <c r="AT56" s="23"/>
      <c r="AU56" s="23"/>
      <c r="AV56" s="23"/>
      <c r="AW56" s="23"/>
      <c r="AX56" s="23"/>
      <c r="AY56" s="19"/>
      <c r="AZ56" s="19"/>
      <c r="BA56" s="19"/>
      <c r="BB56" s="19"/>
      <c r="BC56" s="19"/>
      <c r="BD56" s="19"/>
      <c r="BE56" s="18"/>
      <c r="BF56" s="2">
        <v>171</v>
      </c>
      <c r="BG56" s="2">
        <v>0</v>
      </c>
      <c r="BH56" s="2">
        <v>0</v>
      </c>
    </row>
    <row r="57" spans="1:60">
      <c r="A57" s="2" t="s">
        <v>24</v>
      </c>
      <c r="B57" s="2" t="s">
        <v>25</v>
      </c>
      <c r="C57" s="2">
        <v>1258885</v>
      </c>
      <c r="D57" s="2" t="s">
        <v>100</v>
      </c>
      <c r="E57" s="3" t="s">
        <v>27</v>
      </c>
      <c r="F57" s="3" t="s">
        <v>28</v>
      </c>
      <c r="G57" s="3" t="s">
        <v>101</v>
      </c>
      <c r="H57" s="3">
        <v>1</v>
      </c>
      <c r="I57" s="3" t="s">
        <v>30</v>
      </c>
      <c r="J57" s="3" t="s">
        <v>30</v>
      </c>
      <c r="K57" s="3" t="s">
        <v>30</v>
      </c>
      <c r="L57" s="2">
        <v>2</v>
      </c>
      <c r="M57" s="2" t="s">
        <v>30</v>
      </c>
      <c r="N57" s="2" t="s">
        <v>30</v>
      </c>
      <c r="O57" s="2">
        <v>2</v>
      </c>
      <c r="P57" s="2" t="s">
        <v>102</v>
      </c>
      <c r="Q57" s="5">
        <v>31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>
        <f>2*2+2</f>
        <v>6</v>
      </c>
      <c r="AC57" s="5"/>
      <c r="AD57" s="5"/>
      <c r="AE57" s="5"/>
      <c r="AF57" s="5"/>
      <c r="AG57" s="14"/>
      <c r="AH57" s="14"/>
      <c r="AI57" s="14"/>
      <c r="AJ57" s="14"/>
      <c r="AK57" s="14"/>
      <c r="AL57" s="14"/>
      <c r="AM57" s="10"/>
      <c r="AN57" s="10"/>
      <c r="AO57" s="10"/>
      <c r="AP57" s="10"/>
      <c r="AQ57" s="10"/>
      <c r="AR57" s="10"/>
      <c r="AS57" s="23"/>
      <c r="AT57" s="23"/>
      <c r="AU57" s="23"/>
      <c r="AV57" s="23"/>
      <c r="AW57" s="23"/>
      <c r="AX57" s="23"/>
      <c r="AY57" s="19"/>
      <c r="AZ57" s="19"/>
      <c r="BA57" s="19"/>
      <c r="BB57" s="19"/>
      <c r="BC57" s="19"/>
      <c r="BD57" s="19"/>
      <c r="BE57" s="18"/>
      <c r="BF57" s="2">
        <v>62</v>
      </c>
      <c r="BG57" s="2">
        <v>0</v>
      </c>
      <c r="BH57" s="2">
        <v>0</v>
      </c>
    </row>
    <row r="58" spans="1:60">
      <c r="A58" s="2" t="s">
        <v>24</v>
      </c>
      <c r="B58" s="2" t="s">
        <v>25</v>
      </c>
      <c r="C58" s="2">
        <v>1258885</v>
      </c>
      <c r="D58" s="2" t="s">
        <v>100</v>
      </c>
      <c r="E58" s="3" t="s">
        <v>27</v>
      </c>
      <c r="F58" s="3" t="s">
        <v>28</v>
      </c>
      <c r="G58" s="3" t="s">
        <v>103</v>
      </c>
      <c r="H58" s="3">
        <v>1</v>
      </c>
      <c r="I58" s="3" t="s">
        <v>30</v>
      </c>
      <c r="J58" s="3" t="s">
        <v>30</v>
      </c>
      <c r="K58" s="3">
        <v>2</v>
      </c>
      <c r="L58" s="2" t="s">
        <v>30</v>
      </c>
      <c r="M58" s="2" t="s">
        <v>30</v>
      </c>
      <c r="N58" s="2" t="s">
        <v>30</v>
      </c>
      <c r="O58" s="2">
        <v>2</v>
      </c>
      <c r="P58" s="2" t="s">
        <v>102</v>
      </c>
      <c r="Q58" s="5">
        <v>33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>
        <f>2*2+2</f>
        <v>6</v>
      </c>
      <c r="AE58" s="5"/>
      <c r="AF58" s="5"/>
      <c r="AG58" s="14"/>
      <c r="AH58" s="14"/>
      <c r="AI58" s="14"/>
      <c r="AJ58" s="14"/>
      <c r="AK58" s="14"/>
      <c r="AL58" s="14"/>
      <c r="AM58" s="10"/>
      <c r="AN58" s="10"/>
      <c r="AO58" s="10"/>
      <c r="AP58" s="10"/>
      <c r="AQ58" s="10"/>
      <c r="AR58" s="10"/>
      <c r="AS58" s="23"/>
      <c r="AT58" s="23"/>
      <c r="AU58" s="23"/>
      <c r="AV58" s="23"/>
      <c r="AW58" s="23"/>
      <c r="AX58" s="23"/>
      <c r="AY58" s="19"/>
      <c r="AZ58" s="19"/>
      <c r="BA58" s="19"/>
      <c r="BB58" s="19"/>
      <c r="BC58" s="19"/>
      <c r="BD58" s="19"/>
      <c r="BE58" s="18"/>
      <c r="BF58" s="2">
        <v>66</v>
      </c>
      <c r="BG58" s="2">
        <v>0</v>
      </c>
      <c r="BH58" s="2">
        <v>0</v>
      </c>
    </row>
    <row r="59" spans="1:60">
      <c r="A59" s="2" t="s">
        <v>24</v>
      </c>
      <c r="B59" s="2" t="s">
        <v>25</v>
      </c>
      <c r="C59" s="2">
        <v>1258885</v>
      </c>
      <c r="D59" s="2" t="s">
        <v>100</v>
      </c>
      <c r="E59" s="3" t="s">
        <v>27</v>
      </c>
      <c r="F59" s="3" t="s">
        <v>28</v>
      </c>
      <c r="G59" s="3" t="s">
        <v>104</v>
      </c>
      <c r="H59" s="3">
        <v>1</v>
      </c>
      <c r="I59" s="3" t="s">
        <v>30</v>
      </c>
      <c r="J59" s="3">
        <v>2</v>
      </c>
      <c r="K59" s="3" t="s">
        <v>30</v>
      </c>
      <c r="L59" s="2" t="s">
        <v>30</v>
      </c>
      <c r="M59" s="2" t="s">
        <v>30</v>
      </c>
      <c r="N59" s="2" t="s">
        <v>30</v>
      </c>
      <c r="O59" s="2">
        <v>2</v>
      </c>
      <c r="P59" s="2" t="s">
        <v>102</v>
      </c>
      <c r="Q59" s="5">
        <v>25</v>
      </c>
      <c r="R59" s="5"/>
      <c r="S59" s="5"/>
      <c r="T59" s="5"/>
      <c r="U59" s="5"/>
      <c r="V59" s="5"/>
      <c r="W59" s="5"/>
      <c r="X59" s="5"/>
      <c r="Y59" s="5"/>
      <c r="Z59" s="5">
        <f>2*2+2</f>
        <v>6</v>
      </c>
      <c r="AA59" s="5"/>
      <c r="AB59" s="5"/>
      <c r="AC59" s="5"/>
      <c r="AD59" s="5"/>
      <c r="AE59" s="5"/>
      <c r="AF59" s="5"/>
      <c r="AG59" s="14"/>
      <c r="AH59" s="14"/>
      <c r="AI59" s="14"/>
      <c r="AJ59" s="14"/>
      <c r="AK59" s="14"/>
      <c r="AL59" s="14"/>
      <c r="AM59" s="10"/>
      <c r="AN59" s="10"/>
      <c r="AO59" s="10"/>
      <c r="AP59" s="10"/>
      <c r="AQ59" s="10"/>
      <c r="AR59" s="10"/>
      <c r="AS59" s="23"/>
      <c r="AT59" s="23"/>
      <c r="AU59" s="23"/>
      <c r="AV59" s="23"/>
      <c r="AW59" s="23"/>
      <c r="AX59" s="23"/>
      <c r="AY59" s="19"/>
      <c r="AZ59" s="19"/>
      <c r="BA59" s="19"/>
      <c r="BB59" s="19"/>
      <c r="BC59" s="19"/>
      <c r="BD59" s="19"/>
      <c r="BE59" s="18"/>
      <c r="BF59" s="2">
        <v>50</v>
      </c>
      <c r="BG59" s="2">
        <v>0</v>
      </c>
      <c r="BH59" s="2">
        <v>0</v>
      </c>
    </row>
    <row r="60" spans="1:60">
      <c r="A60" s="2" t="s">
        <v>24</v>
      </c>
      <c r="B60" s="2" t="s">
        <v>25</v>
      </c>
      <c r="C60" s="2">
        <v>1258885</v>
      </c>
      <c r="D60" s="2" t="s">
        <v>100</v>
      </c>
      <c r="E60" s="3" t="s">
        <v>27</v>
      </c>
      <c r="F60" s="3" t="s">
        <v>28</v>
      </c>
      <c r="G60" s="3" t="s">
        <v>105</v>
      </c>
      <c r="H60" s="3">
        <v>1</v>
      </c>
      <c r="I60" s="3" t="s">
        <v>30</v>
      </c>
      <c r="J60" s="3" t="s">
        <v>30</v>
      </c>
      <c r="K60" s="3" t="s">
        <v>30</v>
      </c>
      <c r="L60" s="2" t="s">
        <v>30</v>
      </c>
      <c r="M60" s="2">
        <v>2</v>
      </c>
      <c r="N60" s="2" t="s">
        <v>30</v>
      </c>
      <c r="O60" s="2">
        <v>2</v>
      </c>
      <c r="P60" s="2" t="s">
        <v>102</v>
      </c>
      <c r="Q60" s="5">
        <v>24</v>
      </c>
      <c r="R60" s="5"/>
      <c r="S60" s="5"/>
      <c r="T60" s="5"/>
      <c r="U60" s="5"/>
      <c r="V60" s="5"/>
      <c r="W60" s="5"/>
      <c r="X60" s="5"/>
      <c r="Y60" s="5">
        <f>1*2+2</f>
        <v>4</v>
      </c>
      <c r="Z60" s="5"/>
      <c r="AA60" s="5"/>
      <c r="AB60" s="5"/>
      <c r="AC60" s="5"/>
      <c r="AD60" s="5"/>
      <c r="AE60" s="5"/>
      <c r="AF60" s="5"/>
      <c r="AG60" s="14"/>
      <c r="AH60" s="14"/>
      <c r="AI60" s="14"/>
      <c r="AJ60" s="14"/>
      <c r="AK60" s="14"/>
      <c r="AL60" s="14"/>
      <c r="AM60" s="10"/>
      <c r="AN60" s="10"/>
      <c r="AO60" s="10"/>
      <c r="AP60" s="10"/>
      <c r="AQ60" s="10"/>
      <c r="AR60" s="10"/>
      <c r="AS60" s="23"/>
      <c r="AT60" s="23"/>
      <c r="AU60" s="23"/>
      <c r="AV60" s="23"/>
      <c r="AW60" s="23"/>
      <c r="AX60" s="23"/>
      <c r="AY60" s="19"/>
      <c r="AZ60" s="19"/>
      <c r="BA60" s="19"/>
      <c r="BB60" s="19"/>
      <c r="BC60" s="19"/>
      <c r="BD60" s="19"/>
      <c r="BE60" s="18"/>
      <c r="BF60" s="2">
        <v>48</v>
      </c>
      <c r="BG60" s="2">
        <v>0</v>
      </c>
      <c r="BH60" s="2">
        <v>0</v>
      </c>
    </row>
    <row r="61" spans="1:60">
      <c r="A61" s="2" t="s">
        <v>24</v>
      </c>
      <c r="B61" s="2" t="s">
        <v>25</v>
      </c>
      <c r="C61" s="2">
        <v>1258885</v>
      </c>
      <c r="D61" s="2" t="s">
        <v>100</v>
      </c>
      <c r="E61" s="3" t="s">
        <v>27</v>
      </c>
      <c r="F61" s="3" t="s">
        <v>28</v>
      </c>
      <c r="G61" s="3" t="s">
        <v>106</v>
      </c>
      <c r="H61" s="3">
        <v>1</v>
      </c>
      <c r="I61" s="3">
        <v>2</v>
      </c>
      <c r="J61" s="3" t="s">
        <v>30</v>
      </c>
      <c r="K61" s="3" t="s">
        <v>30</v>
      </c>
      <c r="L61" s="2" t="s">
        <v>30</v>
      </c>
      <c r="M61" s="2" t="s">
        <v>30</v>
      </c>
      <c r="N61" s="2" t="s">
        <v>30</v>
      </c>
      <c r="O61" s="2">
        <v>2</v>
      </c>
      <c r="P61" s="2" t="s">
        <v>102</v>
      </c>
      <c r="Q61" s="5">
        <v>8</v>
      </c>
      <c r="R61" s="5"/>
      <c r="S61" s="5">
        <f>1*2+2</f>
        <v>4</v>
      </c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14"/>
      <c r="AH61" s="14"/>
      <c r="AI61" s="14"/>
      <c r="AJ61" s="14"/>
      <c r="AK61" s="14"/>
      <c r="AL61" s="14"/>
      <c r="AM61" s="10"/>
      <c r="AN61" s="10"/>
      <c r="AO61" s="10"/>
      <c r="AP61" s="10"/>
      <c r="AQ61" s="10"/>
      <c r="AR61" s="10"/>
      <c r="AS61" s="23"/>
      <c r="AT61" s="23"/>
      <c r="AU61" s="23"/>
      <c r="AV61" s="23"/>
      <c r="AW61" s="23"/>
      <c r="AX61" s="23"/>
      <c r="AY61" s="19"/>
      <c r="AZ61" s="19"/>
      <c r="BA61" s="19"/>
      <c r="BB61" s="19"/>
      <c r="BC61" s="19"/>
      <c r="BD61" s="19"/>
      <c r="BE61" s="18"/>
      <c r="BF61" s="2">
        <v>16</v>
      </c>
      <c r="BG61" s="2">
        <v>0</v>
      </c>
      <c r="BH61" s="2">
        <v>0</v>
      </c>
    </row>
    <row r="62" spans="1:60">
      <c r="A62" s="2" t="s">
        <v>24</v>
      </c>
      <c r="B62" s="2" t="s">
        <v>25</v>
      </c>
      <c r="C62" s="2">
        <v>1258885</v>
      </c>
      <c r="D62" s="2" t="s">
        <v>100</v>
      </c>
      <c r="E62" s="3" t="s">
        <v>27</v>
      </c>
      <c r="F62" s="3" t="s">
        <v>28</v>
      </c>
      <c r="G62" s="3" t="s">
        <v>107</v>
      </c>
      <c r="H62" s="3">
        <v>1</v>
      </c>
      <c r="I62" s="3" t="s">
        <v>30</v>
      </c>
      <c r="J62" s="3" t="s">
        <v>30</v>
      </c>
      <c r="K62" s="3" t="s">
        <v>30</v>
      </c>
      <c r="L62" s="2" t="s">
        <v>30</v>
      </c>
      <c r="M62" s="2" t="s">
        <v>30</v>
      </c>
      <c r="N62" s="2">
        <v>2</v>
      </c>
      <c r="O62" s="2">
        <v>2</v>
      </c>
      <c r="P62" s="2" t="s">
        <v>102</v>
      </c>
      <c r="Q62" s="5">
        <v>18</v>
      </c>
      <c r="R62" s="5"/>
      <c r="S62" s="5"/>
      <c r="T62" s="5"/>
      <c r="U62" s="5"/>
      <c r="V62" s="5">
        <f>1*2+2</f>
        <v>4</v>
      </c>
      <c r="W62" s="5"/>
      <c r="X62" s="5"/>
      <c r="Y62" s="5"/>
      <c r="Z62" s="5"/>
      <c r="AA62" s="5"/>
      <c r="AB62" s="5"/>
      <c r="AC62" s="5"/>
      <c r="AD62" s="5"/>
      <c r="AE62" s="5"/>
      <c r="AF62" s="5"/>
      <c r="AG62" s="14"/>
      <c r="AH62" s="14"/>
      <c r="AI62" s="14"/>
      <c r="AJ62" s="14"/>
      <c r="AK62" s="14"/>
      <c r="AL62" s="14"/>
      <c r="AM62" s="10"/>
      <c r="AN62" s="10"/>
      <c r="AO62" s="10"/>
      <c r="AP62" s="10"/>
      <c r="AQ62" s="10"/>
      <c r="AR62" s="10"/>
      <c r="AS62" s="23"/>
      <c r="AT62" s="23"/>
      <c r="AU62" s="23"/>
      <c r="AV62" s="23"/>
      <c r="AW62" s="23"/>
      <c r="AX62" s="23"/>
      <c r="AY62" s="19"/>
      <c r="AZ62" s="19"/>
      <c r="BA62" s="19"/>
      <c r="BB62" s="19"/>
      <c r="BC62" s="19"/>
      <c r="BD62" s="19"/>
      <c r="BE62" s="18"/>
      <c r="BF62" s="2">
        <v>36</v>
      </c>
      <c r="BG62" s="2">
        <v>0</v>
      </c>
      <c r="BH62" s="2">
        <v>0</v>
      </c>
    </row>
    <row r="63" spans="1:60">
      <c r="A63" s="2" t="s">
        <v>24</v>
      </c>
      <c r="B63" s="2" t="s">
        <v>25</v>
      </c>
      <c r="C63" s="2">
        <v>1258885</v>
      </c>
      <c r="D63" s="2" t="s">
        <v>100</v>
      </c>
      <c r="E63" s="3" t="s">
        <v>27</v>
      </c>
      <c r="F63" s="3" t="s">
        <v>33</v>
      </c>
      <c r="G63" s="3" t="s">
        <v>108</v>
      </c>
      <c r="H63" s="3">
        <v>1</v>
      </c>
      <c r="I63" s="3" t="s">
        <v>30</v>
      </c>
      <c r="J63" s="3" t="s">
        <v>30</v>
      </c>
      <c r="K63" s="3" t="s">
        <v>30</v>
      </c>
      <c r="L63" s="2">
        <v>2</v>
      </c>
      <c r="M63" s="2" t="s">
        <v>30</v>
      </c>
      <c r="N63" s="2" t="s">
        <v>30</v>
      </c>
      <c r="O63" s="2">
        <v>2</v>
      </c>
      <c r="P63" s="2" t="s">
        <v>102</v>
      </c>
      <c r="Q63" s="5">
        <v>24</v>
      </c>
      <c r="R63" s="5"/>
      <c r="S63" s="5"/>
      <c r="T63" s="5"/>
      <c r="U63" s="5"/>
      <c r="V63" s="5"/>
      <c r="W63" s="5"/>
      <c r="X63" s="5"/>
      <c r="Y63" s="5">
        <f>1*2+2</f>
        <v>4</v>
      </c>
      <c r="Z63" s="5"/>
      <c r="AA63" s="5"/>
      <c r="AB63" s="5"/>
      <c r="AC63" s="5"/>
      <c r="AD63" s="5"/>
      <c r="AE63" s="5"/>
      <c r="AF63" s="5"/>
      <c r="AG63" s="14"/>
      <c r="AH63" s="14"/>
      <c r="AI63" s="14"/>
      <c r="AJ63" s="14"/>
      <c r="AK63" s="14"/>
      <c r="AL63" s="14"/>
      <c r="AM63" s="10"/>
      <c r="AN63" s="10"/>
      <c r="AO63" s="10"/>
      <c r="AP63" s="10"/>
      <c r="AQ63" s="10"/>
      <c r="AR63" s="10"/>
      <c r="AS63" s="23"/>
      <c r="AT63" s="23"/>
      <c r="AU63" s="23"/>
      <c r="AV63" s="23"/>
      <c r="AW63" s="23"/>
      <c r="AX63" s="23"/>
      <c r="AY63" s="19"/>
      <c r="AZ63" s="19"/>
      <c r="BA63" s="19"/>
      <c r="BB63" s="19"/>
      <c r="BC63" s="19"/>
      <c r="BD63" s="19"/>
      <c r="BE63" s="18"/>
      <c r="BF63" s="2">
        <v>48</v>
      </c>
      <c r="BG63" s="2">
        <v>0</v>
      </c>
      <c r="BH63" s="2">
        <v>0</v>
      </c>
    </row>
    <row r="64" spans="1:60">
      <c r="A64" s="2" t="s">
        <v>24</v>
      </c>
      <c r="B64" s="2" t="s">
        <v>25</v>
      </c>
      <c r="C64" s="2">
        <v>1258885</v>
      </c>
      <c r="D64" s="2" t="s">
        <v>100</v>
      </c>
      <c r="E64" s="3" t="s">
        <v>27</v>
      </c>
      <c r="F64" s="3" t="s">
        <v>33</v>
      </c>
      <c r="G64" s="3" t="s">
        <v>109</v>
      </c>
      <c r="H64" s="3">
        <v>1</v>
      </c>
      <c r="I64" s="3" t="s">
        <v>30</v>
      </c>
      <c r="J64" s="3" t="s">
        <v>30</v>
      </c>
      <c r="K64" s="3">
        <v>2</v>
      </c>
      <c r="L64" s="2" t="s">
        <v>30</v>
      </c>
      <c r="M64" s="2" t="s">
        <v>30</v>
      </c>
      <c r="N64" s="2" t="s">
        <v>30</v>
      </c>
      <c r="O64" s="2">
        <v>2</v>
      </c>
      <c r="P64" s="2" t="s">
        <v>102</v>
      </c>
      <c r="Q64" s="5">
        <v>26</v>
      </c>
      <c r="R64" s="5"/>
      <c r="S64" s="5"/>
      <c r="T64" s="5"/>
      <c r="U64" s="5"/>
      <c r="V64" s="5"/>
      <c r="W64" s="5"/>
      <c r="X64" s="5"/>
      <c r="Y64" s="5"/>
      <c r="Z64" s="5"/>
      <c r="AA64" s="5">
        <f>2*2+2</f>
        <v>6</v>
      </c>
      <c r="AB64" s="5"/>
      <c r="AC64" s="5"/>
      <c r="AD64" s="5"/>
      <c r="AE64" s="5"/>
      <c r="AF64" s="5"/>
      <c r="AG64" s="14"/>
      <c r="AH64" s="14"/>
      <c r="AI64" s="14"/>
      <c r="AJ64" s="14"/>
      <c r="AK64" s="14"/>
      <c r="AL64" s="14"/>
      <c r="AM64" s="10"/>
      <c r="AN64" s="10"/>
      <c r="AO64" s="10"/>
      <c r="AP64" s="10"/>
      <c r="AQ64" s="10"/>
      <c r="AR64" s="10"/>
      <c r="AS64" s="23"/>
      <c r="AT64" s="23"/>
      <c r="AU64" s="23"/>
      <c r="AV64" s="23"/>
      <c r="AW64" s="23"/>
      <c r="AX64" s="23"/>
      <c r="AY64" s="19"/>
      <c r="AZ64" s="19"/>
      <c r="BA64" s="19"/>
      <c r="BB64" s="19"/>
      <c r="BC64" s="19"/>
      <c r="BD64" s="19"/>
      <c r="BE64" s="18"/>
      <c r="BF64" s="2">
        <v>52</v>
      </c>
      <c r="BG64" s="2">
        <v>0</v>
      </c>
      <c r="BH64" s="2">
        <v>0</v>
      </c>
    </row>
    <row r="65" spans="1:60">
      <c r="A65" s="2" t="s">
        <v>24</v>
      </c>
      <c r="B65" s="2" t="s">
        <v>25</v>
      </c>
      <c r="C65" s="2">
        <v>1258885</v>
      </c>
      <c r="D65" s="2" t="s">
        <v>100</v>
      </c>
      <c r="E65" s="3" t="s">
        <v>27</v>
      </c>
      <c r="F65" s="3" t="s">
        <v>33</v>
      </c>
      <c r="G65" s="3" t="s">
        <v>110</v>
      </c>
      <c r="H65" s="3">
        <v>1</v>
      </c>
      <c r="I65" s="3" t="s">
        <v>30</v>
      </c>
      <c r="J65" s="3">
        <v>2</v>
      </c>
      <c r="K65" s="3" t="s">
        <v>30</v>
      </c>
      <c r="L65" s="2" t="s">
        <v>30</v>
      </c>
      <c r="M65" s="2" t="s">
        <v>30</v>
      </c>
      <c r="N65" s="2" t="s">
        <v>30</v>
      </c>
      <c r="O65" s="2">
        <v>2</v>
      </c>
      <c r="P65" s="2" t="s">
        <v>102</v>
      </c>
      <c r="Q65" s="5">
        <v>19</v>
      </c>
      <c r="R65" s="5"/>
      <c r="S65" s="5"/>
      <c r="T65" s="5"/>
      <c r="U65" s="5"/>
      <c r="V65" s="5"/>
      <c r="W65" s="5">
        <f>1*2+2</f>
        <v>4</v>
      </c>
      <c r="X65" s="5"/>
      <c r="Y65" s="5"/>
      <c r="Z65" s="5"/>
      <c r="AA65" s="5"/>
      <c r="AB65" s="5"/>
      <c r="AC65" s="5"/>
      <c r="AD65" s="5"/>
      <c r="AE65" s="5"/>
      <c r="AF65" s="5"/>
      <c r="AG65" s="14"/>
      <c r="AH65" s="14"/>
      <c r="AI65" s="14"/>
      <c r="AJ65" s="14"/>
      <c r="AK65" s="14"/>
      <c r="AL65" s="14"/>
      <c r="AM65" s="10"/>
      <c r="AN65" s="10"/>
      <c r="AO65" s="10"/>
      <c r="AP65" s="10"/>
      <c r="AQ65" s="10"/>
      <c r="AR65" s="10"/>
      <c r="AS65" s="23"/>
      <c r="AT65" s="23"/>
      <c r="AU65" s="23"/>
      <c r="AV65" s="23"/>
      <c r="AW65" s="23"/>
      <c r="AX65" s="23"/>
      <c r="AY65" s="19"/>
      <c r="AZ65" s="19"/>
      <c r="BA65" s="19"/>
      <c r="BB65" s="19"/>
      <c r="BC65" s="19"/>
      <c r="BD65" s="19"/>
      <c r="BE65" s="18"/>
      <c r="BF65" s="2">
        <v>38</v>
      </c>
      <c r="BG65" s="2">
        <v>0</v>
      </c>
      <c r="BH65" s="2">
        <v>0</v>
      </c>
    </row>
    <row r="66" spans="1:60">
      <c r="A66" s="2" t="s">
        <v>24</v>
      </c>
      <c r="B66" s="2" t="s">
        <v>25</v>
      </c>
      <c r="C66" s="2">
        <v>1258885</v>
      </c>
      <c r="D66" s="2" t="s">
        <v>100</v>
      </c>
      <c r="E66" s="3" t="s">
        <v>27</v>
      </c>
      <c r="F66" s="3" t="s">
        <v>33</v>
      </c>
      <c r="G66" s="3" t="s">
        <v>111</v>
      </c>
      <c r="H66" s="3">
        <v>1</v>
      </c>
      <c r="I66" s="3" t="s">
        <v>30</v>
      </c>
      <c r="J66" s="3" t="s">
        <v>30</v>
      </c>
      <c r="K66" s="3" t="s">
        <v>30</v>
      </c>
      <c r="L66" s="2" t="s">
        <v>30</v>
      </c>
      <c r="M66" s="2">
        <v>2</v>
      </c>
      <c r="N66" s="2" t="s">
        <v>30</v>
      </c>
      <c r="O66" s="2">
        <v>2</v>
      </c>
      <c r="P66" s="2" t="s">
        <v>102</v>
      </c>
      <c r="Q66" s="5">
        <v>19</v>
      </c>
      <c r="R66" s="5"/>
      <c r="S66" s="5"/>
      <c r="T66" s="5"/>
      <c r="U66" s="5"/>
      <c r="V66" s="5"/>
      <c r="W66" s="5">
        <f>1*2+2</f>
        <v>4</v>
      </c>
      <c r="X66" s="5"/>
      <c r="Y66" s="5"/>
      <c r="Z66" s="5"/>
      <c r="AA66" s="5"/>
      <c r="AB66" s="5"/>
      <c r="AC66" s="5"/>
      <c r="AD66" s="5"/>
      <c r="AE66" s="5"/>
      <c r="AF66" s="5"/>
      <c r="AG66" s="14"/>
      <c r="AH66" s="14"/>
      <c r="AI66" s="14"/>
      <c r="AJ66" s="14"/>
      <c r="AK66" s="14"/>
      <c r="AL66" s="14"/>
      <c r="AM66" s="10"/>
      <c r="AN66" s="10"/>
      <c r="AO66" s="10"/>
      <c r="AP66" s="10"/>
      <c r="AQ66" s="10"/>
      <c r="AR66" s="10"/>
      <c r="AS66" s="23"/>
      <c r="AT66" s="23"/>
      <c r="AU66" s="23"/>
      <c r="AV66" s="23"/>
      <c r="AW66" s="23"/>
      <c r="AX66" s="23"/>
      <c r="AY66" s="19"/>
      <c r="AZ66" s="19"/>
      <c r="BA66" s="19"/>
      <c r="BB66" s="19"/>
      <c r="BC66" s="19"/>
      <c r="BD66" s="19"/>
      <c r="BE66" s="18"/>
      <c r="BF66" s="2">
        <v>38</v>
      </c>
      <c r="BG66" s="2">
        <v>0</v>
      </c>
      <c r="BH66" s="2">
        <v>0</v>
      </c>
    </row>
    <row r="67" spans="1:60">
      <c r="A67" s="2" t="s">
        <v>24</v>
      </c>
      <c r="B67" s="2" t="s">
        <v>25</v>
      </c>
      <c r="C67" s="2">
        <v>1258885</v>
      </c>
      <c r="D67" s="2" t="s">
        <v>100</v>
      </c>
      <c r="E67" s="3" t="s">
        <v>27</v>
      </c>
      <c r="F67" s="3" t="s">
        <v>33</v>
      </c>
      <c r="G67" s="3" t="s">
        <v>112</v>
      </c>
      <c r="H67" s="3">
        <v>1</v>
      </c>
      <c r="I67" s="3">
        <v>2</v>
      </c>
      <c r="J67" s="3" t="s">
        <v>30</v>
      </c>
      <c r="K67" s="3" t="s">
        <v>30</v>
      </c>
      <c r="L67" s="2" t="s">
        <v>30</v>
      </c>
      <c r="M67" s="2" t="s">
        <v>30</v>
      </c>
      <c r="N67" s="2" t="s">
        <v>30</v>
      </c>
      <c r="O67" s="2">
        <v>2</v>
      </c>
      <c r="P67" s="2" t="s">
        <v>102</v>
      </c>
      <c r="Q67" s="5">
        <v>6</v>
      </c>
      <c r="R67" s="5">
        <f>1*2+2</f>
        <v>4</v>
      </c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14"/>
      <c r="AH67" s="14"/>
      <c r="AI67" s="14"/>
      <c r="AJ67" s="14"/>
      <c r="AK67" s="14"/>
      <c r="AL67" s="14"/>
      <c r="AM67" s="10"/>
      <c r="AN67" s="10"/>
      <c r="AO67" s="10"/>
      <c r="AP67" s="10"/>
      <c r="AQ67" s="10"/>
      <c r="AR67" s="10"/>
      <c r="AS67" s="23"/>
      <c r="AT67" s="23"/>
      <c r="AU67" s="23"/>
      <c r="AV67" s="23"/>
      <c r="AW67" s="23"/>
      <c r="AX67" s="23"/>
      <c r="AY67" s="19"/>
      <c r="AZ67" s="19"/>
      <c r="BA67" s="19"/>
      <c r="BB67" s="19"/>
      <c r="BC67" s="19"/>
      <c r="BD67" s="19"/>
      <c r="BE67" s="18"/>
      <c r="BF67" s="2">
        <v>12</v>
      </c>
      <c r="BG67" s="2">
        <v>0</v>
      </c>
      <c r="BH67" s="2">
        <v>0</v>
      </c>
    </row>
    <row r="68" spans="1:60">
      <c r="A68" s="2" t="s">
        <v>24</v>
      </c>
      <c r="B68" s="2" t="s">
        <v>25</v>
      </c>
      <c r="C68" s="2">
        <v>1258885</v>
      </c>
      <c r="D68" s="2" t="s">
        <v>100</v>
      </c>
      <c r="E68" s="3" t="s">
        <v>27</v>
      </c>
      <c r="F68" s="3" t="s">
        <v>33</v>
      </c>
      <c r="G68" s="3" t="s">
        <v>113</v>
      </c>
      <c r="H68" s="3">
        <v>1</v>
      </c>
      <c r="I68" s="3" t="s">
        <v>30</v>
      </c>
      <c r="J68" s="3" t="s">
        <v>30</v>
      </c>
      <c r="K68" s="3" t="s">
        <v>30</v>
      </c>
      <c r="L68" s="2" t="s">
        <v>30</v>
      </c>
      <c r="M68" s="2" t="s">
        <v>30</v>
      </c>
      <c r="N68" s="2">
        <v>2</v>
      </c>
      <c r="O68" s="2">
        <v>2</v>
      </c>
      <c r="P68" s="2" t="s">
        <v>102</v>
      </c>
      <c r="Q68" s="5">
        <v>14</v>
      </c>
      <c r="R68" s="5"/>
      <c r="S68" s="5"/>
      <c r="T68" s="5"/>
      <c r="U68" s="5">
        <f>1*2+2</f>
        <v>4</v>
      </c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14"/>
      <c r="AH68" s="14"/>
      <c r="AI68" s="14"/>
      <c r="AJ68" s="14"/>
      <c r="AK68" s="14"/>
      <c r="AL68" s="14"/>
      <c r="AM68" s="10"/>
      <c r="AN68" s="10"/>
      <c r="AO68" s="10"/>
      <c r="AP68" s="10"/>
      <c r="AQ68" s="10"/>
      <c r="AR68" s="10"/>
      <c r="AS68" s="23"/>
      <c r="AT68" s="23"/>
      <c r="AU68" s="23"/>
      <c r="AV68" s="23"/>
      <c r="AW68" s="23"/>
      <c r="AX68" s="23"/>
      <c r="AY68" s="19"/>
      <c r="AZ68" s="19"/>
      <c r="BA68" s="19"/>
      <c r="BB68" s="19"/>
      <c r="BC68" s="19"/>
      <c r="BD68" s="19"/>
      <c r="BE68" s="18"/>
      <c r="BF68" s="2">
        <v>28</v>
      </c>
      <c r="BG68" s="2">
        <v>0</v>
      </c>
      <c r="BH68" s="2">
        <v>0</v>
      </c>
    </row>
    <row r="69" spans="1:60">
      <c r="A69" s="2" t="s">
        <v>24</v>
      </c>
      <c r="B69" s="2" t="s">
        <v>25</v>
      </c>
      <c r="C69" s="2">
        <v>1258885</v>
      </c>
      <c r="D69" s="2" t="s">
        <v>100</v>
      </c>
      <c r="E69" s="3" t="s">
        <v>27</v>
      </c>
      <c r="F69" s="3" t="s">
        <v>35</v>
      </c>
      <c r="G69" s="3" t="s">
        <v>114</v>
      </c>
      <c r="H69" s="3">
        <v>1</v>
      </c>
      <c r="I69" s="3" t="s">
        <v>30</v>
      </c>
      <c r="J69" s="3" t="s">
        <v>30</v>
      </c>
      <c r="K69" s="3" t="s">
        <v>30</v>
      </c>
      <c r="L69" s="2">
        <v>2</v>
      </c>
      <c r="M69" s="2" t="s">
        <v>30</v>
      </c>
      <c r="N69" s="2" t="s">
        <v>30</v>
      </c>
      <c r="O69" s="2">
        <v>2</v>
      </c>
      <c r="P69" s="2" t="s">
        <v>102</v>
      </c>
      <c r="Q69" s="5">
        <v>41</v>
      </c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>
        <f>2*2+2</f>
        <v>6</v>
      </c>
      <c r="AF69" s="5"/>
      <c r="AG69" s="14"/>
      <c r="AH69" s="14"/>
      <c r="AI69" s="14"/>
      <c r="AJ69" s="14"/>
      <c r="AK69" s="14"/>
      <c r="AL69" s="14"/>
      <c r="AM69" s="10"/>
      <c r="AN69" s="10"/>
      <c r="AO69" s="10"/>
      <c r="AP69" s="10"/>
      <c r="AQ69" s="10"/>
      <c r="AR69" s="10"/>
      <c r="AS69" s="23"/>
      <c r="AT69" s="23"/>
      <c r="AU69" s="23"/>
      <c r="AV69" s="23"/>
      <c r="AW69" s="23"/>
      <c r="AX69" s="23"/>
      <c r="AY69" s="19"/>
      <c r="AZ69" s="19"/>
      <c r="BA69" s="19"/>
      <c r="BB69" s="19"/>
      <c r="BC69" s="19"/>
      <c r="BD69" s="19"/>
      <c r="BE69" s="18"/>
      <c r="BF69" s="2">
        <v>82</v>
      </c>
      <c r="BG69" s="2">
        <v>0</v>
      </c>
      <c r="BH69" s="2">
        <v>0</v>
      </c>
    </row>
    <row r="70" spans="1:60">
      <c r="A70" s="2" t="s">
        <v>24</v>
      </c>
      <c r="B70" s="2" t="s">
        <v>25</v>
      </c>
      <c r="C70" s="2">
        <v>1258885</v>
      </c>
      <c r="D70" s="2" t="s">
        <v>100</v>
      </c>
      <c r="E70" s="3" t="s">
        <v>27</v>
      </c>
      <c r="F70" s="3" t="s">
        <v>35</v>
      </c>
      <c r="G70" s="3" t="s">
        <v>115</v>
      </c>
      <c r="H70" s="3">
        <v>1</v>
      </c>
      <c r="I70" s="3" t="s">
        <v>30</v>
      </c>
      <c r="J70" s="3" t="s">
        <v>30</v>
      </c>
      <c r="K70" s="3">
        <v>2</v>
      </c>
      <c r="L70" s="2" t="s">
        <v>30</v>
      </c>
      <c r="M70" s="2" t="s">
        <v>30</v>
      </c>
      <c r="N70" s="2" t="s">
        <v>30</v>
      </c>
      <c r="O70" s="2">
        <v>2</v>
      </c>
      <c r="P70" s="2" t="s">
        <v>102</v>
      </c>
      <c r="Q70" s="5">
        <v>43</v>
      </c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>
        <f>2*2+2</f>
        <v>6</v>
      </c>
      <c r="AG70" s="14"/>
      <c r="AH70" s="14"/>
      <c r="AI70" s="14"/>
      <c r="AJ70" s="14"/>
      <c r="AK70" s="14"/>
      <c r="AL70" s="14"/>
      <c r="AM70" s="10"/>
      <c r="AN70" s="10"/>
      <c r="AO70" s="10"/>
      <c r="AP70" s="10"/>
      <c r="AQ70" s="10"/>
      <c r="AR70" s="10"/>
      <c r="AS70" s="23"/>
      <c r="AT70" s="23"/>
      <c r="AU70" s="23"/>
      <c r="AV70" s="23"/>
      <c r="AW70" s="23"/>
      <c r="AX70" s="23"/>
      <c r="AY70" s="19"/>
      <c r="AZ70" s="19"/>
      <c r="BA70" s="19"/>
      <c r="BB70" s="19"/>
      <c r="BC70" s="19"/>
      <c r="BD70" s="19"/>
      <c r="BE70" s="18"/>
      <c r="BF70" s="2">
        <v>86</v>
      </c>
      <c r="BG70" s="2">
        <v>0</v>
      </c>
      <c r="BH70" s="2">
        <v>0</v>
      </c>
    </row>
    <row r="71" spans="1:60">
      <c r="A71" s="2" t="s">
        <v>24</v>
      </c>
      <c r="B71" s="2" t="s">
        <v>25</v>
      </c>
      <c r="C71" s="2">
        <v>1258885</v>
      </c>
      <c r="D71" s="2" t="s">
        <v>100</v>
      </c>
      <c r="E71" s="3" t="s">
        <v>27</v>
      </c>
      <c r="F71" s="3" t="s">
        <v>35</v>
      </c>
      <c r="G71" s="3" t="s">
        <v>116</v>
      </c>
      <c r="H71" s="3">
        <v>1</v>
      </c>
      <c r="I71" s="3" t="s">
        <v>30</v>
      </c>
      <c r="J71" s="3">
        <v>2</v>
      </c>
      <c r="K71" s="3" t="s">
        <v>30</v>
      </c>
      <c r="L71" s="2" t="s">
        <v>30</v>
      </c>
      <c r="M71" s="2" t="s">
        <v>30</v>
      </c>
      <c r="N71" s="2" t="s">
        <v>30</v>
      </c>
      <c r="O71" s="2">
        <v>2</v>
      </c>
      <c r="P71" s="2" t="s">
        <v>102</v>
      </c>
      <c r="Q71" s="5">
        <v>32</v>
      </c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>
        <f>2*2+2</f>
        <v>6</v>
      </c>
      <c r="AD71" s="5"/>
      <c r="AE71" s="5"/>
      <c r="AF71" s="5"/>
      <c r="AG71" s="14"/>
      <c r="AH71" s="14"/>
      <c r="AI71" s="14"/>
      <c r="AJ71" s="14"/>
      <c r="AK71" s="14"/>
      <c r="AL71" s="14"/>
      <c r="AM71" s="10"/>
      <c r="AN71" s="10"/>
      <c r="AO71" s="10"/>
      <c r="AP71" s="10"/>
      <c r="AQ71" s="10"/>
      <c r="AR71" s="10"/>
      <c r="AS71" s="23"/>
      <c r="AT71" s="23"/>
      <c r="AU71" s="23"/>
      <c r="AV71" s="23"/>
      <c r="AW71" s="23"/>
      <c r="AX71" s="23"/>
      <c r="AY71" s="19"/>
      <c r="AZ71" s="19"/>
      <c r="BA71" s="19"/>
      <c r="BB71" s="19"/>
      <c r="BC71" s="19"/>
      <c r="BD71" s="19"/>
      <c r="BE71" s="18"/>
      <c r="BF71" s="2">
        <v>64</v>
      </c>
      <c r="BG71" s="2">
        <v>0</v>
      </c>
      <c r="BH71" s="2">
        <v>0</v>
      </c>
    </row>
    <row r="72" spans="1:60">
      <c r="A72" s="2" t="s">
        <v>24</v>
      </c>
      <c r="B72" s="2" t="s">
        <v>25</v>
      </c>
      <c r="C72" s="2">
        <v>1258885</v>
      </c>
      <c r="D72" s="2" t="s">
        <v>100</v>
      </c>
      <c r="E72" s="3" t="s">
        <v>27</v>
      </c>
      <c r="F72" s="3" t="s">
        <v>35</v>
      </c>
      <c r="G72" s="3" t="s">
        <v>117</v>
      </c>
      <c r="H72" s="3">
        <v>1</v>
      </c>
      <c r="I72" s="3" t="s">
        <v>30</v>
      </c>
      <c r="J72" s="3" t="s">
        <v>30</v>
      </c>
      <c r="K72" s="3" t="s">
        <v>30</v>
      </c>
      <c r="L72" s="2" t="s">
        <v>30</v>
      </c>
      <c r="M72" s="2">
        <v>2</v>
      </c>
      <c r="N72" s="2" t="s">
        <v>30</v>
      </c>
      <c r="O72" s="2">
        <v>2</v>
      </c>
      <c r="P72" s="2" t="s">
        <v>102</v>
      </c>
      <c r="Q72" s="5">
        <v>32</v>
      </c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>
        <f>2*2+2</f>
        <v>6</v>
      </c>
      <c r="AD72" s="5"/>
      <c r="AE72" s="5"/>
      <c r="AF72" s="5"/>
      <c r="AG72" s="14"/>
      <c r="AH72" s="14"/>
      <c r="AI72" s="14"/>
      <c r="AJ72" s="14"/>
      <c r="AK72" s="14"/>
      <c r="AL72" s="14"/>
      <c r="AM72" s="10"/>
      <c r="AN72" s="10"/>
      <c r="AO72" s="10"/>
      <c r="AP72" s="10"/>
      <c r="AQ72" s="10"/>
      <c r="AR72" s="10"/>
      <c r="AS72" s="23"/>
      <c r="AT72" s="23"/>
      <c r="AU72" s="23"/>
      <c r="AV72" s="23"/>
      <c r="AW72" s="23"/>
      <c r="AX72" s="23"/>
      <c r="AY72" s="19"/>
      <c r="AZ72" s="19"/>
      <c r="BA72" s="19"/>
      <c r="BB72" s="19"/>
      <c r="BC72" s="19"/>
      <c r="BD72" s="19"/>
      <c r="BE72" s="18"/>
      <c r="BF72" s="2">
        <v>64</v>
      </c>
      <c r="BG72" s="2">
        <v>0</v>
      </c>
      <c r="BH72" s="2">
        <v>0</v>
      </c>
    </row>
    <row r="73" spans="1:60">
      <c r="A73" s="2" t="s">
        <v>24</v>
      </c>
      <c r="B73" s="2" t="s">
        <v>25</v>
      </c>
      <c r="C73" s="2">
        <v>1258885</v>
      </c>
      <c r="D73" s="2" t="s">
        <v>100</v>
      </c>
      <c r="E73" s="3" t="s">
        <v>27</v>
      </c>
      <c r="F73" s="3" t="s">
        <v>35</v>
      </c>
      <c r="G73" s="3" t="s">
        <v>118</v>
      </c>
      <c r="H73" s="3">
        <v>1</v>
      </c>
      <c r="I73" s="3">
        <v>2</v>
      </c>
      <c r="J73" s="3" t="s">
        <v>30</v>
      </c>
      <c r="K73" s="3" t="s">
        <v>30</v>
      </c>
      <c r="L73" s="2" t="s">
        <v>30</v>
      </c>
      <c r="M73" s="2" t="s">
        <v>30</v>
      </c>
      <c r="N73" s="2" t="s">
        <v>30</v>
      </c>
      <c r="O73" s="2">
        <v>2</v>
      </c>
      <c r="P73" s="2" t="s">
        <v>102</v>
      </c>
      <c r="Q73" s="5">
        <v>10</v>
      </c>
      <c r="R73" s="5"/>
      <c r="S73" s="5"/>
      <c r="T73" s="5">
        <f>1*2+2</f>
        <v>4</v>
      </c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14"/>
      <c r="AH73" s="14"/>
      <c r="AI73" s="14"/>
      <c r="AJ73" s="14"/>
      <c r="AK73" s="14"/>
      <c r="AL73" s="14"/>
      <c r="AM73" s="10"/>
      <c r="AN73" s="10"/>
      <c r="AO73" s="10"/>
      <c r="AP73" s="10"/>
      <c r="AQ73" s="10"/>
      <c r="AR73" s="10"/>
      <c r="AS73" s="23"/>
      <c r="AT73" s="23"/>
      <c r="AU73" s="23"/>
      <c r="AV73" s="23"/>
      <c r="AW73" s="23"/>
      <c r="AX73" s="23"/>
      <c r="AY73" s="19"/>
      <c r="AZ73" s="19"/>
      <c r="BA73" s="19"/>
      <c r="BB73" s="19"/>
      <c r="BC73" s="19"/>
      <c r="BD73" s="19"/>
      <c r="BE73" s="18"/>
      <c r="BF73" s="2">
        <v>20</v>
      </c>
      <c r="BG73" s="2">
        <v>0</v>
      </c>
      <c r="BH73" s="2">
        <v>0</v>
      </c>
    </row>
    <row r="74" spans="1:60">
      <c r="A74" s="2" t="s">
        <v>24</v>
      </c>
      <c r="B74" s="2" t="s">
        <v>25</v>
      </c>
      <c r="C74" s="2">
        <v>1258885</v>
      </c>
      <c r="D74" s="2" t="s">
        <v>100</v>
      </c>
      <c r="E74" s="3" t="s">
        <v>27</v>
      </c>
      <c r="F74" s="3" t="s">
        <v>35</v>
      </c>
      <c r="G74" s="3" t="s">
        <v>119</v>
      </c>
      <c r="H74" s="3">
        <v>1</v>
      </c>
      <c r="I74" s="3" t="s">
        <v>30</v>
      </c>
      <c r="J74" s="3" t="s">
        <v>30</v>
      </c>
      <c r="K74" s="3" t="s">
        <v>30</v>
      </c>
      <c r="L74" s="2" t="s">
        <v>30</v>
      </c>
      <c r="M74" s="2" t="s">
        <v>30</v>
      </c>
      <c r="N74" s="2">
        <v>2</v>
      </c>
      <c r="O74" s="2">
        <v>2</v>
      </c>
      <c r="P74" s="2" t="s">
        <v>102</v>
      </c>
      <c r="Q74" s="5">
        <v>23</v>
      </c>
      <c r="R74" s="5"/>
      <c r="S74" s="5"/>
      <c r="T74" s="5"/>
      <c r="U74" s="5"/>
      <c r="V74" s="5"/>
      <c r="W74" s="5"/>
      <c r="X74" s="5">
        <f>1*2+2</f>
        <v>4</v>
      </c>
      <c r="Y74" s="5"/>
      <c r="Z74" s="5"/>
      <c r="AA74" s="5"/>
      <c r="AB74" s="5"/>
      <c r="AC74" s="5"/>
      <c r="AD74" s="5"/>
      <c r="AE74" s="5"/>
      <c r="AF74" s="5"/>
      <c r="AG74" s="14"/>
      <c r="AH74" s="14"/>
      <c r="AI74" s="14"/>
      <c r="AJ74" s="14"/>
      <c r="AK74" s="14"/>
      <c r="AL74" s="14"/>
      <c r="AM74" s="10"/>
      <c r="AN74" s="10"/>
      <c r="AO74" s="10"/>
      <c r="AP74" s="10"/>
      <c r="AQ74" s="10"/>
      <c r="AR74" s="10"/>
      <c r="AS74" s="23"/>
      <c r="AT74" s="23"/>
      <c r="AU74" s="23"/>
      <c r="AV74" s="23"/>
      <c r="AW74" s="23"/>
      <c r="AX74" s="23"/>
      <c r="AY74" s="20"/>
      <c r="AZ74" s="20"/>
      <c r="BA74" s="20"/>
      <c r="BB74" s="20"/>
      <c r="BC74" s="20"/>
      <c r="BD74" s="20"/>
      <c r="BE74" s="18"/>
      <c r="BF74" s="2">
        <v>46</v>
      </c>
      <c r="BG74" s="2">
        <v>0</v>
      </c>
      <c r="BH74" s="2">
        <v>0</v>
      </c>
    </row>
    <row r="75" spans="1:60">
      <c r="A75" s="2" t="s">
        <v>24</v>
      </c>
      <c r="B75" s="2" t="s">
        <v>25</v>
      </c>
      <c r="C75" s="2">
        <v>1260904</v>
      </c>
      <c r="D75" s="2" t="s">
        <v>120</v>
      </c>
      <c r="E75" s="3" t="s">
        <v>121</v>
      </c>
      <c r="F75" s="3" t="s">
        <v>28</v>
      </c>
      <c r="G75" s="3" t="s">
        <v>38</v>
      </c>
      <c r="H75" s="3">
        <v>1</v>
      </c>
      <c r="I75" s="3">
        <v>1</v>
      </c>
      <c r="J75" s="3">
        <v>3</v>
      </c>
      <c r="K75" s="3">
        <v>3</v>
      </c>
      <c r="L75" s="2">
        <v>3</v>
      </c>
      <c r="M75" s="2">
        <v>2</v>
      </c>
      <c r="N75" s="2" t="s">
        <v>30</v>
      </c>
      <c r="O75" s="2">
        <v>12</v>
      </c>
      <c r="P75" s="2" t="s">
        <v>120</v>
      </c>
      <c r="Q75" s="5">
        <v>24</v>
      </c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14"/>
      <c r="AH75" s="14"/>
      <c r="AI75" s="14"/>
      <c r="AJ75" s="14"/>
      <c r="AK75" s="14"/>
      <c r="AL75" s="14"/>
      <c r="AM75" s="10"/>
      <c r="AN75" s="10"/>
      <c r="AO75" s="10"/>
      <c r="AP75" s="10"/>
      <c r="AQ75" s="10"/>
      <c r="AR75" s="10"/>
      <c r="AS75" s="23"/>
      <c r="AT75" s="23"/>
      <c r="AU75" s="23"/>
      <c r="AV75" s="23"/>
      <c r="AW75" s="23"/>
      <c r="AX75" s="23"/>
      <c r="AY75" s="19"/>
      <c r="AZ75" s="19"/>
      <c r="BA75" s="19"/>
      <c r="BB75" s="19"/>
      <c r="BC75" s="19"/>
      <c r="BD75" s="19">
        <f>4*2+2</f>
        <v>10</v>
      </c>
      <c r="BE75" s="18"/>
      <c r="BF75" s="2">
        <v>288</v>
      </c>
      <c r="BG75" s="2">
        <v>0</v>
      </c>
      <c r="BH75" s="2">
        <v>0</v>
      </c>
    </row>
    <row r="76" spans="1:60">
      <c r="A76" s="2" t="s">
        <v>24</v>
      </c>
      <c r="B76" s="2" t="s">
        <v>25</v>
      </c>
      <c r="C76" s="2">
        <v>1260904</v>
      </c>
      <c r="D76" s="2" t="s">
        <v>120</v>
      </c>
      <c r="E76" s="3" t="s">
        <v>121</v>
      </c>
      <c r="F76" s="3" t="s">
        <v>33</v>
      </c>
      <c r="G76" s="3" t="s">
        <v>122</v>
      </c>
      <c r="H76" s="3">
        <v>1</v>
      </c>
      <c r="I76" s="3">
        <v>1</v>
      </c>
      <c r="J76" s="3">
        <v>3</v>
      </c>
      <c r="K76" s="3">
        <v>3</v>
      </c>
      <c r="L76" s="2">
        <v>3</v>
      </c>
      <c r="M76" s="2">
        <v>2</v>
      </c>
      <c r="N76" s="2" t="s">
        <v>30</v>
      </c>
      <c r="O76" s="2">
        <v>12</v>
      </c>
      <c r="P76" s="2" t="s">
        <v>120</v>
      </c>
      <c r="Q76" s="5">
        <v>28</v>
      </c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14"/>
      <c r="AH76" s="14"/>
      <c r="AI76" s="14"/>
      <c r="AJ76" s="14"/>
      <c r="AK76" s="14"/>
      <c r="AL76" s="14"/>
      <c r="AM76" s="10"/>
      <c r="AN76" s="10"/>
      <c r="AO76" s="10"/>
      <c r="AP76" s="10"/>
      <c r="AQ76" s="10"/>
      <c r="AR76" s="10"/>
      <c r="AS76" s="23"/>
      <c r="AT76" s="23"/>
      <c r="AU76" s="23"/>
      <c r="AV76" s="23"/>
      <c r="AW76" s="23"/>
      <c r="AX76" s="23"/>
      <c r="AY76" s="19"/>
      <c r="AZ76" s="19"/>
      <c r="BA76" s="19"/>
      <c r="BB76" s="19">
        <f>1*2+2</f>
        <v>4</v>
      </c>
      <c r="BC76" s="19">
        <f>2*2+2</f>
        <v>6</v>
      </c>
      <c r="BD76" s="19"/>
      <c r="BE76" s="18"/>
      <c r="BF76" s="2">
        <v>168</v>
      </c>
      <c r="BG76" s="2">
        <v>0</v>
      </c>
      <c r="BH76" s="2">
        <v>0</v>
      </c>
    </row>
    <row r="77" spans="1:60">
      <c r="A77" s="2" t="s">
        <v>24</v>
      </c>
      <c r="B77" s="2" t="s">
        <v>25</v>
      </c>
      <c r="C77" s="2">
        <v>1260904</v>
      </c>
      <c r="D77" s="2" t="s">
        <v>120</v>
      </c>
      <c r="E77" s="3" t="s">
        <v>121</v>
      </c>
      <c r="F77" s="3" t="s">
        <v>35</v>
      </c>
      <c r="G77" s="3" t="s">
        <v>123</v>
      </c>
      <c r="H77" s="3">
        <v>1</v>
      </c>
      <c r="I77" s="3">
        <v>1</v>
      </c>
      <c r="J77" s="3">
        <v>3</v>
      </c>
      <c r="K77" s="3">
        <v>3</v>
      </c>
      <c r="L77" s="2">
        <v>3</v>
      </c>
      <c r="M77" s="2">
        <v>2</v>
      </c>
      <c r="N77" s="2" t="s">
        <v>30</v>
      </c>
      <c r="O77" s="2">
        <v>12</v>
      </c>
      <c r="P77" s="2" t="s">
        <v>120</v>
      </c>
      <c r="Q77" s="5">
        <v>38</v>
      </c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14"/>
      <c r="AH77" s="14"/>
      <c r="AI77" s="14"/>
      <c r="AJ77" s="14"/>
      <c r="AK77" s="14"/>
      <c r="AL77" s="14"/>
      <c r="AM77" s="10"/>
      <c r="AN77" s="10"/>
      <c r="AO77" s="10"/>
      <c r="AP77" s="10"/>
      <c r="AQ77" s="10"/>
      <c r="AR77" s="10"/>
      <c r="AS77" s="23"/>
      <c r="AT77" s="23"/>
      <c r="AU77" s="23"/>
      <c r="AV77" s="23"/>
      <c r="AW77" s="23"/>
      <c r="AX77" s="23"/>
      <c r="AY77" s="19"/>
      <c r="AZ77" s="19"/>
      <c r="BA77" s="19"/>
      <c r="BB77" s="19"/>
      <c r="BC77" s="19">
        <f>2*2+2</f>
        <v>6</v>
      </c>
      <c r="BD77" s="19"/>
      <c r="BE77" s="18"/>
      <c r="BF77" s="2">
        <v>168</v>
      </c>
      <c r="BG77" s="2">
        <v>0</v>
      </c>
      <c r="BH77" s="2">
        <v>0</v>
      </c>
    </row>
    <row r="78" spans="1:60">
      <c r="A78" s="2" t="s">
        <v>24</v>
      </c>
      <c r="B78" s="2" t="s">
        <v>25</v>
      </c>
      <c r="C78" s="2">
        <v>1260904</v>
      </c>
      <c r="D78" s="2" t="s">
        <v>120</v>
      </c>
      <c r="E78" s="29" t="s">
        <v>121</v>
      </c>
      <c r="F78" s="3" t="s">
        <v>35</v>
      </c>
      <c r="G78" s="3" t="s">
        <v>84</v>
      </c>
      <c r="H78" s="3">
        <v>1</v>
      </c>
      <c r="I78" s="3">
        <v>1</v>
      </c>
      <c r="J78" s="3">
        <v>3</v>
      </c>
      <c r="K78" s="3">
        <v>3</v>
      </c>
      <c r="L78" s="2">
        <v>3</v>
      </c>
      <c r="M78" s="2">
        <v>2</v>
      </c>
      <c r="N78" s="2" t="s">
        <v>30</v>
      </c>
      <c r="O78" s="2">
        <v>12</v>
      </c>
      <c r="P78" s="2" t="s">
        <v>120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14"/>
      <c r="AH78" s="14"/>
      <c r="AI78" s="14"/>
      <c r="AJ78" s="14"/>
      <c r="AK78" s="14"/>
      <c r="AL78" s="14"/>
      <c r="AM78" s="10"/>
      <c r="AN78" s="10"/>
      <c r="AO78" s="10"/>
      <c r="AP78" s="10"/>
      <c r="AQ78" s="10"/>
      <c r="AR78" s="10"/>
      <c r="AS78" s="23"/>
      <c r="AT78" s="23"/>
      <c r="AU78" s="23"/>
      <c r="AV78" s="23"/>
      <c r="AW78" s="23"/>
      <c r="AX78" s="23"/>
      <c r="AY78" s="19"/>
      <c r="AZ78" s="19"/>
      <c r="BA78" s="19"/>
      <c r="BB78" s="19"/>
      <c r="BC78" s="19"/>
      <c r="BD78" s="19">
        <f>4*2+2</f>
        <v>10</v>
      </c>
      <c r="BE78" s="18"/>
      <c r="BF78" s="2">
        <v>288</v>
      </c>
      <c r="BG78" s="2">
        <v>0</v>
      </c>
      <c r="BH78" s="2">
        <v>0</v>
      </c>
    </row>
    <row r="79" spans="1:60">
      <c r="A79" s="2" t="s">
        <v>24</v>
      </c>
      <c r="B79" s="2" t="s">
        <v>25</v>
      </c>
      <c r="C79" s="2">
        <v>1260904</v>
      </c>
      <c r="D79" s="2" t="s">
        <v>120</v>
      </c>
      <c r="E79" s="3" t="s">
        <v>121</v>
      </c>
      <c r="F79" s="3" t="s">
        <v>33</v>
      </c>
      <c r="G79" s="3" t="s">
        <v>40</v>
      </c>
      <c r="H79" s="3">
        <v>1</v>
      </c>
      <c r="I79" s="3">
        <v>1</v>
      </c>
      <c r="J79" s="3">
        <v>3</v>
      </c>
      <c r="K79" s="3">
        <v>3</v>
      </c>
      <c r="L79" s="2">
        <v>3</v>
      </c>
      <c r="M79" s="2">
        <v>2</v>
      </c>
      <c r="N79" s="2" t="s">
        <v>30</v>
      </c>
      <c r="O79" s="2">
        <v>12</v>
      </c>
      <c r="P79" s="2" t="s">
        <v>120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14"/>
      <c r="AH79" s="14"/>
      <c r="AI79" s="14"/>
      <c r="AJ79" s="14"/>
      <c r="AK79" s="14"/>
      <c r="AL79" s="14"/>
      <c r="AM79" s="10"/>
      <c r="AN79" s="10"/>
      <c r="AO79" s="10"/>
      <c r="AP79" s="10"/>
      <c r="AQ79" s="10"/>
      <c r="AR79" s="10"/>
      <c r="AS79" s="23"/>
      <c r="AT79" s="23"/>
      <c r="AU79" s="23"/>
      <c r="AV79" s="23"/>
      <c r="AW79" s="23"/>
      <c r="AX79" s="23"/>
      <c r="AY79" s="17"/>
      <c r="AZ79" s="17"/>
      <c r="BA79" s="17"/>
      <c r="BB79" s="17">
        <f>1*2+2</f>
        <v>4</v>
      </c>
      <c r="BC79" s="17">
        <f>2*2+2</f>
        <v>6</v>
      </c>
      <c r="BD79" s="17"/>
      <c r="BE79" s="18"/>
      <c r="BF79" s="2">
        <v>168</v>
      </c>
      <c r="BG79" s="2">
        <v>0</v>
      </c>
      <c r="BH79" s="2">
        <v>0</v>
      </c>
    </row>
    <row r="80" spans="1:60">
      <c r="A80" s="2" t="s">
        <v>24</v>
      </c>
      <c r="B80" s="2" t="s">
        <v>25</v>
      </c>
      <c r="C80" s="2">
        <v>1260905</v>
      </c>
      <c r="D80" s="2" t="s">
        <v>124</v>
      </c>
      <c r="E80" s="3" t="s">
        <v>121</v>
      </c>
      <c r="F80" s="3" t="s">
        <v>28</v>
      </c>
      <c r="G80" s="3" t="s">
        <v>38</v>
      </c>
      <c r="H80" s="3">
        <v>1</v>
      </c>
      <c r="I80" s="3">
        <v>1</v>
      </c>
      <c r="J80" s="3">
        <v>3</v>
      </c>
      <c r="K80" s="3">
        <v>3</v>
      </c>
      <c r="L80" s="2">
        <v>3</v>
      </c>
      <c r="M80" s="2">
        <v>2</v>
      </c>
      <c r="N80" s="2" t="s">
        <v>30</v>
      </c>
      <c r="O80" s="2">
        <v>12</v>
      </c>
      <c r="P80" s="2" t="s">
        <v>124</v>
      </c>
      <c r="Q80" s="5">
        <v>24</v>
      </c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14"/>
      <c r="AH80" s="14"/>
      <c r="AI80" s="14"/>
      <c r="AJ80" s="14"/>
      <c r="AK80" s="14"/>
      <c r="AL80" s="14"/>
      <c r="AM80" s="10"/>
      <c r="AN80" s="10"/>
      <c r="AO80" s="10"/>
      <c r="AP80" s="10"/>
      <c r="AQ80" s="10"/>
      <c r="AR80" s="10"/>
      <c r="AS80" s="23"/>
      <c r="AT80" s="23"/>
      <c r="AU80" s="23"/>
      <c r="AV80" s="23"/>
      <c r="AW80" s="23"/>
      <c r="AX80" s="23"/>
      <c r="AY80" s="19"/>
      <c r="AZ80" s="19"/>
      <c r="BA80" s="19"/>
      <c r="BB80" s="19"/>
      <c r="BC80" s="19"/>
      <c r="BD80" s="19">
        <f>4*2+2</f>
        <v>10</v>
      </c>
      <c r="BE80" s="18"/>
      <c r="BF80" s="2">
        <v>288</v>
      </c>
      <c r="BG80" s="2">
        <v>0</v>
      </c>
      <c r="BH80" s="2">
        <v>0</v>
      </c>
    </row>
    <row r="81" spans="1:80">
      <c r="A81" s="2" t="s">
        <v>24</v>
      </c>
      <c r="B81" s="2" t="s">
        <v>25</v>
      </c>
      <c r="C81" s="2">
        <v>1260905</v>
      </c>
      <c r="D81" s="2" t="s">
        <v>124</v>
      </c>
      <c r="E81" s="3" t="s">
        <v>121</v>
      </c>
      <c r="F81" s="3" t="s">
        <v>33</v>
      </c>
      <c r="G81" s="3" t="s">
        <v>122</v>
      </c>
      <c r="H81" s="3">
        <v>1</v>
      </c>
      <c r="I81" s="3">
        <v>1</v>
      </c>
      <c r="J81" s="3">
        <v>3</v>
      </c>
      <c r="K81" s="3">
        <v>3</v>
      </c>
      <c r="L81" s="2">
        <v>3</v>
      </c>
      <c r="M81" s="2">
        <v>2</v>
      </c>
      <c r="N81" s="2" t="s">
        <v>30</v>
      </c>
      <c r="O81" s="2">
        <v>12</v>
      </c>
      <c r="P81" s="2" t="s">
        <v>124</v>
      </c>
      <c r="Q81" s="5">
        <v>28</v>
      </c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14"/>
      <c r="AH81" s="14"/>
      <c r="AI81" s="14"/>
      <c r="AJ81" s="14"/>
      <c r="AK81" s="14"/>
      <c r="AL81" s="14"/>
      <c r="AM81" s="10"/>
      <c r="AN81" s="10"/>
      <c r="AO81" s="10"/>
      <c r="AP81" s="10"/>
      <c r="AQ81" s="10"/>
      <c r="AR81" s="10"/>
      <c r="AS81" s="23"/>
      <c r="AT81" s="23"/>
      <c r="AU81" s="23"/>
      <c r="AV81" s="23"/>
      <c r="AW81" s="23"/>
      <c r="AX81" s="23"/>
      <c r="AY81" s="19"/>
      <c r="AZ81" s="19"/>
      <c r="BA81" s="19"/>
      <c r="BB81" s="19">
        <f>1*2+2</f>
        <v>4</v>
      </c>
      <c r="BC81" s="19">
        <f>2*2+2</f>
        <v>6</v>
      </c>
      <c r="BD81" s="19"/>
      <c r="BE81" s="18"/>
      <c r="BF81" s="2">
        <v>168</v>
      </c>
      <c r="BG81" s="2">
        <v>0</v>
      </c>
      <c r="BH81" s="2">
        <v>0</v>
      </c>
    </row>
    <row r="82" spans="1:80">
      <c r="A82" s="2" t="s">
        <v>24</v>
      </c>
      <c r="B82" s="2" t="s">
        <v>25</v>
      </c>
      <c r="C82" s="2">
        <v>1260905</v>
      </c>
      <c r="D82" s="2" t="s">
        <v>124</v>
      </c>
      <c r="E82" s="3" t="s">
        <v>121</v>
      </c>
      <c r="F82" s="3" t="s">
        <v>35</v>
      </c>
      <c r="G82" s="3" t="s">
        <v>123</v>
      </c>
      <c r="H82" s="3">
        <v>1</v>
      </c>
      <c r="I82" s="3">
        <v>1</v>
      </c>
      <c r="J82" s="3">
        <v>3</v>
      </c>
      <c r="K82" s="3">
        <v>3</v>
      </c>
      <c r="L82" s="2">
        <v>3</v>
      </c>
      <c r="M82" s="2">
        <v>2</v>
      </c>
      <c r="N82" s="2" t="s">
        <v>30</v>
      </c>
      <c r="O82" s="2">
        <v>12</v>
      </c>
      <c r="P82" s="2" t="s">
        <v>124</v>
      </c>
      <c r="Q82" s="5">
        <v>38</v>
      </c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14"/>
      <c r="AH82" s="14"/>
      <c r="AI82" s="14"/>
      <c r="AJ82" s="14"/>
      <c r="AK82" s="14"/>
      <c r="AL82" s="14"/>
      <c r="AM82" s="10"/>
      <c r="AN82" s="10"/>
      <c r="AO82" s="10"/>
      <c r="AP82" s="10"/>
      <c r="AQ82" s="10"/>
      <c r="AR82" s="10"/>
      <c r="AS82" s="23"/>
      <c r="AT82" s="23"/>
      <c r="AU82" s="23"/>
      <c r="AV82" s="23"/>
      <c r="AW82" s="23"/>
      <c r="AX82" s="23"/>
      <c r="AY82" s="19"/>
      <c r="AZ82" s="19"/>
      <c r="BA82" s="19"/>
      <c r="BB82" s="19">
        <f>1*2+2</f>
        <v>4</v>
      </c>
      <c r="BC82" s="19">
        <f>2*2+2</f>
        <v>6</v>
      </c>
      <c r="BD82" s="19"/>
      <c r="BE82" s="18"/>
      <c r="BF82" s="2">
        <v>168</v>
      </c>
      <c r="BG82" s="2">
        <v>0</v>
      </c>
      <c r="BH82" s="2">
        <v>0</v>
      </c>
    </row>
    <row r="83" spans="1:80">
      <c r="A83" s="2" t="s">
        <v>24</v>
      </c>
      <c r="B83" s="2" t="s">
        <v>25</v>
      </c>
      <c r="C83" s="2">
        <v>1260905</v>
      </c>
      <c r="D83" s="2" t="s">
        <v>124</v>
      </c>
      <c r="E83" s="3" t="s">
        <v>121</v>
      </c>
      <c r="F83" s="3" t="s">
        <v>35</v>
      </c>
      <c r="G83" s="3" t="s">
        <v>84</v>
      </c>
      <c r="H83" s="3">
        <v>1</v>
      </c>
      <c r="I83" s="3">
        <v>1</v>
      </c>
      <c r="J83" s="3">
        <v>3</v>
      </c>
      <c r="K83" s="3">
        <v>3</v>
      </c>
      <c r="L83" s="2">
        <v>3</v>
      </c>
      <c r="M83" s="2">
        <v>2</v>
      </c>
      <c r="N83" s="2" t="s">
        <v>30</v>
      </c>
      <c r="O83" s="2">
        <v>12</v>
      </c>
      <c r="P83" s="2" t="s">
        <v>124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14"/>
      <c r="AH83" s="14"/>
      <c r="AI83" s="14"/>
      <c r="AJ83" s="14"/>
      <c r="AK83" s="14"/>
      <c r="AL83" s="14"/>
      <c r="AM83" s="10"/>
      <c r="AN83" s="10"/>
      <c r="AO83" s="10"/>
      <c r="AP83" s="10"/>
      <c r="AQ83" s="10"/>
      <c r="AR83" s="10"/>
      <c r="AS83" s="23"/>
      <c r="AT83" s="23"/>
      <c r="AU83" s="23"/>
      <c r="AV83" s="23"/>
      <c r="AW83" s="23"/>
      <c r="AX83" s="23"/>
      <c r="AY83" s="19"/>
      <c r="AZ83" s="19"/>
      <c r="BA83" s="19"/>
      <c r="BB83" s="19"/>
      <c r="BC83" s="19"/>
      <c r="BD83" s="19">
        <f>4*2+2</f>
        <v>10</v>
      </c>
      <c r="BE83" s="18"/>
      <c r="BF83" s="2">
        <v>288</v>
      </c>
      <c r="BG83" s="2">
        <v>0</v>
      </c>
      <c r="BH83" s="2">
        <v>0</v>
      </c>
    </row>
    <row r="84" spans="1:80">
      <c r="A84" s="2" t="s">
        <v>24</v>
      </c>
      <c r="B84" s="2" t="s">
        <v>25</v>
      </c>
      <c r="C84" s="2">
        <v>1260905</v>
      </c>
      <c r="D84" s="2" t="s">
        <v>124</v>
      </c>
      <c r="E84" s="3" t="s">
        <v>121</v>
      </c>
      <c r="F84" s="3" t="s">
        <v>33</v>
      </c>
      <c r="G84" s="3" t="s">
        <v>40</v>
      </c>
      <c r="H84" s="3">
        <v>1</v>
      </c>
      <c r="I84" s="3">
        <v>1</v>
      </c>
      <c r="J84" s="3">
        <v>3</v>
      </c>
      <c r="K84" s="3">
        <v>3</v>
      </c>
      <c r="L84" s="2">
        <v>3</v>
      </c>
      <c r="M84" s="2">
        <v>2</v>
      </c>
      <c r="N84" s="2" t="s">
        <v>30</v>
      </c>
      <c r="O84" s="2">
        <v>12</v>
      </c>
      <c r="P84" s="2" t="s">
        <v>124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14"/>
      <c r="AH84" s="14"/>
      <c r="AI84" s="14"/>
      <c r="AJ84" s="14"/>
      <c r="AK84" s="14"/>
      <c r="AL84" s="14"/>
      <c r="AM84" s="10"/>
      <c r="AN84" s="10"/>
      <c r="AO84" s="10"/>
      <c r="AP84" s="10"/>
      <c r="AQ84" s="10"/>
      <c r="AR84" s="10"/>
      <c r="AS84" s="23"/>
      <c r="AT84" s="23"/>
      <c r="AU84" s="23"/>
      <c r="AV84" s="23"/>
      <c r="AW84" s="23"/>
      <c r="AX84" s="23"/>
      <c r="AY84" s="19"/>
      <c r="AZ84" s="19"/>
      <c r="BA84" s="19"/>
      <c r="BB84" s="19">
        <f>1*2+2</f>
        <v>4</v>
      </c>
      <c r="BC84" s="19">
        <f>2*2+2</f>
        <v>6</v>
      </c>
      <c r="BD84" s="19"/>
      <c r="BE84" s="18"/>
      <c r="BF84" s="2">
        <v>168</v>
      </c>
      <c r="BG84" s="2">
        <v>0</v>
      </c>
      <c r="BH84" s="2">
        <v>0</v>
      </c>
    </row>
    <row r="85" spans="1:80">
      <c r="A85" s="2" t="s">
        <v>24</v>
      </c>
      <c r="B85" s="2" t="s">
        <v>25</v>
      </c>
      <c r="C85" s="2">
        <v>1260906</v>
      </c>
      <c r="D85" s="2" t="s">
        <v>125</v>
      </c>
      <c r="E85" s="3" t="s">
        <v>121</v>
      </c>
      <c r="F85" s="3" t="s">
        <v>28</v>
      </c>
      <c r="G85" s="3" t="s">
        <v>43</v>
      </c>
      <c r="H85" s="3">
        <v>1</v>
      </c>
      <c r="I85" s="3">
        <v>2</v>
      </c>
      <c r="J85" s="3">
        <v>3</v>
      </c>
      <c r="K85" s="3">
        <v>3</v>
      </c>
      <c r="L85" s="2">
        <v>2</v>
      </c>
      <c r="M85" s="2">
        <v>1</v>
      </c>
      <c r="N85" s="2" t="s">
        <v>30</v>
      </c>
      <c r="O85" s="2">
        <v>11</v>
      </c>
      <c r="P85" s="2" t="s">
        <v>125</v>
      </c>
      <c r="Q85" s="5">
        <v>25</v>
      </c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14"/>
      <c r="AH85" s="14"/>
      <c r="AI85" s="14"/>
      <c r="AJ85" s="14"/>
      <c r="AK85" s="14"/>
      <c r="AL85" s="14"/>
      <c r="AM85" s="10"/>
      <c r="AN85" s="10"/>
      <c r="AO85" s="10"/>
      <c r="AP85" s="10"/>
      <c r="AQ85" s="10"/>
      <c r="AR85" s="10"/>
      <c r="AS85" s="23"/>
      <c r="AT85" s="23"/>
      <c r="AU85" s="23"/>
      <c r="AV85" s="23"/>
      <c r="AW85" s="23"/>
      <c r="AX85" s="23">
        <f>4*2+2</f>
        <v>10</v>
      </c>
      <c r="AY85" s="19"/>
      <c r="AZ85" s="19"/>
      <c r="BA85" s="19"/>
      <c r="BB85" s="19"/>
      <c r="BC85" s="19"/>
      <c r="BD85" s="19"/>
      <c r="BE85" s="18"/>
      <c r="BF85" s="2">
        <v>264</v>
      </c>
      <c r="BG85" s="2">
        <v>0</v>
      </c>
      <c r="BH85" s="2">
        <v>0</v>
      </c>
    </row>
    <row r="86" spans="1:80">
      <c r="A86" s="2" t="s">
        <v>24</v>
      </c>
      <c r="B86" s="2" t="s">
        <v>25</v>
      </c>
      <c r="C86" s="2">
        <v>1260906</v>
      </c>
      <c r="D86" s="2" t="s">
        <v>125</v>
      </c>
      <c r="E86" s="3" t="s">
        <v>121</v>
      </c>
      <c r="F86" s="3" t="s">
        <v>33</v>
      </c>
      <c r="G86" s="3" t="s">
        <v>126</v>
      </c>
      <c r="H86" s="3">
        <v>1</v>
      </c>
      <c r="I86" s="3">
        <v>2</v>
      </c>
      <c r="J86" s="3">
        <v>3</v>
      </c>
      <c r="K86" s="3">
        <v>3</v>
      </c>
      <c r="L86" s="2">
        <v>2</v>
      </c>
      <c r="M86" s="2">
        <v>1</v>
      </c>
      <c r="N86" s="2" t="s">
        <v>30</v>
      </c>
      <c r="O86" s="2">
        <v>11</v>
      </c>
      <c r="P86" s="2" t="s">
        <v>125</v>
      </c>
      <c r="Q86" s="5">
        <v>29</v>
      </c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14"/>
      <c r="AH86" s="14"/>
      <c r="AI86" s="14"/>
      <c r="AJ86" s="14"/>
      <c r="AK86" s="14"/>
      <c r="AL86" s="14"/>
      <c r="AM86" s="10"/>
      <c r="AN86" s="10"/>
      <c r="AO86" s="10"/>
      <c r="AP86" s="10"/>
      <c r="AQ86" s="10"/>
      <c r="AR86" s="10"/>
      <c r="AS86" s="23"/>
      <c r="AT86" s="23"/>
      <c r="AU86" s="23"/>
      <c r="AV86" s="23">
        <f>1*2+2</f>
        <v>4</v>
      </c>
      <c r="AW86" s="23">
        <f>2*2+2</f>
        <v>6</v>
      </c>
      <c r="AX86" s="23"/>
      <c r="AY86" s="19"/>
      <c r="AZ86" s="19"/>
      <c r="BA86" s="19"/>
      <c r="BB86" s="19"/>
      <c r="BC86" s="19"/>
      <c r="BD86" s="19"/>
      <c r="BE86" s="18"/>
      <c r="BF86" s="2">
        <v>154</v>
      </c>
      <c r="BG86" s="2">
        <v>0</v>
      </c>
      <c r="BH86" s="2">
        <v>0</v>
      </c>
    </row>
    <row r="87" spans="1:80">
      <c r="A87" s="2" t="s">
        <v>24</v>
      </c>
      <c r="B87" s="2" t="s">
        <v>25</v>
      </c>
      <c r="C87" s="2">
        <v>1260906</v>
      </c>
      <c r="D87" s="2" t="s">
        <v>125</v>
      </c>
      <c r="E87" s="3" t="s">
        <v>121</v>
      </c>
      <c r="F87" s="3" t="s">
        <v>35</v>
      </c>
      <c r="G87" s="3" t="s">
        <v>127</v>
      </c>
      <c r="H87" s="3">
        <v>1</v>
      </c>
      <c r="I87" s="3">
        <v>2</v>
      </c>
      <c r="J87" s="3">
        <v>3</v>
      </c>
      <c r="K87" s="3">
        <v>3</v>
      </c>
      <c r="L87" s="2">
        <v>2</v>
      </c>
      <c r="M87" s="2">
        <v>1</v>
      </c>
      <c r="N87" s="2" t="s">
        <v>30</v>
      </c>
      <c r="O87" s="2">
        <v>11</v>
      </c>
      <c r="P87" s="2" t="s">
        <v>125</v>
      </c>
      <c r="Q87" s="5">
        <v>50</v>
      </c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14"/>
      <c r="AH87" s="14"/>
      <c r="AI87" s="14"/>
      <c r="AJ87" s="14"/>
      <c r="AK87" s="14"/>
      <c r="AL87" s="14"/>
      <c r="AM87" s="10"/>
      <c r="AN87" s="10"/>
      <c r="AO87" s="10"/>
      <c r="AP87" s="10"/>
      <c r="AQ87" s="10"/>
      <c r="AR87" s="10"/>
      <c r="AS87" s="23"/>
      <c r="AT87" s="23"/>
      <c r="AU87" s="23"/>
      <c r="AV87" s="23"/>
      <c r="AW87" s="23"/>
      <c r="AX87" s="23">
        <f>4*2+2</f>
        <v>10</v>
      </c>
      <c r="AY87" s="19"/>
      <c r="AZ87" s="19"/>
      <c r="BA87" s="19"/>
      <c r="BB87" s="19"/>
      <c r="BC87" s="19"/>
      <c r="BD87" s="19"/>
      <c r="BE87" s="18"/>
      <c r="BF87" s="2">
        <v>264</v>
      </c>
      <c r="BG87" s="2">
        <v>0</v>
      </c>
      <c r="BH87" s="2">
        <v>0</v>
      </c>
    </row>
    <row r="88" spans="1:80">
      <c r="A88" s="2" t="s">
        <v>24</v>
      </c>
      <c r="B88" s="2" t="s">
        <v>25</v>
      </c>
      <c r="C88" s="2">
        <v>1260906</v>
      </c>
      <c r="D88" s="2" t="s">
        <v>125</v>
      </c>
      <c r="E88" s="3" t="s">
        <v>121</v>
      </c>
      <c r="F88" s="3" t="s">
        <v>33</v>
      </c>
      <c r="G88" s="3" t="s">
        <v>45</v>
      </c>
      <c r="H88" s="3">
        <v>1</v>
      </c>
      <c r="I88" s="3">
        <v>2</v>
      </c>
      <c r="J88" s="3">
        <v>3</v>
      </c>
      <c r="K88" s="3">
        <v>3</v>
      </c>
      <c r="L88" s="2">
        <v>2</v>
      </c>
      <c r="M88" s="2">
        <v>1</v>
      </c>
      <c r="N88" s="2" t="s">
        <v>30</v>
      </c>
      <c r="O88" s="2">
        <v>11</v>
      </c>
      <c r="P88" s="2" t="s">
        <v>125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14"/>
      <c r="AH88" s="14"/>
      <c r="AI88" s="14"/>
      <c r="AJ88" s="14"/>
      <c r="AK88" s="14"/>
      <c r="AL88" s="14"/>
      <c r="AM88" s="10"/>
      <c r="AN88" s="10"/>
      <c r="AO88" s="10"/>
      <c r="AP88" s="10"/>
      <c r="AQ88" s="10"/>
      <c r="AR88" s="10"/>
      <c r="AS88" s="23"/>
      <c r="AT88" s="23"/>
      <c r="AU88" s="23"/>
      <c r="AV88" s="23">
        <f>1*2+2</f>
        <v>4</v>
      </c>
      <c r="AW88" s="23">
        <f>2*2+2</f>
        <v>6</v>
      </c>
      <c r="AX88" s="23"/>
      <c r="AY88" s="19"/>
      <c r="AZ88" s="19"/>
      <c r="BA88" s="19"/>
      <c r="BB88" s="19"/>
      <c r="BC88" s="19"/>
      <c r="BD88" s="19"/>
      <c r="BE88" s="18"/>
      <c r="BF88" s="2">
        <v>154</v>
      </c>
      <c r="BG88" s="2">
        <v>0</v>
      </c>
      <c r="BH88" s="2">
        <v>0</v>
      </c>
    </row>
    <row r="89" spans="1:80">
      <c r="A89" s="2" t="s">
        <v>24</v>
      </c>
      <c r="B89" s="2" t="s">
        <v>25</v>
      </c>
      <c r="C89" s="2">
        <v>1260906</v>
      </c>
      <c r="D89" s="2" t="s">
        <v>125</v>
      </c>
      <c r="E89" s="3" t="s">
        <v>121</v>
      </c>
      <c r="F89" s="3" t="s">
        <v>35</v>
      </c>
      <c r="G89" s="3" t="s">
        <v>46</v>
      </c>
      <c r="H89" s="3">
        <v>1</v>
      </c>
      <c r="I89" s="3">
        <v>2</v>
      </c>
      <c r="J89" s="3">
        <v>3</v>
      </c>
      <c r="K89" s="3">
        <v>3</v>
      </c>
      <c r="L89" s="2">
        <v>2</v>
      </c>
      <c r="M89" s="2">
        <v>1</v>
      </c>
      <c r="N89" s="2" t="s">
        <v>30</v>
      </c>
      <c r="O89" s="2">
        <v>11</v>
      </c>
      <c r="P89" s="2" t="s">
        <v>125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14"/>
      <c r="AH89" s="14"/>
      <c r="AI89" s="14"/>
      <c r="AJ89" s="14"/>
      <c r="AK89" s="14"/>
      <c r="AL89" s="14"/>
      <c r="AM89" s="10"/>
      <c r="AN89" s="10"/>
      <c r="AO89" s="10"/>
      <c r="AP89" s="10"/>
      <c r="AQ89" s="10"/>
      <c r="AR89" s="10"/>
      <c r="AS89" s="23"/>
      <c r="AT89" s="23"/>
      <c r="AU89" s="23"/>
      <c r="AV89" s="23"/>
      <c r="AW89" s="23"/>
      <c r="AX89" s="23">
        <f>4*2+2</f>
        <v>10</v>
      </c>
      <c r="AY89" s="19"/>
      <c r="AZ89" s="19"/>
      <c r="BA89" s="19"/>
      <c r="BB89" s="19"/>
      <c r="BC89" s="19"/>
      <c r="BD89" s="19"/>
      <c r="BE89" s="18"/>
      <c r="BF89" s="2">
        <v>264</v>
      </c>
      <c r="BG89" s="2">
        <v>0</v>
      </c>
      <c r="BH89" s="2">
        <v>0</v>
      </c>
    </row>
    <row r="90" spans="1:80">
      <c r="R90">
        <f>SUM(R3:R89)</f>
        <v>4</v>
      </c>
      <c r="S90">
        <f t="shared" ref="S90:AG90" si="0">SUM(S3:S89)</f>
        <v>4</v>
      </c>
      <c r="T90">
        <f t="shared" si="0"/>
        <v>4</v>
      </c>
      <c r="U90">
        <f t="shared" si="0"/>
        <v>4</v>
      </c>
      <c r="V90">
        <f t="shared" si="0"/>
        <v>4</v>
      </c>
      <c r="W90">
        <f t="shared" si="0"/>
        <v>8</v>
      </c>
      <c r="X90">
        <f t="shared" si="0"/>
        <v>4</v>
      </c>
      <c r="Y90">
        <f t="shared" si="0"/>
        <v>8</v>
      </c>
      <c r="Z90">
        <f t="shared" si="0"/>
        <v>6</v>
      </c>
      <c r="AA90">
        <f t="shared" si="0"/>
        <v>6</v>
      </c>
      <c r="AB90">
        <f t="shared" si="0"/>
        <v>6</v>
      </c>
      <c r="AC90">
        <f t="shared" si="0"/>
        <v>12</v>
      </c>
      <c r="AD90">
        <f t="shared" si="0"/>
        <v>6</v>
      </c>
      <c r="AE90">
        <f t="shared" si="0"/>
        <v>6</v>
      </c>
      <c r="AF90">
        <f t="shared" si="0"/>
        <v>6</v>
      </c>
      <c r="AG90">
        <f t="shared" si="0"/>
        <v>0</v>
      </c>
      <c r="AH90">
        <f t="shared" ref="AH90" si="1">SUM(AH3:AH89)</f>
        <v>0</v>
      </c>
      <c r="AI90">
        <f t="shared" ref="AI90" si="2">SUM(AI3:AI89)</f>
        <v>20</v>
      </c>
      <c r="AJ90">
        <f t="shared" ref="AJ90" si="3">SUM(AJ3:AJ89)</f>
        <v>60</v>
      </c>
      <c r="AK90">
        <f t="shared" ref="AK90" si="4">SUM(AK3:AK89)</f>
        <v>40</v>
      </c>
      <c r="AL90">
        <f t="shared" ref="AL90" si="5">SUM(AL3:AL89)</f>
        <v>0</v>
      </c>
      <c r="AM90">
        <f t="shared" ref="AM90" si="6">SUM(AM3:AM89)</f>
        <v>0</v>
      </c>
      <c r="AN90">
        <f t="shared" ref="AN90" si="7">SUM(AN3:AN89)</f>
        <v>0</v>
      </c>
      <c r="AO90">
        <f t="shared" ref="AO90" si="8">SUM(AO3:AO89)</f>
        <v>0</v>
      </c>
      <c r="AP90">
        <f t="shared" ref="AP90" si="9">SUM(AP3:AP89)</f>
        <v>4</v>
      </c>
      <c r="AQ90">
        <f t="shared" ref="AQ90" si="10">SUM(AQ3:AQ89)</f>
        <v>4</v>
      </c>
      <c r="AR90">
        <f t="shared" ref="AR90" si="11">SUM(AR3:AR89)</f>
        <v>4</v>
      </c>
      <c r="AS90">
        <f t="shared" ref="AS90" si="12">SUM(AS3:AS89)</f>
        <v>0</v>
      </c>
      <c r="AT90">
        <f t="shared" ref="AT90" si="13">SUM(AT3:AT89)</f>
        <v>4</v>
      </c>
      <c r="AU90">
        <f t="shared" ref="AU90:AV90" si="14">SUM(AU3:AU89)</f>
        <v>70</v>
      </c>
      <c r="AV90">
        <f t="shared" si="14"/>
        <v>120</v>
      </c>
      <c r="AW90">
        <f t="shared" ref="AW90" si="15">SUM(AW3:AW89)</f>
        <v>150</v>
      </c>
      <c r="AX90">
        <f t="shared" ref="AX90" si="16">SUM(AX3:AX89)</f>
        <v>164</v>
      </c>
      <c r="AY90">
        <f t="shared" ref="AY90" si="17">SUM(AY3:AY89)</f>
        <v>8</v>
      </c>
      <c r="AZ90">
        <f t="shared" ref="AZ90" si="18">SUM(AZ3:AZ89)</f>
        <v>8</v>
      </c>
      <c r="BA90">
        <f t="shared" ref="BA90" si="19">SUM(BA3:BA89)</f>
        <v>10</v>
      </c>
      <c r="BB90">
        <f t="shared" ref="BB90" si="20">SUM(BB3:BB89)</f>
        <v>36</v>
      </c>
      <c r="BC90">
        <f t="shared" ref="BC90" si="21">SUM(BC3:BC89)</f>
        <v>54</v>
      </c>
      <c r="BD90">
        <f t="shared" ref="BD90" si="22">SUM(BD3:BD89)</f>
        <v>56</v>
      </c>
      <c r="BE90">
        <f>SUM(R90:BD90)</f>
        <v>900</v>
      </c>
    </row>
    <row r="92" spans="1:80">
      <c r="A92" s="28" t="s">
        <v>128</v>
      </c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</row>
    <row r="93" spans="1:80">
      <c r="A93" s="1" t="s">
        <v>1</v>
      </c>
      <c r="B93" s="1" t="s">
        <v>2</v>
      </c>
      <c r="C93" s="1" t="s">
        <v>3</v>
      </c>
      <c r="D93" s="1" t="s">
        <v>4</v>
      </c>
      <c r="E93" s="1" t="s">
        <v>5</v>
      </c>
      <c r="F93" s="1" t="s">
        <v>6</v>
      </c>
      <c r="G93" s="1" t="s">
        <v>7</v>
      </c>
      <c r="H93" s="1" t="s">
        <v>8</v>
      </c>
      <c r="I93" s="1" t="s">
        <v>9</v>
      </c>
      <c r="J93" s="1" t="s">
        <v>10</v>
      </c>
      <c r="K93" s="1" t="s">
        <v>11</v>
      </c>
      <c r="L93" s="1" t="s">
        <v>12</v>
      </c>
      <c r="M93" s="1" t="s">
        <v>13</v>
      </c>
      <c r="N93" s="1" t="s">
        <v>14</v>
      </c>
      <c r="O93" s="1" t="s">
        <v>16</v>
      </c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</row>
    <row r="94" spans="1:80">
      <c r="A94" s="2" t="s">
        <v>24</v>
      </c>
      <c r="B94" s="2" t="s">
        <v>25</v>
      </c>
      <c r="C94" s="2">
        <v>1258852</v>
      </c>
      <c r="D94" s="2" t="s">
        <v>26</v>
      </c>
      <c r="E94" s="3" t="s">
        <v>27</v>
      </c>
      <c r="F94" s="3" t="s">
        <v>28</v>
      </c>
      <c r="G94" s="3" t="s">
        <v>29</v>
      </c>
      <c r="H94" s="3">
        <v>1</v>
      </c>
      <c r="I94" s="3">
        <v>36</v>
      </c>
      <c r="J94" s="3">
        <v>54</v>
      </c>
      <c r="K94" s="3">
        <v>54</v>
      </c>
      <c r="L94" s="2">
        <v>36</v>
      </c>
      <c r="M94" s="2">
        <v>18</v>
      </c>
      <c r="N94" s="2" t="s">
        <v>30</v>
      </c>
      <c r="O94" s="2" t="s">
        <v>26</v>
      </c>
      <c r="Q94">
        <f>SUBTOTAL(9,I94:P94)</f>
        <v>198</v>
      </c>
    </row>
    <row r="95" spans="1:80">
      <c r="A95" s="2" t="s">
        <v>24</v>
      </c>
      <c r="B95" s="2" t="s">
        <v>25</v>
      </c>
      <c r="C95" s="2">
        <v>1258852</v>
      </c>
      <c r="D95" s="2" t="s">
        <v>26</v>
      </c>
      <c r="E95" s="3" t="s">
        <v>27</v>
      </c>
      <c r="F95" s="3" t="s">
        <v>31</v>
      </c>
      <c r="G95" s="3" t="s">
        <v>32</v>
      </c>
      <c r="H95" s="3">
        <v>1</v>
      </c>
      <c r="I95" s="3">
        <v>24</v>
      </c>
      <c r="J95" s="3">
        <v>36</v>
      </c>
      <c r="K95" s="3">
        <v>36</v>
      </c>
      <c r="L95" s="2">
        <v>24</v>
      </c>
      <c r="M95" s="2">
        <v>12</v>
      </c>
      <c r="N95" s="2" t="s">
        <v>30</v>
      </c>
      <c r="O95" s="2" t="s">
        <v>26</v>
      </c>
      <c r="Q95">
        <f t="shared" ref="Q95:Q158" si="23">SUBTOTAL(9,I95:P95)</f>
        <v>132</v>
      </c>
    </row>
    <row r="96" spans="1:80">
      <c r="A96" s="2" t="s">
        <v>24</v>
      </c>
      <c r="B96" s="2" t="s">
        <v>25</v>
      </c>
      <c r="C96" s="2">
        <v>1258852</v>
      </c>
      <c r="D96" s="2" t="s">
        <v>26</v>
      </c>
      <c r="E96" s="3" t="s">
        <v>27</v>
      </c>
      <c r="F96" s="3" t="s">
        <v>33</v>
      </c>
      <c r="G96" s="3" t="s">
        <v>34</v>
      </c>
      <c r="H96" s="3">
        <v>1</v>
      </c>
      <c r="I96" s="3">
        <v>28</v>
      </c>
      <c r="J96" s="3">
        <v>42</v>
      </c>
      <c r="K96" s="3">
        <v>42</v>
      </c>
      <c r="L96" s="2">
        <v>28</v>
      </c>
      <c r="M96" s="2">
        <v>14</v>
      </c>
      <c r="N96" s="2" t="s">
        <v>30</v>
      </c>
      <c r="O96" s="2" t="s">
        <v>26</v>
      </c>
      <c r="Q96">
        <f t="shared" si="23"/>
        <v>154</v>
      </c>
    </row>
    <row r="97" spans="1:17">
      <c r="A97" s="2" t="s">
        <v>24</v>
      </c>
      <c r="B97" s="2" t="s">
        <v>25</v>
      </c>
      <c r="C97" s="2">
        <v>1258852</v>
      </c>
      <c r="D97" s="2" t="s">
        <v>26</v>
      </c>
      <c r="E97" s="3" t="s">
        <v>27</v>
      </c>
      <c r="F97" s="3" t="s">
        <v>35</v>
      </c>
      <c r="G97" s="3" t="s">
        <v>36</v>
      </c>
      <c r="H97" s="3">
        <v>1</v>
      </c>
      <c r="I97" s="3">
        <v>46</v>
      </c>
      <c r="J97" s="3">
        <v>69</v>
      </c>
      <c r="K97" s="3">
        <v>69</v>
      </c>
      <c r="L97" s="2">
        <v>46</v>
      </c>
      <c r="M97" s="2">
        <v>23</v>
      </c>
      <c r="N97" s="2" t="s">
        <v>30</v>
      </c>
      <c r="O97" s="2" t="s">
        <v>26</v>
      </c>
      <c r="Q97">
        <f t="shared" si="23"/>
        <v>253</v>
      </c>
    </row>
    <row r="98" spans="1:17">
      <c r="A98" s="2" t="s">
        <v>24</v>
      </c>
      <c r="B98" s="2" t="s">
        <v>25</v>
      </c>
      <c r="C98" s="2">
        <v>1258855</v>
      </c>
      <c r="D98" s="2" t="s">
        <v>37</v>
      </c>
      <c r="E98" s="3" t="s">
        <v>27</v>
      </c>
      <c r="F98" s="3" t="s">
        <v>28</v>
      </c>
      <c r="G98" s="3" t="s">
        <v>38</v>
      </c>
      <c r="H98" s="3">
        <v>1</v>
      </c>
      <c r="I98" s="3">
        <v>1</v>
      </c>
      <c r="J98" s="3">
        <v>3</v>
      </c>
      <c r="K98" s="3">
        <v>3</v>
      </c>
      <c r="L98" s="2">
        <v>3</v>
      </c>
      <c r="M98" s="2">
        <v>2</v>
      </c>
      <c r="N98" s="2" t="s">
        <v>30</v>
      </c>
      <c r="O98" s="2" t="s">
        <v>37</v>
      </c>
      <c r="Q98">
        <f t="shared" si="23"/>
        <v>12</v>
      </c>
    </row>
    <row r="99" spans="1:17">
      <c r="A99" s="2" t="s">
        <v>24</v>
      </c>
      <c r="B99" s="2" t="s">
        <v>25</v>
      </c>
      <c r="C99" s="2">
        <v>1258855</v>
      </c>
      <c r="D99" s="2" t="s">
        <v>37</v>
      </c>
      <c r="E99" s="3" t="s">
        <v>27</v>
      </c>
      <c r="F99" s="3" t="s">
        <v>31</v>
      </c>
      <c r="G99" s="3" t="s">
        <v>39</v>
      </c>
      <c r="H99" s="3">
        <v>1</v>
      </c>
      <c r="I99" s="3">
        <v>2</v>
      </c>
      <c r="J99" s="3">
        <v>6</v>
      </c>
      <c r="K99" s="3">
        <v>6</v>
      </c>
      <c r="L99" s="2">
        <v>6</v>
      </c>
      <c r="M99" s="2">
        <v>4</v>
      </c>
      <c r="N99" s="2" t="s">
        <v>30</v>
      </c>
      <c r="O99" s="2" t="s">
        <v>37</v>
      </c>
      <c r="Q99">
        <f t="shared" si="23"/>
        <v>24</v>
      </c>
    </row>
    <row r="100" spans="1:17">
      <c r="A100" s="2" t="s">
        <v>24</v>
      </c>
      <c r="B100" s="2" t="s">
        <v>25</v>
      </c>
      <c r="C100" s="2">
        <v>1258855</v>
      </c>
      <c r="D100" s="2" t="s">
        <v>37</v>
      </c>
      <c r="E100" s="3" t="s">
        <v>27</v>
      </c>
      <c r="F100" s="3" t="s">
        <v>33</v>
      </c>
      <c r="G100" s="3" t="s">
        <v>40</v>
      </c>
      <c r="H100" s="3">
        <v>1</v>
      </c>
      <c r="I100" s="3">
        <v>1</v>
      </c>
      <c r="J100" s="3">
        <v>3</v>
      </c>
      <c r="K100" s="3">
        <v>3</v>
      </c>
      <c r="L100" s="2">
        <v>3</v>
      </c>
      <c r="M100" s="2">
        <v>2</v>
      </c>
      <c r="N100" s="2" t="s">
        <v>30</v>
      </c>
      <c r="O100" s="2" t="s">
        <v>37</v>
      </c>
      <c r="Q100">
        <f t="shared" si="23"/>
        <v>12</v>
      </c>
    </row>
    <row r="101" spans="1:17">
      <c r="A101" s="2" t="s">
        <v>24</v>
      </c>
      <c r="B101" s="2" t="s">
        <v>25</v>
      </c>
      <c r="C101" s="2">
        <v>1258855</v>
      </c>
      <c r="D101" s="2" t="s">
        <v>37</v>
      </c>
      <c r="E101" s="3" t="s">
        <v>27</v>
      </c>
      <c r="F101" s="3" t="s">
        <v>35</v>
      </c>
      <c r="G101" s="3" t="s">
        <v>41</v>
      </c>
      <c r="H101" s="3">
        <v>1</v>
      </c>
      <c r="I101" s="3">
        <v>2</v>
      </c>
      <c r="J101" s="3">
        <v>6</v>
      </c>
      <c r="K101" s="3">
        <v>6</v>
      </c>
      <c r="L101" s="2">
        <v>6</v>
      </c>
      <c r="M101" s="2">
        <v>4</v>
      </c>
      <c r="N101" s="2" t="s">
        <v>30</v>
      </c>
      <c r="O101" s="2" t="s">
        <v>37</v>
      </c>
      <c r="Q101">
        <f t="shared" si="23"/>
        <v>24</v>
      </c>
    </row>
    <row r="102" spans="1:17">
      <c r="A102" s="2" t="s">
        <v>24</v>
      </c>
      <c r="B102" s="2" t="s">
        <v>25</v>
      </c>
      <c r="C102" s="2">
        <v>1258897</v>
      </c>
      <c r="D102" s="2" t="s">
        <v>42</v>
      </c>
      <c r="E102" s="3" t="s">
        <v>27</v>
      </c>
      <c r="F102" s="3" t="s">
        <v>28</v>
      </c>
      <c r="G102" s="3" t="s">
        <v>43</v>
      </c>
      <c r="H102" s="3">
        <v>1</v>
      </c>
      <c r="I102" s="3">
        <v>66</v>
      </c>
      <c r="J102" s="3">
        <v>99</v>
      </c>
      <c r="K102" s="3">
        <v>99</v>
      </c>
      <c r="L102" s="2">
        <v>66</v>
      </c>
      <c r="M102" s="2">
        <v>33</v>
      </c>
      <c r="N102" s="2" t="s">
        <v>30</v>
      </c>
      <c r="O102" s="2" t="s">
        <v>42</v>
      </c>
      <c r="Q102">
        <f t="shared" si="23"/>
        <v>363</v>
      </c>
    </row>
    <row r="103" spans="1:17">
      <c r="A103" s="2" t="s">
        <v>24</v>
      </c>
      <c r="B103" s="2" t="s">
        <v>25</v>
      </c>
      <c r="C103" s="2">
        <v>1258897</v>
      </c>
      <c r="D103" s="2" t="s">
        <v>42</v>
      </c>
      <c r="E103" s="3" t="s">
        <v>27</v>
      </c>
      <c r="F103" s="3" t="s">
        <v>31</v>
      </c>
      <c r="G103" s="3" t="s">
        <v>44</v>
      </c>
      <c r="H103" s="3">
        <v>1</v>
      </c>
      <c r="I103" s="3">
        <v>22</v>
      </c>
      <c r="J103" s="3">
        <v>33</v>
      </c>
      <c r="K103" s="3">
        <v>33</v>
      </c>
      <c r="L103" s="2">
        <v>22</v>
      </c>
      <c r="M103" s="2">
        <v>11</v>
      </c>
      <c r="N103" s="2" t="s">
        <v>30</v>
      </c>
      <c r="O103" s="2" t="s">
        <v>42</v>
      </c>
      <c r="Q103">
        <f t="shared" si="23"/>
        <v>121</v>
      </c>
    </row>
    <row r="104" spans="1:17">
      <c r="A104" s="2" t="s">
        <v>24</v>
      </c>
      <c r="B104" s="2" t="s">
        <v>25</v>
      </c>
      <c r="C104" s="2">
        <v>1258897</v>
      </c>
      <c r="D104" s="2" t="s">
        <v>42</v>
      </c>
      <c r="E104" s="3" t="s">
        <v>27</v>
      </c>
      <c r="F104" s="3" t="s">
        <v>33</v>
      </c>
      <c r="G104" s="3" t="s">
        <v>45</v>
      </c>
      <c r="H104" s="3">
        <v>1</v>
      </c>
      <c r="I104" s="3">
        <v>52</v>
      </c>
      <c r="J104" s="3">
        <v>78</v>
      </c>
      <c r="K104" s="3">
        <v>78</v>
      </c>
      <c r="L104" s="2">
        <v>52</v>
      </c>
      <c r="M104" s="2">
        <v>26</v>
      </c>
      <c r="N104" s="2" t="s">
        <v>30</v>
      </c>
      <c r="O104" s="2" t="s">
        <v>42</v>
      </c>
      <c r="Q104">
        <f t="shared" si="23"/>
        <v>286</v>
      </c>
    </row>
    <row r="105" spans="1:17">
      <c r="A105" s="2" t="s">
        <v>24</v>
      </c>
      <c r="B105" s="2" t="s">
        <v>25</v>
      </c>
      <c r="C105" s="2">
        <v>1258897</v>
      </c>
      <c r="D105" s="2" t="s">
        <v>42</v>
      </c>
      <c r="E105" s="3" t="s">
        <v>27</v>
      </c>
      <c r="F105" s="3" t="s">
        <v>35</v>
      </c>
      <c r="G105" s="3" t="s">
        <v>46</v>
      </c>
      <c r="H105" s="3">
        <v>1</v>
      </c>
      <c r="I105" s="3">
        <v>86</v>
      </c>
      <c r="J105" s="3">
        <v>129</v>
      </c>
      <c r="K105" s="3">
        <v>129</v>
      </c>
      <c r="L105" s="2">
        <v>86</v>
      </c>
      <c r="M105" s="2">
        <v>43</v>
      </c>
      <c r="N105" s="2" t="s">
        <v>30</v>
      </c>
      <c r="O105" s="2" t="s">
        <v>42</v>
      </c>
      <c r="Q105">
        <f t="shared" si="23"/>
        <v>473</v>
      </c>
    </row>
    <row r="106" spans="1:17">
      <c r="A106" s="2" t="s">
        <v>24</v>
      </c>
      <c r="B106" s="2" t="s">
        <v>25</v>
      </c>
      <c r="C106" s="2">
        <v>1258859</v>
      </c>
      <c r="D106" s="2" t="s">
        <v>47</v>
      </c>
      <c r="E106" s="3" t="s">
        <v>27</v>
      </c>
      <c r="F106" s="3" t="s">
        <v>28</v>
      </c>
      <c r="G106" s="3" t="s">
        <v>48</v>
      </c>
      <c r="H106" s="3">
        <v>1</v>
      </c>
      <c r="I106" s="3">
        <v>104</v>
      </c>
      <c r="J106" s="3">
        <v>156</v>
      </c>
      <c r="K106" s="3">
        <v>156</v>
      </c>
      <c r="L106" s="2">
        <v>104</v>
      </c>
      <c r="M106" s="2">
        <v>52</v>
      </c>
      <c r="N106" s="2" t="s">
        <v>30</v>
      </c>
      <c r="O106" s="2" t="s">
        <v>47</v>
      </c>
      <c r="Q106">
        <f t="shared" si="23"/>
        <v>572</v>
      </c>
    </row>
    <row r="107" spans="1:17">
      <c r="A107" s="2" t="s">
        <v>24</v>
      </c>
      <c r="B107" s="2" t="s">
        <v>25</v>
      </c>
      <c r="C107" s="2">
        <v>1258859</v>
      </c>
      <c r="D107" s="2" t="s">
        <v>47</v>
      </c>
      <c r="E107" s="3" t="s">
        <v>27</v>
      </c>
      <c r="F107" s="3" t="s">
        <v>31</v>
      </c>
      <c r="G107" s="3" t="s">
        <v>49</v>
      </c>
      <c r="H107" s="3">
        <v>1</v>
      </c>
      <c r="I107" s="3">
        <v>42</v>
      </c>
      <c r="J107" s="3">
        <v>63</v>
      </c>
      <c r="K107" s="3">
        <v>63</v>
      </c>
      <c r="L107" s="2">
        <v>42</v>
      </c>
      <c r="M107" s="2">
        <v>21</v>
      </c>
      <c r="N107" s="2" t="s">
        <v>30</v>
      </c>
      <c r="O107" s="2" t="s">
        <v>47</v>
      </c>
      <c r="Q107">
        <f t="shared" si="23"/>
        <v>231</v>
      </c>
    </row>
    <row r="108" spans="1:17">
      <c r="A108" s="2" t="s">
        <v>24</v>
      </c>
      <c r="B108" s="2" t="s">
        <v>25</v>
      </c>
      <c r="C108" s="2">
        <v>1258859</v>
      </c>
      <c r="D108" s="2" t="s">
        <v>47</v>
      </c>
      <c r="E108" s="3" t="s">
        <v>27</v>
      </c>
      <c r="F108" s="3" t="s">
        <v>33</v>
      </c>
      <c r="G108" s="3" t="s">
        <v>50</v>
      </c>
      <c r="H108" s="3">
        <v>1</v>
      </c>
      <c r="I108" s="3">
        <v>82</v>
      </c>
      <c r="J108" s="3">
        <v>123</v>
      </c>
      <c r="K108" s="3">
        <v>123</v>
      </c>
      <c r="L108" s="2">
        <v>82</v>
      </c>
      <c r="M108" s="2">
        <v>41</v>
      </c>
      <c r="N108" s="2" t="s">
        <v>30</v>
      </c>
      <c r="O108" s="2" t="s">
        <v>47</v>
      </c>
      <c r="Q108">
        <f t="shared" si="23"/>
        <v>451</v>
      </c>
    </row>
    <row r="109" spans="1:17">
      <c r="A109" s="2" t="s">
        <v>24</v>
      </c>
      <c r="B109" s="2" t="s">
        <v>25</v>
      </c>
      <c r="C109" s="2">
        <v>1258859</v>
      </c>
      <c r="D109" s="2" t="s">
        <v>47</v>
      </c>
      <c r="E109" s="3" t="s">
        <v>27</v>
      </c>
      <c r="F109" s="3" t="s">
        <v>35</v>
      </c>
      <c r="G109" s="3" t="s">
        <v>51</v>
      </c>
      <c r="H109" s="3">
        <v>1</v>
      </c>
      <c r="I109" s="3">
        <v>136</v>
      </c>
      <c r="J109" s="3">
        <v>204</v>
      </c>
      <c r="K109" s="3">
        <v>204</v>
      </c>
      <c r="L109" s="2">
        <v>136</v>
      </c>
      <c r="M109" s="2">
        <v>68</v>
      </c>
      <c r="N109" s="2" t="s">
        <v>30</v>
      </c>
      <c r="O109" s="2" t="s">
        <v>47</v>
      </c>
      <c r="Q109">
        <f t="shared" si="23"/>
        <v>748</v>
      </c>
    </row>
    <row r="110" spans="1:17">
      <c r="A110" s="2" t="s">
        <v>24</v>
      </c>
      <c r="B110" s="2" t="s">
        <v>25</v>
      </c>
      <c r="C110" s="2">
        <v>1260586</v>
      </c>
      <c r="D110" s="2" t="s">
        <v>52</v>
      </c>
      <c r="E110" s="3" t="s">
        <v>27</v>
      </c>
      <c r="F110" s="3" t="s">
        <v>28</v>
      </c>
      <c r="G110" s="3" t="s">
        <v>53</v>
      </c>
      <c r="H110" s="3">
        <v>1</v>
      </c>
      <c r="I110" s="3">
        <v>130</v>
      </c>
      <c r="J110" s="3">
        <v>195</v>
      </c>
      <c r="K110" s="3">
        <v>195</v>
      </c>
      <c r="L110" s="2">
        <v>130</v>
      </c>
      <c r="M110" s="2">
        <v>65</v>
      </c>
      <c r="N110" s="2" t="s">
        <v>30</v>
      </c>
      <c r="O110" s="2" t="s">
        <v>52</v>
      </c>
      <c r="Q110">
        <f t="shared" si="23"/>
        <v>715</v>
      </c>
    </row>
    <row r="111" spans="1:17">
      <c r="A111" s="2" t="s">
        <v>24</v>
      </c>
      <c r="B111" s="2" t="s">
        <v>25</v>
      </c>
      <c r="C111" s="2">
        <v>1260586</v>
      </c>
      <c r="D111" s="2" t="s">
        <v>52</v>
      </c>
      <c r="E111" s="3" t="s">
        <v>27</v>
      </c>
      <c r="F111" s="3" t="s">
        <v>31</v>
      </c>
      <c r="G111" s="3" t="s">
        <v>54</v>
      </c>
      <c r="H111" s="3">
        <v>1</v>
      </c>
      <c r="I111" s="3">
        <v>80</v>
      </c>
      <c r="J111" s="3">
        <v>120</v>
      </c>
      <c r="K111" s="3">
        <v>120</v>
      </c>
      <c r="L111" s="2">
        <v>80</v>
      </c>
      <c r="M111" s="2">
        <v>40</v>
      </c>
      <c r="N111" s="2" t="s">
        <v>30</v>
      </c>
      <c r="O111" s="2" t="s">
        <v>52</v>
      </c>
      <c r="Q111">
        <f t="shared" si="23"/>
        <v>440</v>
      </c>
    </row>
    <row r="112" spans="1:17">
      <c r="A112" s="2" t="s">
        <v>24</v>
      </c>
      <c r="B112" s="2" t="s">
        <v>25</v>
      </c>
      <c r="C112" s="2">
        <v>1260586</v>
      </c>
      <c r="D112" s="2" t="s">
        <v>52</v>
      </c>
      <c r="E112" s="3" t="s">
        <v>27</v>
      </c>
      <c r="F112" s="3" t="s">
        <v>33</v>
      </c>
      <c r="G112" s="3" t="s">
        <v>55</v>
      </c>
      <c r="H112" s="3">
        <v>1</v>
      </c>
      <c r="I112" s="3">
        <v>102</v>
      </c>
      <c r="J112" s="3">
        <v>153</v>
      </c>
      <c r="K112" s="3">
        <v>153</v>
      </c>
      <c r="L112" s="2">
        <v>102</v>
      </c>
      <c r="M112" s="2">
        <v>51</v>
      </c>
      <c r="N112" s="2" t="s">
        <v>30</v>
      </c>
      <c r="O112" s="2" t="s">
        <v>52</v>
      </c>
      <c r="Q112">
        <f t="shared" si="23"/>
        <v>561</v>
      </c>
    </row>
    <row r="113" spans="1:17">
      <c r="A113" s="2" t="s">
        <v>24</v>
      </c>
      <c r="B113" s="2" t="s">
        <v>25</v>
      </c>
      <c r="C113" s="2">
        <v>1260586</v>
      </c>
      <c r="D113" s="2" t="s">
        <v>52</v>
      </c>
      <c r="E113" s="3" t="s">
        <v>27</v>
      </c>
      <c r="F113" s="3" t="s">
        <v>35</v>
      </c>
      <c r="G113" s="3" t="s">
        <v>56</v>
      </c>
      <c r="H113" s="3">
        <v>1</v>
      </c>
      <c r="I113" s="3">
        <v>168</v>
      </c>
      <c r="J113" s="3">
        <v>252</v>
      </c>
      <c r="K113" s="3">
        <v>252</v>
      </c>
      <c r="L113" s="2">
        <v>168</v>
      </c>
      <c r="M113" s="2">
        <v>84</v>
      </c>
      <c r="N113" s="2" t="s">
        <v>30</v>
      </c>
      <c r="O113" s="2" t="s">
        <v>52</v>
      </c>
      <c r="Q113">
        <f t="shared" si="23"/>
        <v>924</v>
      </c>
    </row>
    <row r="114" spans="1:17">
      <c r="A114" s="2" t="s">
        <v>24</v>
      </c>
      <c r="B114" s="2" t="s">
        <v>25</v>
      </c>
      <c r="C114" s="2">
        <v>1258864</v>
      </c>
      <c r="D114" s="2" t="s">
        <v>57</v>
      </c>
      <c r="E114" s="3" t="s">
        <v>27</v>
      </c>
      <c r="F114" s="3" t="s">
        <v>28</v>
      </c>
      <c r="G114" s="3" t="s">
        <v>58</v>
      </c>
      <c r="H114" s="3">
        <v>1</v>
      </c>
      <c r="I114" s="3">
        <v>38</v>
      </c>
      <c r="J114" s="3">
        <v>57</v>
      </c>
      <c r="K114" s="3">
        <v>57</v>
      </c>
      <c r="L114" s="2">
        <v>38</v>
      </c>
      <c r="M114" s="2">
        <v>19</v>
      </c>
      <c r="N114" s="2" t="s">
        <v>30</v>
      </c>
      <c r="O114" s="2" t="s">
        <v>57</v>
      </c>
      <c r="Q114">
        <f t="shared" si="23"/>
        <v>209</v>
      </c>
    </row>
    <row r="115" spans="1:17">
      <c r="A115" s="2" t="s">
        <v>24</v>
      </c>
      <c r="B115" s="2" t="s">
        <v>25</v>
      </c>
      <c r="C115" s="2">
        <v>1258864</v>
      </c>
      <c r="D115" s="2" t="s">
        <v>57</v>
      </c>
      <c r="E115" s="3" t="s">
        <v>27</v>
      </c>
      <c r="F115" s="3" t="s">
        <v>31</v>
      </c>
      <c r="G115" s="3" t="s">
        <v>59</v>
      </c>
      <c r="H115" s="3">
        <v>1</v>
      </c>
      <c r="I115" s="3">
        <v>32</v>
      </c>
      <c r="J115" s="3">
        <v>48</v>
      </c>
      <c r="K115" s="3">
        <v>48</v>
      </c>
      <c r="L115" s="2">
        <v>32</v>
      </c>
      <c r="M115" s="2">
        <v>16</v>
      </c>
      <c r="N115" s="2" t="s">
        <v>30</v>
      </c>
      <c r="O115" s="2" t="s">
        <v>57</v>
      </c>
      <c r="Q115">
        <f t="shared" si="23"/>
        <v>176</v>
      </c>
    </row>
    <row r="116" spans="1:17">
      <c r="A116" s="2" t="s">
        <v>24</v>
      </c>
      <c r="B116" s="2" t="s">
        <v>25</v>
      </c>
      <c r="C116" s="2">
        <v>1258864</v>
      </c>
      <c r="D116" s="2" t="s">
        <v>57</v>
      </c>
      <c r="E116" s="3" t="s">
        <v>27</v>
      </c>
      <c r="F116" s="3" t="s">
        <v>33</v>
      </c>
      <c r="G116" s="3" t="s">
        <v>60</v>
      </c>
      <c r="H116" s="3">
        <v>1</v>
      </c>
      <c r="I116" s="3">
        <v>30</v>
      </c>
      <c r="J116" s="3">
        <v>45</v>
      </c>
      <c r="K116" s="3">
        <v>45</v>
      </c>
      <c r="L116" s="2">
        <v>30</v>
      </c>
      <c r="M116" s="2">
        <v>15</v>
      </c>
      <c r="N116" s="2" t="s">
        <v>30</v>
      </c>
      <c r="O116" s="2" t="s">
        <v>57</v>
      </c>
      <c r="Q116">
        <f t="shared" si="23"/>
        <v>165</v>
      </c>
    </row>
    <row r="117" spans="1:17">
      <c r="A117" s="2" t="s">
        <v>24</v>
      </c>
      <c r="B117" s="2" t="s">
        <v>25</v>
      </c>
      <c r="C117" s="2">
        <v>1258864</v>
      </c>
      <c r="D117" s="2" t="s">
        <v>57</v>
      </c>
      <c r="E117" s="3" t="s">
        <v>27</v>
      </c>
      <c r="F117" s="3" t="s">
        <v>35</v>
      </c>
      <c r="G117" s="3" t="s">
        <v>61</v>
      </c>
      <c r="H117" s="3">
        <v>1</v>
      </c>
      <c r="I117" s="3">
        <v>48</v>
      </c>
      <c r="J117" s="3">
        <v>72</v>
      </c>
      <c r="K117" s="3">
        <v>72</v>
      </c>
      <c r="L117" s="2">
        <v>48</v>
      </c>
      <c r="M117" s="2">
        <v>24</v>
      </c>
      <c r="N117" s="2" t="s">
        <v>30</v>
      </c>
      <c r="O117" s="2" t="s">
        <v>57</v>
      </c>
      <c r="Q117">
        <f t="shared" si="23"/>
        <v>264</v>
      </c>
    </row>
    <row r="118" spans="1:17">
      <c r="A118" s="2" t="s">
        <v>24</v>
      </c>
      <c r="B118" s="2" t="s">
        <v>25</v>
      </c>
      <c r="C118" s="2">
        <v>1258867</v>
      </c>
      <c r="D118" s="2" t="s">
        <v>62</v>
      </c>
      <c r="E118" s="3" t="s">
        <v>27</v>
      </c>
      <c r="F118" s="3" t="s">
        <v>28</v>
      </c>
      <c r="G118" s="3" t="s">
        <v>63</v>
      </c>
      <c r="H118" s="3">
        <v>1</v>
      </c>
      <c r="I118" s="3">
        <v>38</v>
      </c>
      <c r="J118" s="3">
        <v>57</v>
      </c>
      <c r="K118" s="3">
        <v>57</v>
      </c>
      <c r="L118" s="2">
        <v>38</v>
      </c>
      <c r="M118" s="2">
        <v>19</v>
      </c>
      <c r="N118" s="2" t="s">
        <v>30</v>
      </c>
      <c r="O118" s="2" t="s">
        <v>62</v>
      </c>
      <c r="Q118">
        <f t="shared" si="23"/>
        <v>209</v>
      </c>
    </row>
    <row r="119" spans="1:17">
      <c r="A119" s="2" t="s">
        <v>24</v>
      </c>
      <c r="B119" s="2" t="s">
        <v>25</v>
      </c>
      <c r="C119" s="2">
        <v>1258867</v>
      </c>
      <c r="D119" s="2" t="s">
        <v>62</v>
      </c>
      <c r="E119" s="3" t="s">
        <v>27</v>
      </c>
      <c r="F119" s="3" t="s">
        <v>33</v>
      </c>
      <c r="G119" s="3" t="s">
        <v>64</v>
      </c>
      <c r="H119" s="3">
        <v>1</v>
      </c>
      <c r="I119" s="3">
        <v>30</v>
      </c>
      <c r="J119" s="3">
        <v>45</v>
      </c>
      <c r="K119" s="3">
        <v>45</v>
      </c>
      <c r="L119" s="2">
        <v>30</v>
      </c>
      <c r="M119" s="2">
        <v>15</v>
      </c>
      <c r="N119" s="2" t="s">
        <v>30</v>
      </c>
      <c r="O119" s="2" t="s">
        <v>62</v>
      </c>
      <c r="Q119">
        <f t="shared" si="23"/>
        <v>165</v>
      </c>
    </row>
    <row r="120" spans="1:17">
      <c r="A120" s="2" t="s">
        <v>24</v>
      </c>
      <c r="B120" s="2" t="s">
        <v>25</v>
      </c>
      <c r="C120" s="2">
        <v>1258867</v>
      </c>
      <c r="D120" s="2" t="s">
        <v>62</v>
      </c>
      <c r="E120" s="3" t="s">
        <v>27</v>
      </c>
      <c r="F120" s="3" t="s">
        <v>35</v>
      </c>
      <c r="G120" s="3" t="s">
        <v>65</v>
      </c>
      <c r="H120" s="3">
        <v>1</v>
      </c>
      <c r="I120" s="3">
        <v>50</v>
      </c>
      <c r="J120" s="3">
        <v>75</v>
      </c>
      <c r="K120" s="3">
        <v>75</v>
      </c>
      <c r="L120" s="2">
        <v>50</v>
      </c>
      <c r="M120" s="2">
        <v>25</v>
      </c>
      <c r="N120" s="2" t="s">
        <v>30</v>
      </c>
      <c r="O120" s="2" t="s">
        <v>62</v>
      </c>
      <c r="Q120">
        <f t="shared" si="23"/>
        <v>275</v>
      </c>
    </row>
    <row r="121" spans="1:17">
      <c r="A121" s="2" t="s">
        <v>24</v>
      </c>
      <c r="B121" s="2" t="s">
        <v>25</v>
      </c>
      <c r="C121" s="2">
        <v>1258870</v>
      </c>
      <c r="D121" s="2" t="s">
        <v>66</v>
      </c>
      <c r="E121" s="3" t="s">
        <v>27</v>
      </c>
      <c r="F121" s="3" t="s">
        <v>28</v>
      </c>
      <c r="G121" s="3" t="s">
        <v>67</v>
      </c>
      <c r="H121" s="3">
        <v>1</v>
      </c>
      <c r="I121" s="3">
        <v>12</v>
      </c>
      <c r="J121" s="3">
        <v>36</v>
      </c>
      <c r="K121" s="3">
        <v>36</v>
      </c>
      <c r="L121" s="2">
        <v>36</v>
      </c>
      <c r="M121" s="2">
        <v>24</v>
      </c>
      <c r="N121" s="2" t="s">
        <v>30</v>
      </c>
      <c r="O121" s="2" t="s">
        <v>66</v>
      </c>
      <c r="Q121">
        <f t="shared" si="23"/>
        <v>144</v>
      </c>
    </row>
    <row r="122" spans="1:17">
      <c r="A122" s="2" t="s">
        <v>24</v>
      </c>
      <c r="B122" s="2" t="s">
        <v>25</v>
      </c>
      <c r="C122" s="2">
        <v>1258870</v>
      </c>
      <c r="D122" s="2" t="s">
        <v>66</v>
      </c>
      <c r="E122" s="3" t="s">
        <v>27</v>
      </c>
      <c r="F122" s="3" t="s">
        <v>31</v>
      </c>
      <c r="G122" s="3" t="s">
        <v>68</v>
      </c>
      <c r="H122" s="3">
        <v>1</v>
      </c>
      <c r="I122" s="3">
        <v>8</v>
      </c>
      <c r="J122" s="3">
        <v>24</v>
      </c>
      <c r="K122" s="3">
        <v>24</v>
      </c>
      <c r="L122" s="2">
        <v>24</v>
      </c>
      <c r="M122" s="2">
        <v>16</v>
      </c>
      <c r="N122" s="2" t="s">
        <v>30</v>
      </c>
      <c r="O122" s="2" t="s">
        <v>66</v>
      </c>
      <c r="Q122">
        <f t="shared" si="23"/>
        <v>96</v>
      </c>
    </row>
    <row r="123" spans="1:17">
      <c r="A123" s="2" t="s">
        <v>24</v>
      </c>
      <c r="B123" s="2" t="s">
        <v>25</v>
      </c>
      <c r="C123" s="2">
        <v>1258870</v>
      </c>
      <c r="D123" s="2" t="s">
        <v>66</v>
      </c>
      <c r="E123" s="3" t="s">
        <v>27</v>
      </c>
      <c r="F123" s="3" t="s">
        <v>33</v>
      </c>
      <c r="G123" s="3" t="s">
        <v>69</v>
      </c>
      <c r="H123" s="3">
        <v>1</v>
      </c>
      <c r="I123" s="3">
        <v>10</v>
      </c>
      <c r="J123" s="3">
        <v>30</v>
      </c>
      <c r="K123" s="3">
        <v>30</v>
      </c>
      <c r="L123" s="2">
        <v>30</v>
      </c>
      <c r="M123" s="2">
        <v>20</v>
      </c>
      <c r="N123" s="2" t="s">
        <v>30</v>
      </c>
      <c r="O123" s="2" t="s">
        <v>66</v>
      </c>
      <c r="Q123">
        <f t="shared" si="23"/>
        <v>120</v>
      </c>
    </row>
    <row r="124" spans="1:17">
      <c r="A124" s="2" t="s">
        <v>24</v>
      </c>
      <c r="B124" s="2" t="s">
        <v>25</v>
      </c>
      <c r="C124" s="2">
        <v>1258870</v>
      </c>
      <c r="D124" s="2" t="s">
        <v>66</v>
      </c>
      <c r="E124" s="3" t="s">
        <v>27</v>
      </c>
      <c r="F124" s="3" t="s">
        <v>35</v>
      </c>
      <c r="G124" s="3" t="s">
        <v>70</v>
      </c>
      <c r="H124" s="3">
        <v>1</v>
      </c>
      <c r="I124" s="3">
        <v>16</v>
      </c>
      <c r="J124" s="3">
        <v>48</v>
      </c>
      <c r="K124" s="3">
        <v>48</v>
      </c>
      <c r="L124" s="2">
        <v>48</v>
      </c>
      <c r="M124" s="2">
        <v>32</v>
      </c>
      <c r="N124" s="2" t="s">
        <v>30</v>
      </c>
      <c r="O124" s="2" t="s">
        <v>66</v>
      </c>
      <c r="Q124">
        <f t="shared" si="23"/>
        <v>192</v>
      </c>
    </row>
    <row r="125" spans="1:17">
      <c r="A125" s="2" t="s">
        <v>24</v>
      </c>
      <c r="B125" s="2" t="s">
        <v>25</v>
      </c>
      <c r="C125" s="2">
        <v>1260587</v>
      </c>
      <c r="D125" s="2" t="s">
        <v>71</v>
      </c>
      <c r="E125" s="3" t="s">
        <v>27</v>
      </c>
      <c r="F125" s="3" t="s">
        <v>28</v>
      </c>
      <c r="G125" s="3" t="s">
        <v>72</v>
      </c>
      <c r="H125" s="3">
        <v>1</v>
      </c>
      <c r="I125" s="3">
        <v>74</v>
      </c>
      <c r="J125" s="3">
        <v>111</v>
      </c>
      <c r="K125" s="3">
        <v>74</v>
      </c>
      <c r="L125" s="2">
        <v>37</v>
      </c>
      <c r="M125" s="2">
        <v>37</v>
      </c>
      <c r="N125" s="2" t="s">
        <v>30</v>
      </c>
      <c r="O125" s="2" t="s">
        <v>71</v>
      </c>
      <c r="Q125">
        <f t="shared" si="23"/>
        <v>333</v>
      </c>
    </row>
    <row r="126" spans="1:17">
      <c r="A126" s="2" t="s">
        <v>24</v>
      </c>
      <c r="B126" s="2" t="s">
        <v>25</v>
      </c>
      <c r="C126" s="2">
        <v>1260587</v>
      </c>
      <c r="D126" s="2" t="s">
        <v>71</v>
      </c>
      <c r="E126" s="3" t="s">
        <v>27</v>
      </c>
      <c r="F126" s="3" t="s">
        <v>33</v>
      </c>
      <c r="G126" s="3" t="s">
        <v>73</v>
      </c>
      <c r="H126" s="3">
        <v>1</v>
      </c>
      <c r="I126" s="3">
        <v>56</v>
      </c>
      <c r="J126" s="3">
        <v>84</v>
      </c>
      <c r="K126" s="3">
        <v>56</v>
      </c>
      <c r="L126" s="2">
        <v>28</v>
      </c>
      <c r="M126" s="2">
        <v>28</v>
      </c>
      <c r="N126" s="2" t="s">
        <v>30</v>
      </c>
      <c r="O126" s="2" t="s">
        <v>71</v>
      </c>
      <c r="Q126">
        <f t="shared" si="23"/>
        <v>252</v>
      </c>
    </row>
    <row r="127" spans="1:17">
      <c r="A127" s="2" t="s">
        <v>24</v>
      </c>
      <c r="B127" s="2" t="s">
        <v>25</v>
      </c>
      <c r="C127" s="2">
        <v>1260587</v>
      </c>
      <c r="D127" s="2" t="s">
        <v>71</v>
      </c>
      <c r="E127" s="3" t="s">
        <v>27</v>
      </c>
      <c r="F127" s="3" t="s">
        <v>35</v>
      </c>
      <c r="G127" s="3" t="s">
        <v>74</v>
      </c>
      <c r="H127" s="3">
        <v>1</v>
      </c>
      <c r="I127" s="3">
        <v>96</v>
      </c>
      <c r="J127" s="3">
        <v>144</v>
      </c>
      <c r="K127" s="3">
        <v>96</v>
      </c>
      <c r="L127" s="2">
        <v>48</v>
      </c>
      <c r="M127" s="2">
        <v>48</v>
      </c>
      <c r="N127" s="2" t="s">
        <v>30</v>
      </c>
      <c r="O127" s="2" t="s">
        <v>71</v>
      </c>
      <c r="Q127">
        <f t="shared" si="23"/>
        <v>432</v>
      </c>
    </row>
    <row r="128" spans="1:17">
      <c r="A128" s="2" t="s">
        <v>24</v>
      </c>
      <c r="B128" s="2" t="s">
        <v>25</v>
      </c>
      <c r="C128" s="2">
        <v>1260587</v>
      </c>
      <c r="D128" s="2" t="s">
        <v>71</v>
      </c>
      <c r="E128" s="3" t="s">
        <v>27</v>
      </c>
      <c r="F128" s="3" t="s">
        <v>31</v>
      </c>
      <c r="G128" s="3" t="s">
        <v>75</v>
      </c>
      <c r="H128" s="3">
        <v>1</v>
      </c>
      <c r="I128" s="3">
        <v>34</v>
      </c>
      <c r="J128" s="3">
        <v>51</v>
      </c>
      <c r="K128" s="3">
        <v>34</v>
      </c>
      <c r="L128" s="2">
        <v>17</v>
      </c>
      <c r="M128" s="2">
        <v>17</v>
      </c>
      <c r="N128" s="2" t="s">
        <v>30</v>
      </c>
      <c r="O128" s="2" t="s">
        <v>71</v>
      </c>
      <c r="Q128">
        <f t="shared" si="23"/>
        <v>153</v>
      </c>
    </row>
    <row r="129" spans="1:17">
      <c r="A129" s="2" t="s">
        <v>24</v>
      </c>
      <c r="B129" s="2" t="s">
        <v>25</v>
      </c>
      <c r="C129" s="2">
        <v>1258872</v>
      </c>
      <c r="D129" s="2" t="s">
        <v>76</v>
      </c>
      <c r="E129" s="3" t="s">
        <v>27</v>
      </c>
      <c r="F129" s="3" t="s">
        <v>28</v>
      </c>
      <c r="G129" s="3" t="s">
        <v>77</v>
      </c>
      <c r="H129" s="3">
        <v>1</v>
      </c>
      <c r="I129" s="3">
        <v>50</v>
      </c>
      <c r="J129" s="3">
        <v>75</v>
      </c>
      <c r="K129" s="3">
        <v>75</v>
      </c>
      <c r="L129" s="2">
        <v>50</v>
      </c>
      <c r="M129" s="2">
        <v>25</v>
      </c>
      <c r="N129" s="2" t="s">
        <v>30</v>
      </c>
      <c r="O129" s="2" t="s">
        <v>76</v>
      </c>
      <c r="Q129">
        <f t="shared" si="23"/>
        <v>275</v>
      </c>
    </row>
    <row r="130" spans="1:17">
      <c r="A130" s="2" t="s">
        <v>24</v>
      </c>
      <c r="B130" s="2" t="s">
        <v>25</v>
      </c>
      <c r="C130" s="2">
        <v>1258872</v>
      </c>
      <c r="D130" s="2" t="s">
        <v>76</v>
      </c>
      <c r="E130" s="3" t="s">
        <v>27</v>
      </c>
      <c r="F130" s="3" t="s">
        <v>33</v>
      </c>
      <c r="G130" s="3" t="s">
        <v>78</v>
      </c>
      <c r="H130" s="3">
        <v>1</v>
      </c>
      <c r="I130" s="3">
        <v>40</v>
      </c>
      <c r="J130" s="3">
        <v>60</v>
      </c>
      <c r="K130" s="3">
        <v>60</v>
      </c>
      <c r="L130" s="2">
        <v>40</v>
      </c>
      <c r="M130" s="2">
        <v>20</v>
      </c>
      <c r="N130" s="2" t="s">
        <v>30</v>
      </c>
      <c r="O130" s="2" t="s">
        <v>76</v>
      </c>
      <c r="Q130">
        <f t="shared" si="23"/>
        <v>220</v>
      </c>
    </row>
    <row r="131" spans="1:17">
      <c r="A131" s="2" t="s">
        <v>24</v>
      </c>
      <c r="B131" s="2" t="s">
        <v>25</v>
      </c>
      <c r="C131" s="2">
        <v>1258872</v>
      </c>
      <c r="D131" s="2" t="s">
        <v>76</v>
      </c>
      <c r="E131" s="3" t="s">
        <v>27</v>
      </c>
      <c r="F131" s="3" t="s">
        <v>31</v>
      </c>
      <c r="G131" s="3" t="s">
        <v>79</v>
      </c>
      <c r="H131" s="3">
        <v>1</v>
      </c>
      <c r="I131" s="3">
        <v>36</v>
      </c>
      <c r="J131" s="3">
        <v>54</v>
      </c>
      <c r="K131" s="3">
        <v>54</v>
      </c>
      <c r="L131" s="2">
        <v>36</v>
      </c>
      <c r="M131" s="2">
        <v>18</v>
      </c>
      <c r="N131" s="2" t="s">
        <v>30</v>
      </c>
      <c r="O131" s="2" t="s">
        <v>76</v>
      </c>
      <c r="Q131">
        <f t="shared" si="23"/>
        <v>198</v>
      </c>
    </row>
    <row r="132" spans="1:17">
      <c r="A132" s="2" t="s">
        <v>24</v>
      </c>
      <c r="B132" s="2" t="s">
        <v>25</v>
      </c>
      <c r="C132" s="2">
        <v>1258872</v>
      </c>
      <c r="D132" s="2" t="s">
        <v>76</v>
      </c>
      <c r="E132" s="3" t="s">
        <v>27</v>
      </c>
      <c r="F132" s="3" t="s">
        <v>35</v>
      </c>
      <c r="G132" s="3" t="s">
        <v>80</v>
      </c>
      <c r="H132" s="3">
        <v>1</v>
      </c>
      <c r="I132" s="3">
        <v>66</v>
      </c>
      <c r="J132" s="3">
        <v>99</v>
      </c>
      <c r="K132" s="3">
        <v>99</v>
      </c>
      <c r="L132" s="2">
        <v>66</v>
      </c>
      <c r="M132" s="2">
        <v>33</v>
      </c>
      <c r="N132" s="2" t="s">
        <v>30</v>
      </c>
      <c r="O132" s="2" t="s">
        <v>76</v>
      </c>
      <c r="Q132">
        <f t="shared" si="23"/>
        <v>363</v>
      </c>
    </row>
    <row r="133" spans="1:17">
      <c r="A133" s="2" t="s">
        <v>24</v>
      </c>
      <c r="B133" s="2" t="s">
        <v>25</v>
      </c>
      <c r="C133" s="2">
        <v>1258874</v>
      </c>
      <c r="D133" s="2" t="s">
        <v>81</v>
      </c>
      <c r="E133" s="3" t="s">
        <v>27</v>
      </c>
      <c r="F133" s="3" t="s">
        <v>28</v>
      </c>
      <c r="G133" s="3" t="s">
        <v>82</v>
      </c>
      <c r="H133" s="3">
        <v>1</v>
      </c>
      <c r="I133" s="3">
        <v>12</v>
      </c>
      <c r="J133" s="3">
        <v>36</v>
      </c>
      <c r="K133" s="3">
        <v>36</v>
      </c>
      <c r="L133" s="2">
        <v>36</v>
      </c>
      <c r="M133" s="2">
        <v>24</v>
      </c>
      <c r="N133" s="2" t="s">
        <v>30</v>
      </c>
      <c r="O133" s="2" t="s">
        <v>81</v>
      </c>
      <c r="Q133">
        <f t="shared" si="23"/>
        <v>144</v>
      </c>
    </row>
    <row r="134" spans="1:17">
      <c r="A134" s="2" t="s">
        <v>24</v>
      </c>
      <c r="B134" s="2" t="s">
        <v>25</v>
      </c>
      <c r="C134" s="2">
        <v>1258874</v>
      </c>
      <c r="D134" s="2" t="s">
        <v>81</v>
      </c>
      <c r="E134" s="3" t="s">
        <v>27</v>
      </c>
      <c r="F134" s="3" t="s">
        <v>31</v>
      </c>
      <c r="G134" s="3" t="s">
        <v>83</v>
      </c>
      <c r="H134" s="3">
        <v>1</v>
      </c>
      <c r="I134" s="3">
        <v>11</v>
      </c>
      <c r="J134" s="3">
        <v>33</v>
      </c>
      <c r="K134" s="3">
        <v>33</v>
      </c>
      <c r="L134" s="2">
        <v>33</v>
      </c>
      <c r="M134" s="2">
        <v>22</v>
      </c>
      <c r="N134" s="2" t="s">
        <v>30</v>
      </c>
      <c r="O134" s="2" t="s">
        <v>81</v>
      </c>
      <c r="Q134">
        <f t="shared" si="23"/>
        <v>132</v>
      </c>
    </row>
    <row r="135" spans="1:17">
      <c r="A135" s="2" t="s">
        <v>24</v>
      </c>
      <c r="B135" s="2" t="s">
        <v>25</v>
      </c>
      <c r="C135" s="2">
        <v>1258874</v>
      </c>
      <c r="D135" s="2" t="s">
        <v>81</v>
      </c>
      <c r="E135" s="3" t="s">
        <v>27</v>
      </c>
      <c r="F135" s="3" t="s">
        <v>35</v>
      </c>
      <c r="G135" s="3" t="s">
        <v>84</v>
      </c>
      <c r="H135" s="3">
        <v>1</v>
      </c>
      <c r="I135" s="3">
        <v>15</v>
      </c>
      <c r="J135" s="3">
        <v>45</v>
      </c>
      <c r="K135" s="3">
        <v>45</v>
      </c>
      <c r="L135" s="2">
        <v>45</v>
      </c>
      <c r="M135" s="2">
        <v>30</v>
      </c>
      <c r="N135" s="2" t="s">
        <v>30</v>
      </c>
      <c r="O135" s="2" t="s">
        <v>81</v>
      </c>
      <c r="Q135">
        <f t="shared" si="23"/>
        <v>180</v>
      </c>
    </row>
    <row r="136" spans="1:17">
      <c r="A136" s="2" t="s">
        <v>24</v>
      </c>
      <c r="B136" s="2" t="s">
        <v>25</v>
      </c>
      <c r="C136" s="2">
        <v>1258874</v>
      </c>
      <c r="D136" s="2" t="s">
        <v>81</v>
      </c>
      <c r="E136" s="3" t="s">
        <v>27</v>
      </c>
      <c r="F136" s="3" t="s">
        <v>33</v>
      </c>
      <c r="G136" s="3" t="s">
        <v>85</v>
      </c>
      <c r="H136" s="3">
        <v>1</v>
      </c>
      <c r="I136" s="3">
        <v>9</v>
      </c>
      <c r="J136" s="3">
        <v>27</v>
      </c>
      <c r="K136" s="3">
        <v>27</v>
      </c>
      <c r="L136" s="2">
        <v>27</v>
      </c>
      <c r="M136" s="2">
        <v>18</v>
      </c>
      <c r="N136" s="2" t="s">
        <v>30</v>
      </c>
      <c r="O136" s="2" t="s">
        <v>81</v>
      </c>
      <c r="Q136">
        <f t="shared" si="23"/>
        <v>108</v>
      </c>
    </row>
    <row r="137" spans="1:17">
      <c r="A137" s="2" t="s">
        <v>24</v>
      </c>
      <c r="B137" s="2" t="s">
        <v>25</v>
      </c>
      <c r="C137" s="2">
        <v>1258876</v>
      </c>
      <c r="D137" s="2" t="s">
        <v>86</v>
      </c>
      <c r="E137" s="3" t="s">
        <v>27</v>
      </c>
      <c r="F137" s="3" t="s">
        <v>28</v>
      </c>
      <c r="G137" s="3" t="s">
        <v>87</v>
      </c>
      <c r="H137" s="3">
        <v>1</v>
      </c>
      <c r="I137" s="3">
        <v>26</v>
      </c>
      <c r="J137" s="3">
        <v>39</v>
      </c>
      <c r="K137" s="3">
        <v>39</v>
      </c>
      <c r="L137" s="2">
        <v>26</v>
      </c>
      <c r="M137" s="2">
        <v>13</v>
      </c>
      <c r="N137" s="2" t="s">
        <v>30</v>
      </c>
      <c r="O137" s="2" t="s">
        <v>86</v>
      </c>
      <c r="Q137">
        <f t="shared" si="23"/>
        <v>143</v>
      </c>
    </row>
    <row r="138" spans="1:17">
      <c r="A138" s="2" t="s">
        <v>24</v>
      </c>
      <c r="B138" s="2" t="s">
        <v>25</v>
      </c>
      <c r="C138" s="2">
        <v>1258876</v>
      </c>
      <c r="D138" s="2" t="s">
        <v>86</v>
      </c>
      <c r="E138" s="3" t="s">
        <v>27</v>
      </c>
      <c r="F138" s="3" t="s">
        <v>31</v>
      </c>
      <c r="G138" s="3" t="s">
        <v>88</v>
      </c>
      <c r="H138" s="3">
        <v>1</v>
      </c>
      <c r="I138" s="3">
        <v>24</v>
      </c>
      <c r="J138" s="3">
        <v>36</v>
      </c>
      <c r="K138" s="3">
        <v>36</v>
      </c>
      <c r="L138" s="2">
        <v>24</v>
      </c>
      <c r="M138" s="2">
        <v>12</v>
      </c>
      <c r="N138" s="2" t="s">
        <v>30</v>
      </c>
      <c r="O138" s="2" t="s">
        <v>86</v>
      </c>
      <c r="Q138">
        <f t="shared" si="23"/>
        <v>132</v>
      </c>
    </row>
    <row r="139" spans="1:17">
      <c r="A139" s="2" t="s">
        <v>24</v>
      </c>
      <c r="B139" s="2" t="s">
        <v>25</v>
      </c>
      <c r="C139" s="2">
        <v>1258876</v>
      </c>
      <c r="D139" s="2" t="s">
        <v>86</v>
      </c>
      <c r="E139" s="3" t="s">
        <v>27</v>
      </c>
      <c r="F139" s="3" t="s">
        <v>33</v>
      </c>
      <c r="G139" s="3" t="s">
        <v>89</v>
      </c>
      <c r="H139" s="3">
        <v>1</v>
      </c>
      <c r="I139" s="3">
        <v>20</v>
      </c>
      <c r="J139" s="3">
        <v>30</v>
      </c>
      <c r="K139" s="3">
        <v>30</v>
      </c>
      <c r="L139" s="2">
        <v>20</v>
      </c>
      <c r="M139" s="2">
        <v>10</v>
      </c>
      <c r="N139" s="2" t="s">
        <v>30</v>
      </c>
      <c r="O139" s="2" t="s">
        <v>86</v>
      </c>
      <c r="Q139">
        <f t="shared" si="23"/>
        <v>110</v>
      </c>
    </row>
    <row r="140" spans="1:17">
      <c r="A140" s="2" t="s">
        <v>24</v>
      </c>
      <c r="B140" s="2" t="s">
        <v>25</v>
      </c>
      <c r="C140" s="2">
        <v>1258876</v>
      </c>
      <c r="D140" s="2" t="s">
        <v>86</v>
      </c>
      <c r="E140" s="3" t="s">
        <v>27</v>
      </c>
      <c r="F140" s="3" t="s">
        <v>35</v>
      </c>
      <c r="G140" s="3" t="s">
        <v>90</v>
      </c>
      <c r="H140" s="3">
        <v>1</v>
      </c>
      <c r="I140" s="3">
        <v>34</v>
      </c>
      <c r="J140" s="3">
        <v>51</v>
      </c>
      <c r="K140" s="3">
        <v>51</v>
      </c>
      <c r="L140" s="2">
        <v>34</v>
      </c>
      <c r="M140" s="2">
        <v>17</v>
      </c>
      <c r="N140" s="2" t="s">
        <v>30</v>
      </c>
      <c r="O140" s="2" t="s">
        <v>86</v>
      </c>
      <c r="Q140">
        <f t="shared" si="23"/>
        <v>187</v>
      </c>
    </row>
    <row r="141" spans="1:17">
      <c r="A141" s="2" t="s">
        <v>24</v>
      </c>
      <c r="B141" s="2" t="s">
        <v>25</v>
      </c>
      <c r="C141" s="2">
        <v>1258878</v>
      </c>
      <c r="D141" s="2" t="s">
        <v>91</v>
      </c>
      <c r="E141" s="3" t="s">
        <v>27</v>
      </c>
      <c r="F141" s="3" t="s">
        <v>28</v>
      </c>
      <c r="G141" s="3" t="s">
        <v>92</v>
      </c>
      <c r="H141" s="3">
        <v>1</v>
      </c>
      <c r="I141" s="3">
        <v>5</v>
      </c>
      <c r="J141" s="3">
        <v>10</v>
      </c>
      <c r="K141" s="3">
        <v>15</v>
      </c>
      <c r="L141" s="2">
        <v>10</v>
      </c>
      <c r="M141" s="2">
        <v>10</v>
      </c>
      <c r="N141" s="2" t="s">
        <v>30</v>
      </c>
      <c r="O141" s="2" t="s">
        <v>91</v>
      </c>
      <c r="Q141">
        <f t="shared" si="23"/>
        <v>50</v>
      </c>
    </row>
    <row r="142" spans="1:17">
      <c r="A142" s="2" t="s">
        <v>24</v>
      </c>
      <c r="B142" s="2" t="s">
        <v>25</v>
      </c>
      <c r="C142" s="2">
        <v>1258878</v>
      </c>
      <c r="D142" s="2" t="s">
        <v>91</v>
      </c>
      <c r="E142" s="3" t="s">
        <v>27</v>
      </c>
      <c r="F142" s="3" t="s">
        <v>33</v>
      </c>
      <c r="G142" s="3" t="s">
        <v>93</v>
      </c>
      <c r="H142" s="3">
        <v>1</v>
      </c>
      <c r="I142" s="3">
        <v>4</v>
      </c>
      <c r="J142" s="3">
        <v>8</v>
      </c>
      <c r="K142" s="3">
        <v>12</v>
      </c>
      <c r="L142" s="2">
        <v>8</v>
      </c>
      <c r="M142" s="2">
        <v>8</v>
      </c>
      <c r="N142" s="2" t="s">
        <v>30</v>
      </c>
      <c r="O142" s="2" t="s">
        <v>91</v>
      </c>
      <c r="Q142">
        <f t="shared" si="23"/>
        <v>40</v>
      </c>
    </row>
    <row r="143" spans="1:17">
      <c r="A143" s="2" t="s">
        <v>24</v>
      </c>
      <c r="B143" s="2" t="s">
        <v>25</v>
      </c>
      <c r="C143" s="2">
        <v>1258878</v>
      </c>
      <c r="D143" s="2" t="s">
        <v>91</v>
      </c>
      <c r="E143" s="3" t="s">
        <v>27</v>
      </c>
      <c r="F143" s="3" t="s">
        <v>35</v>
      </c>
      <c r="G143" s="3" t="s">
        <v>94</v>
      </c>
      <c r="H143" s="3">
        <v>1</v>
      </c>
      <c r="I143" s="3">
        <v>6</v>
      </c>
      <c r="J143" s="3">
        <v>12</v>
      </c>
      <c r="K143" s="3">
        <v>18</v>
      </c>
      <c r="L143" s="2">
        <v>12</v>
      </c>
      <c r="M143" s="2">
        <v>12</v>
      </c>
      <c r="N143" s="2" t="s">
        <v>30</v>
      </c>
      <c r="O143" s="2" t="s">
        <v>91</v>
      </c>
      <c r="Q143">
        <f t="shared" si="23"/>
        <v>60</v>
      </c>
    </row>
    <row r="144" spans="1:17">
      <c r="A144" s="2" t="s">
        <v>24</v>
      </c>
      <c r="B144" s="2" t="s">
        <v>25</v>
      </c>
      <c r="C144" s="2">
        <v>1258881</v>
      </c>
      <c r="D144" s="2" t="s">
        <v>95</v>
      </c>
      <c r="E144" s="3" t="s">
        <v>27</v>
      </c>
      <c r="F144" s="3" t="s">
        <v>28</v>
      </c>
      <c r="G144" s="3" t="s">
        <v>96</v>
      </c>
      <c r="H144" s="3">
        <v>1</v>
      </c>
      <c r="I144" s="3">
        <v>30</v>
      </c>
      <c r="J144" s="3">
        <v>45</v>
      </c>
      <c r="K144" s="3">
        <v>30</v>
      </c>
      <c r="L144" s="2">
        <v>15</v>
      </c>
      <c r="M144" s="2">
        <v>15</v>
      </c>
      <c r="N144" s="2" t="s">
        <v>30</v>
      </c>
      <c r="O144" s="2" t="s">
        <v>95</v>
      </c>
      <c r="Q144">
        <f t="shared" si="23"/>
        <v>135</v>
      </c>
    </row>
    <row r="145" spans="1:17">
      <c r="A145" s="2" t="s">
        <v>24</v>
      </c>
      <c r="B145" s="2" t="s">
        <v>25</v>
      </c>
      <c r="C145" s="2">
        <v>1258881</v>
      </c>
      <c r="D145" s="2" t="s">
        <v>95</v>
      </c>
      <c r="E145" s="3" t="s">
        <v>27</v>
      </c>
      <c r="F145" s="3" t="s">
        <v>31</v>
      </c>
      <c r="G145" s="3" t="s">
        <v>97</v>
      </c>
      <c r="H145" s="3">
        <v>1</v>
      </c>
      <c r="I145" s="3">
        <v>28</v>
      </c>
      <c r="J145" s="3">
        <v>42</v>
      </c>
      <c r="K145" s="3">
        <v>28</v>
      </c>
      <c r="L145" s="2">
        <v>14</v>
      </c>
      <c r="M145" s="2">
        <v>14</v>
      </c>
      <c r="N145" s="2" t="s">
        <v>30</v>
      </c>
      <c r="O145" s="2" t="s">
        <v>95</v>
      </c>
      <c r="Q145">
        <f t="shared" si="23"/>
        <v>126</v>
      </c>
    </row>
    <row r="146" spans="1:17">
      <c r="A146" s="2" t="s">
        <v>24</v>
      </c>
      <c r="B146" s="2" t="s">
        <v>25</v>
      </c>
      <c r="C146" s="2">
        <v>1258881</v>
      </c>
      <c r="D146" s="2" t="s">
        <v>95</v>
      </c>
      <c r="E146" s="3" t="s">
        <v>27</v>
      </c>
      <c r="F146" s="3" t="s">
        <v>33</v>
      </c>
      <c r="G146" s="3" t="s">
        <v>98</v>
      </c>
      <c r="H146" s="3">
        <v>1</v>
      </c>
      <c r="I146" s="3">
        <v>22</v>
      </c>
      <c r="J146" s="3">
        <v>33</v>
      </c>
      <c r="K146" s="3">
        <v>22</v>
      </c>
      <c r="L146" s="2">
        <v>11</v>
      </c>
      <c r="M146" s="2">
        <v>11</v>
      </c>
      <c r="N146" s="2" t="s">
        <v>30</v>
      </c>
      <c r="O146" s="2" t="s">
        <v>95</v>
      </c>
      <c r="Q146">
        <f t="shared" si="23"/>
        <v>99</v>
      </c>
    </row>
    <row r="147" spans="1:17">
      <c r="A147" s="2" t="s">
        <v>24</v>
      </c>
      <c r="B147" s="2" t="s">
        <v>25</v>
      </c>
      <c r="C147" s="2">
        <v>1258881</v>
      </c>
      <c r="D147" s="2" t="s">
        <v>95</v>
      </c>
      <c r="E147" s="3" t="s">
        <v>27</v>
      </c>
      <c r="F147" s="3" t="s">
        <v>35</v>
      </c>
      <c r="G147" s="3" t="s">
        <v>99</v>
      </c>
      <c r="H147" s="3">
        <v>1</v>
      </c>
      <c r="I147" s="3">
        <v>38</v>
      </c>
      <c r="J147" s="3">
        <v>57</v>
      </c>
      <c r="K147" s="3">
        <v>38</v>
      </c>
      <c r="L147" s="2">
        <v>19</v>
      </c>
      <c r="M147" s="2">
        <v>19</v>
      </c>
      <c r="N147" s="2" t="s">
        <v>30</v>
      </c>
      <c r="O147" s="2" t="s">
        <v>95</v>
      </c>
      <c r="Q147">
        <f t="shared" si="23"/>
        <v>171</v>
      </c>
    </row>
    <row r="148" spans="1:17">
      <c r="A148" s="2" t="s">
        <v>24</v>
      </c>
      <c r="B148" s="2" t="s">
        <v>25</v>
      </c>
      <c r="C148" s="2">
        <v>1258885</v>
      </c>
      <c r="D148" s="2" t="s">
        <v>100</v>
      </c>
      <c r="E148" s="3" t="s">
        <v>27</v>
      </c>
      <c r="F148" s="3" t="s">
        <v>28</v>
      </c>
      <c r="G148" s="3" t="s">
        <v>101</v>
      </c>
      <c r="H148" s="3">
        <v>1</v>
      </c>
      <c r="I148" s="3" t="s">
        <v>30</v>
      </c>
      <c r="J148" s="3" t="s">
        <v>30</v>
      </c>
      <c r="K148" s="3" t="s">
        <v>30</v>
      </c>
      <c r="L148" s="2">
        <v>62</v>
      </c>
      <c r="M148" s="2" t="s">
        <v>30</v>
      </c>
      <c r="N148" s="2" t="s">
        <v>30</v>
      </c>
      <c r="O148" s="2" t="s">
        <v>102</v>
      </c>
      <c r="Q148">
        <f t="shared" si="23"/>
        <v>62</v>
      </c>
    </row>
    <row r="149" spans="1:17">
      <c r="A149" s="2" t="s">
        <v>24</v>
      </c>
      <c r="B149" s="2" t="s">
        <v>25</v>
      </c>
      <c r="C149" s="2">
        <v>1258885</v>
      </c>
      <c r="D149" s="2" t="s">
        <v>100</v>
      </c>
      <c r="E149" s="3" t="s">
        <v>27</v>
      </c>
      <c r="F149" s="3" t="s">
        <v>28</v>
      </c>
      <c r="G149" s="3" t="s">
        <v>103</v>
      </c>
      <c r="H149" s="3">
        <v>1</v>
      </c>
      <c r="I149" s="3" t="s">
        <v>30</v>
      </c>
      <c r="J149" s="3" t="s">
        <v>30</v>
      </c>
      <c r="K149" s="3">
        <v>66</v>
      </c>
      <c r="L149" s="2" t="s">
        <v>30</v>
      </c>
      <c r="M149" s="2" t="s">
        <v>30</v>
      </c>
      <c r="N149" s="2" t="s">
        <v>30</v>
      </c>
      <c r="O149" s="2" t="s">
        <v>102</v>
      </c>
      <c r="Q149">
        <f t="shared" si="23"/>
        <v>66</v>
      </c>
    </row>
    <row r="150" spans="1:17">
      <c r="A150" s="2" t="s">
        <v>24</v>
      </c>
      <c r="B150" s="2" t="s">
        <v>25</v>
      </c>
      <c r="C150" s="2">
        <v>1258885</v>
      </c>
      <c r="D150" s="2" t="s">
        <v>100</v>
      </c>
      <c r="E150" s="3" t="s">
        <v>27</v>
      </c>
      <c r="F150" s="3" t="s">
        <v>28</v>
      </c>
      <c r="G150" s="3" t="s">
        <v>104</v>
      </c>
      <c r="H150" s="3">
        <v>1</v>
      </c>
      <c r="I150" s="3" t="s">
        <v>30</v>
      </c>
      <c r="J150" s="3">
        <v>50</v>
      </c>
      <c r="K150" s="3" t="s">
        <v>30</v>
      </c>
      <c r="L150" s="2" t="s">
        <v>30</v>
      </c>
      <c r="M150" s="2" t="s">
        <v>30</v>
      </c>
      <c r="N150" s="2" t="s">
        <v>30</v>
      </c>
      <c r="O150" s="2" t="s">
        <v>102</v>
      </c>
      <c r="Q150">
        <f t="shared" si="23"/>
        <v>50</v>
      </c>
    </row>
    <row r="151" spans="1:17">
      <c r="A151" s="2" t="s">
        <v>24</v>
      </c>
      <c r="B151" s="2" t="s">
        <v>25</v>
      </c>
      <c r="C151" s="2">
        <v>1258885</v>
      </c>
      <c r="D151" s="2" t="s">
        <v>100</v>
      </c>
      <c r="E151" s="3" t="s">
        <v>27</v>
      </c>
      <c r="F151" s="3" t="s">
        <v>28</v>
      </c>
      <c r="G151" s="3" t="s">
        <v>105</v>
      </c>
      <c r="H151" s="3">
        <v>1</v>
      </c>
      <c r="I151" s="3" t="s">
        <v>30</v>
      </c>
      <c r="J151" s="3" t="s">
        <v>30</v>
      </c>
      <c r="K151" s="3" t="s">
        <v>30</v>
      </c>
      <c r="L151" s="2" t="s">
        <v>30</v>
      </c>
      <c r="M151" s="2">
        <v>48</v>
      </c>
      <c r="N151" s="2" t="s">
        <v>30</v>
      </c>
      <c r="O151" s="2" t="s">
        <v>102</v>
      </c>
      <c r="Q151">
        <f t="shared" si="23"/>
        <v>48</v>
      </c>
    </row>
    <row r="152" spans="1:17">
      <c r="A152" s="2" t="s">
        <v>24</v>
      </c>
      <c r="B152" s="2" t="s">
        <v>25</v>
      </c>
      <c r="C152" s="2">
        <v>1258885</v>
      </c>
      <c r="D152" s="2" t="s">
        <v>100</v>
      </c>
      <c r="E152" s="3" t="s">
        <v>27</v>
      </c>
      <c r="F152" s="3" t="s">
        <v>28</v>
      </c>
      <c r="G152" s="3" t="s">
        <v>106</v>
      </c>
      <c r="H152" s="3">
        <v>1</v>
      </c>
      <c r="I152" s="3">
        <v>16</v>
      </c>
      <c r="J152" s="3" t="s">
        <v>30</v>
      </c>
      <c r="K152" s="3" t="s">
        <v>30</v>
      </c>
      <c r="L152" s="2" t="s">
        <v>30</v>
      </c>
      <c r="M152" s="2" t="s">
        <v>30</v>
      </c>
      <c r="N152" s="2" t="s">
        <v>30</v>
      </c>
      <c r="O152" s="2" t="s">
        <v>102</v>
      </c>
      <c r="Q152">
        <f t="shared" si="23"/>
        <v>16</v>
      </c>
    </row>
    <row r="153" spans="1:17">
      <c r="A153" s="2" t="s">
        <v>24</v>
      </c>
      <c r="B153" s="2" t="s">
        <v>25</v>
      </c>
      <c r="C153" s="2">
        <v>1258885</v>
      </c>
      <c r="D153" s="2" t="s">
        <v>100</v>
      </c>
      <c r="E153" s="3" t="s">
        <v>27</v>
      </c>
      <c r="F153" s="3" t="s">
        <v>28</v>
      </c>
      <c r="G153" s="3" t="s">
        <v>107</v>
      </c>
      <c r="H153" s="3">
        <v>1</v>
      </c>
      <c r="I153" s="3" t="s">
        <v>30</v>
      </c>
      <c r="J153" s="3" t="s">
        <v>30</v>
      </c>
      <c r="K153" s="3" t="s">
        <v>30</v>
      </c>
      <c r="L153" s="2" t="s">
        <v>30</v>
      </c>
      <c r="M153" s="2" t="s">
        <v>30</v>
      </c>
      <c r="N153" s="2">
        <v>36</v>
      </c>
      <c r="O153" s="2" t="s">
        <v>102</v>
      </c>
      <c r="Q153">
        <f t="shared" si="23"/>
        <v>36</v>
      </c>
    </row>
    <row r="154" spans="1:17">
      <c r="A154" s="2" t="s">
        <v>24</v>
      </c>
      <c r="B154" s="2" t="s">
        <v>25</v>
      </c>
      <c r="C154" s="2">
        <v>1258885</v>
      </c>
      <c r="D154" s="2" t="s">
        <v>100</v>
      </c>
      <c r="E154" s="3" t="s">
        <v>27</v>
      </c>
      <c r="F154" s="3" t="s">
        <v>33</v>
      </c>
      <c r="G154" s="3" t="s">
        <v>108</v>
      </c>
      <c r="H154" s="3">
        <v>1</v>
      </c>
      <c r="I154" s="3" t="s">
        <v>30</v>
      </c>
      <c r="J154" s="3" t="s">
        <v>30</v>
      </c>
      <c r="K154" s="3" t="s">
        <v>30</v>
      </c>
      <c r="L154" s="2">
        <v>48</v>
      </c>
      <c r="M154" s="2" t="s">
        <v>30</v>
      </c>
      <c r="N154" s="2" t="s">
        <v>30</v>
      </c>
      <c r="O154" s="2" t="s">
        <v>102</v>
      </c>
      <c r="Q154">
        <f t="shared" si="23"/>
        <v>48</v>
      </c>
    </row>
    <row r="155" spans="1:17">
      <c r="A155" s="2" t="s">
        <v>24</v>
      </c>
      <c r="B155" s="2" t="s">
        <v>25</v>
      </c>
      <c r="C155" s="2">
        <v>1258885</v>
      </c>
      <c r="D155" s="2" t="s">
        <v>100</v>
      </c>
      <c r="E155" s="3" t="s">
        <v>27</v>
      </c>
      <c r="F155" s="3" t="s">
        <v>33</v>
      </c>
      <c r="G155" s="3" t="s">
        <v>109</v>
      </c>
      <c r="H155" s="3">
        <v>1</v>
      </c>
      <c r="I155" s="3" t="s">
        <v>30</v>
      </c>
      <c r="J155" s="3" t="s">
        <v>30</v>
      </c>
      <c r="K155" s="3">
        <v>52</v>
      </c>
      <c r="L155" s="2" t="s">
        <v>30</v>
      </c>
      <c r="M155" s="2" t="s">
        <v>30</v>
      </c>
      <c r="N155" s="2" t="s">
        <v>30</v>
      </c>
      <c r="O155" s="2" t="s">
        <v>102</v>
      </c>
      <c r="Q155">
        <f t="shared" si="23"/>
        <v>52</v>
      </c>
    </row>
    <row r="156" spans="1:17">
      <c r="A156" s="2" t="s">
        <v>24</v>
      </c>
      <c r="B156" s="2" t="s">
        <v>25</v>
      </c>
      <c r="C156" s="2">
        <v>1258885</v>
      </c>
      <c r="D156" s="2" t="s">
        <v>100</v>
      </c>
      <c r="E156" s="3" t="s">
        <v>27</v>
      </c>
      <c r="F156" s="3" t="s">
        <v>33</v>
      </c>
      <c r="G156" s="3" t="s">
        <v>110</v>
      </c>
      <c r="H156" s="3">
        <v>1</v>
      </c>
      <c r="I156" s="3" t="s">
        <v>30</v>
      </c>
      <c r="J156" s="3">
        <v>38</v>
      </c>
      <c r="K156" s="3" t="s">
        <v>30</v>
      </c>
      <c r="L156" s="2" t="s">
        <v>30</v>
      </c>
      <c r="M156" s="2" t="s">
        <v>30</v>
      </c>
      <c r="N156" s="2" t="s">
        <v>30</v>
      </c>
      <c r="O156" s="2" t="s">
        <v>102</v>
      </c>
      <c r="Q156">
        <f t="shared" si="23"/>
        <v>38</v>
      </c>
    </row>
    <row r="157" spans="1:17">
      <c r="A157" s="2" t="s">
        <v>24</v>
      </c>
      <c r="B157" s="2" t="s">
        <v>25</v>
      </c>
      <c r="C157" s="2">
        <v>1258885</v>
      </c>
      <c r="D157" s="2" t="s">
        <v>100</v>
      </c>
      <c r="E157" s="3" t="s">
        <v>27</v>
      </c>
      <c r="F157" s="3" t="s">
        <v>33</v>
      </c>
      <c r="G157" s="3" t="s">
        <v>111</v>
      </c>
      <c r="H157" s="3">
        <v>1</v>
      </c>
      <c r="I157" s="3" t="s">
        <v>30</v>
      </c>
      <c r="J157" s="3" t="s">
        <v>30</v>
      </c>
      <c r="K157" s="3" t="s">
        <v>30</v>
      </c>
      <c r="L157" s="2" t="s">
        <v>30</v>
      </c>
      <c r="M157" s="2">
        <v>38</v>
      </c>
      <c r="N157" s="2" t="s">
        <v>30</v>
      </c>
      <c r="O157" s="2" t="s">
        <v>102</v>
      </c>
      <c r="Q157">
        <f t="shared" si="23"/>
        <v>38</v>
      </c>
    </row>
    <row r="158" spans="1:17">
      <c r="A158" s="2" t="s">
        <v>24</v>
      </c>
      <c r="B158" s="2" t="s">
        <v>25</v>
      </c>
      <c r="C158" s="2">
        <v>1258885</v>
      </c>
      <c r="D158" s="2" t="s">
        <v>100</v>
      </c>
      <c r="E158" s="3" t="s">
        <v>27</v>
      </c>
      <c r="F158" s="3" t="s">
        <v>33</v>
      </c>
      <c r="G158" s="3" t="s">
        <v>112</v>
      </c>
      <c r="H158" s="3">
        <v>1</v>
      </c>
      <c r="I158" s="3">
        <v>12</v>
      </c>
      <c r="J158" s="3" t="s">
        <v>30</v>
      </c>
      <c r="K158" s="3" t="s">
        <v>30</v>
      </c>
      <c r="L158" s="2" t="s">
        <v>30</v>
      </c>
      <c r="M158" s="2" t="s">
        <v>30</v>
      </c>
      <c r="N158" s="2" t="s">
        <v>30</v>
      </c>
      <c r="O158" s="2" t="s">
        <v>102</v>
      </c>
      <c r="Q158">
        <f t="shared" si="23"/>
        <v>12</v>
      </c>
    </row>
    <row r="159" spans="1:17">
      <c r="A159" s="2" t="s">
        <v>24</v>
      </c>
      <c r="B159" s="2" t="s">
        <v>25</v>
      </c>
      <c r="C159" s="2">
        <v>1258885</v>
      </c>
      <c r="D159" s="2" t="s">
        <v>100</v>
      </c>
      <c r="E159" s="3" t="s">
        <v>27</v>
      </c>
      <c r="F159" s="3" t="s">
        <v>33</v>
      </c>
      <c r="G159" s="3" t="s">
        <v>113</v>
      </c>
      <c r="H159" s="3">
        <v>1</v>
      </c>
      <c r="I159" s="3" t="s">
        <v>30</v>
      </c>
      <c r="J159" s="3" t="s">
        <v>30</v>
      </c>
      <c r="K159" s="3" t="s">
        <v>30</v>
      </c>
      <c r="L159" s="2" t="s">
        <v>30</v>
      </c>
      <c r="M159" s="2" t="s">
        <v>30</v>
      </c>
      <c r="N159" s="2">
        <v>28</v>
      </c>
      <c r="O159" s="2" t="s">
        <v>102</v>
      </c>
      <c r="Q159">
        <f t="shared" ref="Q159:Q180" si="24">SUBTOTAL(9,I159:P159)</f>
        <v>28</v>
      </c>
    </row>
    <row r="160" spans="1:17">
      <c r="A160" s="2" t="s">
        <v>24</v>
      </c>
      <c r="B160" s="2" t="s">
        <v>25</v>
      </c>
      <c r="C160" s="2">
        <v>1258885</v>
      </c>
      <c r="D160" s="2" t="s">
        <v>100</v>
      </c>
      <c r="E160" s="3" t="s">
        <v>27</v>
      </c>
      <c r="F160" s="3" t="s">
        <v>35</v>
      </c>
      <c r="G160" s="3" t="s">
        <v>114</v>
      </c>
      <c r="H160" s="3">
        <v>1</v>
      </c>
      <c r="I160" s="3" t="s">
        <v>30</v>
      </c>
      <c r="J160" s="3" t="s">
        <v>30</v>
      </c>
      <c r="K160" s="3" t="s">
        <v>30</v>
      </c>
      <c r="L160" s="2">
        <v>82</v>
      </c>
      <c r="M160" s="2" t="s">
        <v>30</v>
      </c>
      <c r="N160" s="2" t="s">
        <v>30</v>
      </c>
      <c r="O160" s="2" t="s">
        <v>102</v>
      </c>
      <c r="Q160">
        <f t="shared" si="24"/>
        <v>82</v>
      </c>
    </row>
    <row r="161" spans="1:17">
      <c r="A161" s="2" t="s">
        <v>24</v>
      </c>
      <c r="B161" s="2" t="s">
        <v>25</v>
      </c>
      <c r="C161" s="2">
        <v>1258885</v>
      </c>
      <c r="D161" s="2" t="s">
        <v>100</v>
      </c>
      <c r="E161" s="3" t="s">
        <v>27</v>
      </c>
      <c r="F161" s="3" t="s">
        <v>35</v>
      </c>
      <c r="G161" s="3" t="s">
        <v>115</v>
      </c>
      <c r="H161" s="3">
        <v>1</v>
      </c>
      <c r="I161" s="3" t="s">
        <v>30</v>
      </c>
      <c r="J161" s="3" t="s">
        <v>30</v>
      </c>
      <c r="K161" s="3">
        <v>86</v>
      </c>
      <c r="L161" s="2" t="s">
        <v>30</v>
      </c>
      <c r="M161" s="2" t="s">
        <v>30</v>
      </c>
      <c r="N161" s="2" t="s">
        <v>30</v>
      </c>
      <c r="O161" s="2" t="s">
        <v>102</v>
      </c>
      <c r="Q161">
        <f t="shared" si="24"/>
        <v>86</v>
      </c>
    </row>
    <row r="162" spans="1:17">
      <c r="A162" s="2" t="s">
        <v>24</v>
      </c>
      <c r="B162" s="2" t="s">
        <v>25</v>
      </c>
      <c r="C162" s="2">
        <v>1258885</v>
      </c>
      <c r="D162" s="2" t="s">
        <v>100</v>
      </c>
      <c r="E162" s="3" t="s">
        <v>27</v>
      </c>
      <c r="F162" s="3" t="s">
        <v>35</v>
      </c>
      <c r="G162" s="3" t="s">
        <v>116</v>
      </c>
      <c r="H162" s="3">
        <v>1</v>
      </c>
      <c r="I162" s="3" t="s">
        <v>30</v>
      </c>
      <c r="J162" s="3">
        <v>64</v>
      </c>
      <c r="K162" s="3" t="s">
        <v>30</v>
      </c>
      <c r="L162" s="2" t="s">
        <v>30</v>
      </c>
      <c r="M162" s="2" t="s">
        <v>30</v>
      </c>
      <c r="N162" s="2" t="s">
        <v>30</v>
      </c>
      <c r="O162" s="2" t="s">
        <v>102</v>
      </c>
      <c r="Q162">
        <f t="shared" si="24"/>
        <v>64</v>
      </c>
    </row>
    <row r="163" spans="1:17">
      <c r="A163" s="2" t="s">
        <v>24</v>
      </c>
      <c r="B163" s="2" t="s">
        <v>25</v>
      </c>
      <c r="C163" s="2">
        <v>1258885</v>
      </c>
      <c r="D163" s="2" t="s">
        <v>100</v>
      </c>
      <c r="E163" s="3" t="s">
        <v>27</v>
      </c>
      <c r="F163" s="3" t="s">
        <v>35</v>
      </c>
      <c r="G163" s="3" t="s">
        <v>117</v>
      </c>
      <c r="H163" s="3">
        <v>1</v>
      </c>
      <c r="I163" s="3" t="s">
        <v>30</v>
      </c>
      <c r="J163" s="3" t="s">
        <v>30</v>
      </c>
      <c r="K163" s="3" t="s">
        <v>30</v>
      </c>
      <c r="L163" s="2" t="s">
        <v>30</v>
      </c>
      <c r="M163" s="2">
        <v>64</v>
      </c>
      <c r="N163" s="2" t="s">
        <v>30</v>
      </c>
      <c r="O163" s="2" t="s">
        <v>102</v>
      </c>
      <c r="Q163">
        <f t="shared" si="24"/>
        <v>64</v>
      </c>
    </row>
    <row r="164" spans="1:17">
      <c r="A164" s="2" t="s">
        <v>24</v>
      </c>
      <c r="B164" s="2" t="s">
        <v>25</v>
      </c>
      <c r="C164" s="2">
        <v>1258885</v>
      </c>
      <c r="D164" s="2" t="s">
        <v>100</v>
      </c>
      <c r="E164" s="3" t="s">
        <v>27</v>
      </c>
      <c r="F164" s="3" t="s">
        <v>35</v>
      </c>
      <c r="G164" s="3" t="s">
        <v>118</v>
      </c>
      <c r="H164" s="3">
        <v>1</v>
      </c>
      <c r="I164" s="3">
        <v>20</v>
      </c>
      <c r="J164" s="3" t="s">
        <v>30</v>
      </c>
      <c r="K164" s="3" t="s">
        <v>30</v>
      </c>
      <c r="L164" s="2" t="s">
        <v>30</v>
      </c>
      <c r="M164" s="2" t="s">
        <v>30</v>
      </c>
      <c r="N164" s="2" t="s">
        <v>30</v>
      </c>
      <c r="O164" s="2" t="s">
        <v>102</v>
      </c>
      <c r="Q164">
        <f t="shared" si="24"/>
        <v>20</v>
      </c>
    </row>
    <row r="165" spans="1:17">
      <c r="A165" s="2" t="s">
        <v>24</v>
      </c>
      <c r="B165" s="2" t="s">
        <v>25</v>
      </c>
      <c r="C165" s="2">
        <v>1258885</v>
      </c>
      <c r="D165" s="2" t="s">
        <v>100</v>
      </c>
      <c r="E165" s="3" t="s">
        <v>27</v>
      </c>
      <c r="F165" s="3" t="s">
        <v>35</v>
      </c>
      <c r="G165" s="3" t="s">
        <v>119</v>
      </c>
      <c r="H165" s="3">
        <v>1</v>
      </c>
      <c r="I165" s="3" t="s">
        <v>30</v>
      </c>
      <c r="J165" s="3" t="s">
        <v>30</v>
      </c>
      <c r="K165" s="3" t="s">
        <v>30</v>
      </c>
      <c r="L165" s="2" t="s">
        <v>30</v>
      </c>
      <c r="M165" s="2" t="s">
        <v>30</v>
      </c>
      <c r="N165" s="2">
        <v>46</v>
      </c>
      <c r="O165" s="2" t="s">
        <v>102</v>
      </c>
      <c r="Q165">
        <f t="shared" si="24"/>
        <v>46</v>
      </c>
    </row>
    <row r="166" spans="1:17">
      <c r="A166" s="2" t="s">
        <v>24</v>
      </c>
      <c r="B166" s="2" t="s">
        <v>25</v>
      </c>
      <c r="C166" s="2">
        <v>1260904</v>
      </c>
      <c r="D166" s="2" t="s">
        <v>120</v>
      </c>
      <c r="E166" s="3" t="s">
        <v>121</v>
      </c>
      <c r="F166" s="3" t="s">
        <v>28</v>
      </c>
      <c r="G166" s="3" t="s">
        <v>38</v>
      </c>
      <c r="H166" s="3">
        <v>1</v>
      </c>
      <c r="I166" s="3">
        <v>24</v>
      </c>
      <c r="J166" s="3">
        <v>72</v>
      </c>
      <c r="K166" s="3">
        <v>72</v>
      </c>
      <c r="L166" s="2">
        <v>72</v>
      </c>
      <c r="M166" s="2">
        <v>48</v>
      </c>
      <c r="N166" s="2" t="s">
        <v>30</v>
      </c>
      <c r="O166" s="2" t="s">
        <v>120</v>
      </c>
      <c r="Q166">
        <f t="shared" si="24"/>
        <v>288</v>
      </c>
    </row>
    <row r="167" spans="1:17">
      <c r="A167" s="2" t="s">
        <v>24</v>
      </c>
      <c r="B167" s="2" t="s">
        <v>25</v>
      </c>
      <c r="C167" s="2">
        <v>1260904</v>
      </c>
      <c r="D167" s="2" t="s">
        <v>120</v>
      </c>
      <c r="E167" s="3" t="s">
        <v>121</v>
      </c>
      <c r="F167" s="3" t="s">
        <v>33</v>
      </c>
      <c r="G167" s="3" t="s">
        <v>122</v>
      </c>
      <c r="H167" s="3">
        <v>1</v>
      </c>
      <c r="I167" s="3">
        <v>14</v>
      </c>
      <c r="J167" s="3">
        <v>42</v>
      </c>
      <c r="K167" s="3">
        <v>42</v>
      </c>
      <c r="L167" s="2">
        <v>42</v>
      </c>
      <c r="M167" s="2">
        <v>28</v>
      </c>
      <c r="N167" s="2" t="s">
        <v>30</v>
      </c>
      <c r="O167" s="2" t="s">
        <v>120</v>
      </c>
      <c r="Q167">
        <f t="shared" si="24"/>
        <v>168</v>
      </c>
    </row>
    <row r="168" spans="1:17">
      <c r="A168" s="2" t="s">
        <v>24</v>
      </c>
      <c r="B168" s="2" t="s">
        <v>25</v>
      </c>
      <c r="C168" s="2">
        <v>1260904</v>
      </c>
      <c r="D168" s="2" t="s">
        <v>120</v>
      </c>
      <c r="E168" s="3" t="s">
        <v>121</v>
      </c>
      <c r="F168" s="3" t="s">
        <v>35</v>
      </c>
      <c r="G168" s="3" t="s">
        <v>123</v>
      </c>
      <c r="H168" s="3">
        <v>1</v>
      </c>
      <c r="I168" s="3">
        <v>14</v>
      </c>
      <c r="J168" s="3">
        <v>42</v>
      </c>
      <c r="K168" s="3">
        <v>42</v>
      </c>
      <c r="L168" s="2">
        <v>42</v>
      </c>
      <c r="M168" s="2">
        <v>28</v>
      </c>
      <c r="N168" s="2" t="s">
        <v>30</v>
      </c>
      <c r="O168" s="2" t="s">
        <v>120</v>
      </c>
      <c r="Q168">
        <f t="shared" si="24"/>
        <v>168</v>
      </c>
    </row>
    <row r="169" spans="1:17">
      <c r="A169" s="2" t="s">
        <v>24</v>
      </c>
      <c r="B169" s="2" t="s">
        <v>25</v>
      </c>
      <c r="C169" s="2">
        <v>1260904</v>
      </c>
      <c r="D169" s="2" t="s">
        <v>120</v>
      </c>
      <c r="E169" s="3" t="s">
        <v>121</v>
      </c>
      <c r="F169" s="3" t="s">
        <v>35</v>
      </c>
      <c r="G169" s="3" t="s">
        <v>84</v>
      </c>
      <c r="H169" s="3">
        <v>1</v>
      </c>
      <c r="I169" s="3">
        <v>24</v>
      </c>
      <c r="J169" s="3">
        <v>72</v>
      </c>
      <c r="K169" s="3">
        <v>72</v>
      </c>
      <c r="L169" s="2">
        <v>72</v>
      </c>
      <c r="M169" s="2">
        <v>48</v>
      </c>
      <c r="N169" s="2" t="s">
        <v>30</v>
      </c>
      <c r="O169" s="2" t="s">
        <v>120</v>
      </c>
      <c r="Q169">
        <f t="shared" si="24"/>
        <v>288</v>
      </c>
    </row>
    <row r="170" spans="1:17">
      <c r="A170" s="2" t="s">
        <v>24</v>
      </c>
      <c r="B170" s="2" t="s">
        <v>25</v>
      </c>
      <c r="C170" s="2">
        <v>1260904</v>
      </c>
      <c r="D170" s="2" t="s">
        <v>120</v>
      </c>
      <c r="E170" s="3" t="s">
        <v>121</v>
      </c>
      <c r="F170" s="3" t="s">
        <v>33</v>
      </c>
      <c r="G170" s="3" t="s">
        <v>40</v>
      </c>
      <c r="H170" s="3">
        <v>1</v>
      </c>
      <c r="I170" s="3">
        <v>14</v>
      </c>
      <c r="J170" s="3">
        <v>42</v>
      </c>
      <c r="K170" s="3">
        <v>42</v>
      </c>
      <c r="L170" s="2">
        <v>42</v>
      </c>
      <c r="M170" s="2">
        <v>28</v>
      </c>
      <c r="N170" s="2" t="s">
        <v>30</v>
      </c>
      <c r="O170" s="2" t="s">
        <v>120</v>
      </c>
      <c r="Q170">
        <f t="shared" si="24"/>
        <v>168</v>
      </c>
    </row>
    <row r="171" spans="1:17">
      <c r="A171" s="2" t="s">
        <v>24</v>
      </c>
      <c r="B171" s="2" t="s">
        <v>25</v>
      </c>
      <c r="C171" s="2">
        <v>1260905</v>
      </c>
      <c r="D171" s="2" t="s">
        <v>124</v>
      </c>
      <c r="E171" s="3" t="s">
        <v>121</v>
      </c>
      <c r="F171" s="3" t="s">
        <v>28</v>
      </c>
      <c r="G171" s="3" t="s">
        <v>38</v>
      </c>
      <c r="H171" s="3">
        <v>1</v>
      </c>
      <c r="I171" s="3">
        <v>24</v>
      </c>
      <c r="J171" s="3">
        <v>72</v>
      </c>
      <c r="K171" s="3">
        <v>72</v>
      </c>
      <c r="L171" s="2">
        <v>72</v>
      </c>
      <c r="M171" s="2">
        <v>48</v>
      </c>
      <c r="N171" s="2" t="s">
        <v>30</v>
      </c>
      <c r="O171" s="2" t="s">
        <v>124</v>
      </c>
      <c r="Q171">
        <f t="shared" si="24"/>
        <v>288</v>
      </c>
    </row>
    <row r="172" spans="1:17">
      <c r="A172" s="2" t="s">
        <v>24</v>
      </c>
      <c r="B172" s="2" t="s">
        <v>25</v>
      </c>
      <c r="C172" s="2">
        <v>1260905</v>
      </c>
      <c r="D172" s="2" t="s">
        <v>124</v>
      </c>
      <c r="E172" s="3" t="s">
        <v>121</v>
      </c>
      <c r="F172" s="3" t="s">
        <v>33</v>
      </c>
      <c r="G172" s="3" t="s">
        <v>122</v>
      </c>
      <c r="H172" s="3">
        <v>1</v>
      </c>
      <c r="I172" s="3">
        <v>14</v>
      </c>
      <c r="J172" s="3">
        <v>42</v>
      </c>
      <c r="K172" s="3">
        <v>42</v>
      </c>
      <c r="L172" s="2">
        <v>42</v>
      </c>
      <c r="M172" s="2">
        <v>28</v>
      </c>
      <c r="N172" s="2" t="s">
        <v>30</v>
      </c>
      <c r="O172" s="2" t="s">
        <v>124</v>
      </c>
      <c r="Q172">
        <f t="shared" si="24"/>
        <v>168</v>
      </c>
    </row>
    <row r="173" spans="1:17">
      <c r="A173" s="2" t="s">
        <v>24</v>
      </c>
      <c r="B173" s="2" t="s">
        <v>25</v>
      </c>
      <c r="C173" s="2">
        <v>1260905</v>
      </c>
      <c r="D173" s="2" t="s">
        <v>124</v>
      </c>
      <c r="E173" s="3" t="s">
        <v>121</v>
      </c>
      <c r="F173" s="3" t="s">
        <v>35</v>
      </c>
      <c r="G173" s="3" t="s">
        <v>123</v>
      </c>
      <c r="H173" s="3">
        <v>1</v>
      </c>
      <c r="I173" s="3">
        <v>14</v>
      </c>
      <c r="J173" s="3">
        <v>42</v>
      </c>
      <c r="K173" s="3">
        <v>42</v>
      </c>
      <c r="L173" s="2">
        <v>42</v>
      </c>
      <c r="M173" s="2">
        <v>28</v>
      </c>
      <c r="N173" s="2" t="s">
        <v>30</v>
      </c>
      <c r="O173" s="2" t="s">
        <v>124</v>
      </c>
      <c r="Q173">
        <f t="shared" si="24"/>
        <v>168</v>
      </c>
    </row>
    <row r="174" spans="1:17">
      <c r="A174" s="2" t="s">
        <v>24</v>
      </c>
      <c r="B174" s="2" t="s">
        <v>25</v>
      </c>
      <c r="C174" s="2">
        <v>1260905</v>
      </c>
      <c r="D174" s="2" t="s">
        <v>124</v>
      </c>
      <c r="E174" s="3" t="s">
        <v>121</v>
      </c>
      <c r="F174" s="3" t="s">
        <v>35</v>
      </c>
      <c r="G174" s="3" t="s">
        <v>84</v>
      </c>
      <c r="H174" s="3">
        <v>1</v>
      </c>
      <c r="I174" s="3">
        <v>24</v>
      </c>
      <c r="J174" s="3">
        <v>72</v>
      </c>
      <c r="K174" s="3">
        <v>72</v>
      </c>
      <c r="L174" s="2">
        <v>72</v>
      </c>
      <c r="M174" s="2">
        <v>48</v>
      </c>
      <c r="N174" s="2" t="s">
        <v>30</v>
      </c>
      <c r="O174" s="2" t="s">
        <v>124</v>
      </c>
      <c r="Q174">
        <f t="shared" si="24"/>
        <v>288</v>
      </c>
    </row>
    <row r="175" spans="1:17">
      <c r="A175" s="2" t="s">
        <v>24</v>
      </c>
      <c r="B175" s="2" t="s">
        <v>25</v>
      </c>
      <c r="C175" s="2">
        <v>1260905</v>
      </c>
      <c r="D175" s="2" t="s">
        <v>124</v>
      </c>
      <c r="E175" s="3" t="s">
        <v>121</v>
      </c>
      <c r="F175" s="3" t="s">
        <v>33</v>
      </c>
      <c r="G175" s="3" t="s">
        <v>40</v>
      </c>
      <c r="H175" s="3">
        <v>1</v>
      </c>
      <c r="I175" s="3">
        <v>14</v>
      </c>
      <c r="J175" s="3">
        <v>42</v>
      </c>
      <c r="K175" s="3">
        <v>42</v>
      </c>
      <c r="L175" s="2">
        <v>42</v>
      </c>
      <c r="M175" s="2">
        <v>28</v>
      </c>
      <c r="N175" s="2" t="s">
        <v>30</v>
      </c>
      <c r="O175" s="2" t="s">
        <v>124</v>
      </c>
      <c r="Q175">
        <f t="shared" si="24"/>
        <v>168</v>
      </c>
    </row>
    <row r="176" spans="1:17">
      <c r="A176" s="2" t="s">
        <v>24</v>
      </c>
      <c r="B176" s="2" t="s">
        <v>25</v>
      </c>
      <c r="C176" s="2">
        <v>1260906</v>
      </c>
      <c r="D176" s="2" t="s">
        <v>125</v>
      </c>
      <c r="E176" s="3" t="s">
        <v>121</v>
      </c>
      <c r="F176" s="3" t="s">
        <v>28</v>
      </c>
      <c r="G176" s="3" t="s">
        <v>43</v>
      </c>
      <c r="H176" s="3">
        <v>1</v>
      </c>
      <c r="I176" s="3">
        <v>48</v>
      </c>
      <c r="J176" s="3">
        <v>72</v>
      </c>
      <c r="K176" s="3">
        <v>72</v>
      </c>
      <c r="L176" s="2">
        <v>48</v>
      </c>
      <c r="M176" s="2">
        <v>24</v>
      </c>
      <c r="N176" s="2" t="s">
        <v>30</v>
      </c>
      <c r="O176" s="2" t="s">
        <v>125</v>
      </c>
      <c r="Q176">
        <f t="shared" si="24"/>
        <v>264</v>
      </c>
    </row>
    <row r="177" spans="1:17">
      <c r="A177" s="2" t="s">
        <v>24</v>
      </c>
      <c r="B177" s="2" t="s">
        <v>25</v>
      </c>
      <c r="C177" s="2">
        <v>1260906</v>
      </c>
      <c r="D177" s="2" t="s">
        <v>125</v>
      </c>
      <c r="E177" s="3" t="s">
        <v>121</v>
      </c>
      <c r="F177" s="3" t="s">
        <v>33</v>
      </c>
      <c r="G177" s="3" t="s">
        <v>126</v>
      </c>
      <c r="H177" s="3">
        <v>1</v>
      </c>
      <c r="I177" s="3">
        <v>28</v>
      </c>
      <c r="J177" s="3">
        <v>42</v>
      </c>
      <c r="K177" s="3">
        <v>42</v>
      </c>
      <c r="L177" s="2">
        <v>28</v>
      </c>
      <c r="M177" s="2">
        <v>14</v>
      </c>
      <c r="N177" s="2" t="s">
        <v>30</v>
      </c>
      <c r="O177" s="2" t="s">
        <v>125</v>
      </c>
      <c r="Q177">
        <f t="shared" si="24"/>
        <v>154</v>
      </c>
    </row>
    <row r="178" spans="1:17">
      <c r="A178" s="2" t="s">
        <v>24</v>
      </c>
      <c r="B178" s="2" t="s">
        <v>25</v>
      </c>
      <c r="C178" s="2">
        <v>1260906</v>
      </c>
      <c r="D178" s="2" t="s">
        <v>125</v>
      </c>
      <c r="E178" s="3" t="s">
        <v>121</v>
      </c>
      <c r="F178" s="3" t="s">
        <v>35</v>
      </c>
      <c r="G178" s="3" t="s">
        <v>127</v>
      </c>
      <c r="H178" s="3">
        <v>1</v>
      </c>
      <c r="I178" s="3">
        <v>48</v>
      </c>
      <c r="J178" s="3">
        <v>72</v>
      </c>
      <c r="K178" s="3">
        <v>72</v>
      </c>
      <c r="L178" s="2">
        <v>48</v>
      </c>
      <c r="M178" s="2">
        <v>24</v>
      </c>
      <c r="N178" s="2" t="s">
        <v>30</v>
      </c>
      <c r="O178" s="2" t="s">
        <v>125</v>
      </c>
      <c r="Q178">
        <f t="shared" si="24"/>
        <v>264</v>
      </c>
    </row>
    <row r="179" spans="1:17">
      <c r="A179" s="2" t="s">
        <v>24</v>
      </c>
      <c r="B179" s="2" t="s">
        <v>25</v>
      </c>
      <c r="C179" s="2">
        <v>1260906</v>
      </c>
      <c r="D179" s="2" t="s">
        <v>125</v>
      </c>
      <c r="E179" s="3" t="s">
        <v>121</v>
      </c>
      <c r="F179" s="3" t="s">
        <v>33</v>
      </c>
      <c r="G179" s="3" t="s">
        <v>45</v>
      </c>
      <c r="H179" s="3">
        <v>1</v>
      </c>
      <c r="I179" s="3">
        <v>28</v>
      </c>
      <c r="J179" s="3">
        <v>42</v>
      </c>
      <c r="K179" s="3">
        <v>42</v>
      </c>
      <c r="L179" s="2">
        <v>28</v>
      </c>
      <c r="M179" s="2">
        <v>14</v>
      </c>
      <c r="N179" s="2" t="s">
        <v>30</v>
      </c>
      <c r="O179" s="2" t="s">
        <v>125</v>
      </c>
      <c r="Q179">
        <f t="shared" si="24"/>
        <v>154</v>
      </c>
    </row>
    <row r="180" spans="1:17">
      <c r="A180" s="2" t="s">
        <v>24</v>
      </c>
      <c r="B180" s="2" t="s">
        <v>25</v>
      </c>
      <c r="C180" s="2">
        <v>1260906</v>
      </c>
      <c r="D180" s="2" t="s">
        <v>125</v>
      </c>
      <c r="E180" s="3" t="s">
        <v>121</v>
      </c>
      <c r="F180" s="3" t="s">
        <v>35</v>
      </c>
      <c r="G180" s="3" t="s">
        <v>46</v>
      </c>
      <c r="H180" s="3">
        <v>1</v>
      </c>
      <c r="I180" s="3">
        <v>48</v>
      </c>
      <c r="J180" s="3">
        <v>72</v>
      </c>
      <c r="K180" s="3">
        <v>72</v>
      </c>
      <c r="L180" s="2">
        <v>48</v>
      </c>
      <c r="M180" s="2">
        <v>24</v>
      </c>
      <c r="N180" s="2" t="s">
        <v>30</v>
      </c>
      <c r="O180" s="2" t="s">
        <v>125</v>
      </c>
      <c r="Q180">
        <f t="shared" si="24"/>
        <v>264</v>
      </c>
    </row>
  </sheetData>
  <autoFilter ref="A2:CB90"/>
  <mergeCells count="2">
    <mergeCell ref="A1:BF1"/>
    <mergeCell ref="A92:N9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0"/>
  <sheetViews>
    <sheetView workbookViewId="0">
      <selection sqref="A1:R1"/>
    </sheetView>
  </sheetViews>
  <sheetFormatPr defaultColWidth="9" defaultRowHeight="15"/>
  <cols>
    <col min="1" max="1" width="10.85546875" customWidth="1"/>
    <col min="2" max="2" width="9.140625" customWidth="1"/>
    <col min="3" max="3" width="14.42578125" customWidth="1"/>
    <col min="4" max="4" width="15.5703125" customWidth="1"/>
    <col min="5" max="5" width="22.7109375" customWidth="1"/>
    <col min="6" max="6" width="18.140625" customWidth="1"/>
    <col min="7" max="7" width="22.42578125" customWidth="1"/>
    <col min="8" max="8" width="12" customWidth="1"/>
    <col min="9" max="14" width="9.140625" customWidth="1"/>
    <col min="15" max="16" width="16.42578125" customWidth="1"/>
    <col min="17" max="17" width="12.140625" customWidth="1"/>
    <col min="18" max="18" width="19.7109375" customWidth="1"/>
    <col min="19" max="19" width="24.7109375" customWidth="1"/>
    <col min="20" max="20" width="23.85546875" customWidth="1"/>
    <col min="21" max="40" width="9.140625" customWidth="1"/>
  </cols>
  <sheetData>
    <row r="1" spans="1:40">
      <c r="A1" s="28" t="s">
        <v>129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130</v>
      </c>
      <c r="B2" s="1" t="s">
        <v>131</v>
      </c>
      <c r="C2" s="1" t="s">
        <v>132</v>
      </c>
      <c r="D2" s="1" t="s">
        <v>4</v>
      </c>
      <c r="E2" s="1" t="s">
        <v>133</v>
      </c>
      <c r="F2" s="1" t="s">
        <v>134</v>
      </c>
      <c r="G2" s="1" t="s">
        <v>135</v>
      </c>
      <c r="H2" s="1" t="s">
        <v>136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137</v>
      </c>
      <c r="P2" s="1" t="s">
        <v>138</v>
      </c>
      <c r="Q2" s="1" t="s">
        <v>139</v>
      </c>
      <c r="R2" s="1" t="s">
        <v>140</v>
      </c>
      <c r="S2" s="1" t="s">
        <v>141</v>
      </c>
      <c r="T2" s="1" t="s">
        <v>142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>
      <c r="A3" s="2" t="s">
        <v>24</v>
      </c>
      <c r="B3" s="2" t="s">
        <v>25</v>
      </c>
      <c r="C3" s="2">
        <v>1258852</v>
      </c>
      <c r="D3" s="2" t="s">
        <v>26</v>
      </c>
      <c r="E3" s="3" t="s">
        <v>27</v>
      </c>
      <c r="F3" s="3" t="s">
        <v>28</v>
      </c>
      <c r="G3" s="3" t="s">
        <v>29</v>
      </c>
      <c r="H3" s="3">
        <v>1</v>
      </c>
      <c r="I3" s="3">
        <v>2</v>
      </c>
      <c r="J3" s="3">
        <v>3</v>
      </c>
      <c r="K3" s="3">
        <v>3</v>
      </c>
      <c r="L3" s="2">
        <v>2</v>
      </c>
      <c r="M3" s="2">
        <v>1</v>
      </c>
      <c r="N3" s="2" t="s">
        <v>30</v>
      </c>
      <c r="O3" s="2">
        <v>11</v>
      </c>
      <c r="P3" s="2" t="s">
        <v>26</v>
      </c>
      <c r="Q3" s="2">
        <v>18</v>
      </c>
      <c r="R3" s="2">
        <v>198</v>
      </c>
      <c r="S3" s="2">
        <v>0</v>
      </c>
      <c r="T3" s="2">
        <v>0</v>
      </c>
    </row>
    <row r="4" spans="1:40">
      <c r="A4" s="2" t="s">
        <v>24</v>
      </c>
      <c r="B4" s="2" t="s">
        <v>25</v>
      </c>
      <c r="C4" s="2">
        <v>1258852</v>
      </c>
      <c r="D4" s="2" t="s">
        <v>26</v>
      </c>
      <c r="E4" s="3" t="s">
        <v>27</v>
      </c>
      <c r="F4" s="3" t="s">
        <v>31</v>
      </c>
      <c r="G4" s="3" t="s">
        <v>32</v>
      </c>
      <c r="H4" s="3">
        <v>1</v>
      </c>
      <c r="I4" s="3">
        <v>2</v>
      </c>
      <c r="J4" s="3">
        <v>3</v>
      </c>
      <c r="K4" s="3">
        <v>3</v>
      </c>
      <c r="L4" s="2">
        <v>2</v>
      </c>
      <c r="M4" s="2">
        <v>1</v>
      </c>
      <c r="N4" s="2" t="s">
        <v>30</v>
      </c>
      <c r="O4" s="2">
        <v>11</v>
      </c>
      <c r="P4" s="2" t="s">
        <v>26</v>
      </c>
      <c r="Q4" s="2">
        <v>12</v>
      </c>
      <c r="R4" s="2">
        <v>132</v>
      </c>
      <c r="S4" s="2">
        <v>0</v>
      </c>
      <c r="T4" s="2">
        <v>0</v>
      </c>
    </row>
    <row r="5" spans="1:40">
      <c r="A5" s="2" t="s">
        <v>24</v>
      </c>
      <c r="B5" s="2" t="s">
        <v>25</v>
      </c>
      <c r="C5" s="2">
        <v>1258852</v>
      </c>
      <c r="D5" s="2" t="s">
        <v>26</v>
      </c>
      <c r="E5" s="3" t="s">
        <v>27</v>
      </c>
      <c r="F5" s="3" t="s">
        <v>33</v>
      </c>
      <c r="G5" s="3" t="s">
        <v>34</v>
      </c>
      <c r="H5" s="3">
        <v>1</v>
      </c>
      <c r="I5" s="3">
        <v>2</v>
      </c>
      <c r="J5" s="3">
        <v>3</v>
      </c>
      <c r="K5" s="3">
        <v>3</v>
      </c>
      <c r="L5" s="2">
        <v>2</v>
      </c>
      <c r="M5" s="2">
        <v>1</v>
      </c>
      <c r="N5" s="2" t="s">
        <v>30</v>
      </c>
      <c r="O5" s="2">
        <v>11</v>
      </c>
      <c r="P5" s="2" t="s">
        <v>26</v>
      </c>
      <c r="Q5" s="2">
        <v>14</v>
      </c>
      <c r="R5" s="2">
        <v>154</v>
      </c>
      <c r="S5" s="2">
        <v>0</v>
      </c>
      <c r="T5" s="2">
        <v>0</v>
      </c>
    </row>
    <row r="6" spans="1:40">
      <c r="A6" s="2" t="s">
        <v>24</v>
      </c>
      <c r="B6" s="2" t="s">
        <v>25</v>
      </c>
      <c r="C6" s="2">
        <v>1258852</v>
      </c>
      <c r="D6" s="2" t="s">
        <v>26</v>
      </c>
      <c r="E6" s="3" t="s">
        <v>27</v>
      </c>
      <c r="F6" s="3" t="s">
        <v>35</v>
      </c>
      <c r="G6" s="3" t="s">
        <v>36</v>
      </c>
      <c r="H6" s="3">
        <v>1</v>
      </c>
      <c r="I6" s="3">
        <v>2</v>
      </c>
      <c r="J6" s="3">
        <v>3</v>
      </c>
      <c r="K6" s="3">
        <v>3</v>
      </c>
      <c r="L6" s="2">
        <v>2</v>
      </c>
      <c r="M6" s="2">
        <v>1</v>
      </c>
      <c r="N6" s="2" t="s">
        <v>30</v>
      </c>
      <c r="O6" s="2">
        <v>11</v>
      </c>
      <c r="P6" s="2" t="s">
        <v>26</v>
      </c>
      <c r="Q6" s="2">
        <v>23</v>
      </c>
      <c r="R6" s="2">
        <v>253</v>
      </c>
      <c r="S6" s="2">
        <v>0</v>
      </c>
      <c r="T6" s="2">
        <v>0</v>
      </c>
    </row>
    <row r="7" spans="1:40">
      <c r="A7" s="2" t="s">
        <v>24</v>
      </c>
      <c r="B7" s="2" t="s">
        <v>25</v>
      </c>
      <c r="C7" s="2">
        <v>1258855</v>
      </c>
      <c r="D7" s="2" t="s">
        <v>37</v>
      </c>
      <c r="E7" s="3" t="s">
        <v>27</v>
      </c>
      <c r="F7" s="3" t="s">
        <v>28</v>
      </c>
      <c r="G7" s="3" t="s">
        <v>38</v>
      </c>
      <c r="H7" s="3">
        <v>1</v>
      </c>
      <c r="I7" s="3">
        <v>1</v>
      </c>
      <c r="J7" s="3">
        <v>3</v>
      </c>
      <c r="K7" s="3">
        <v>3</v>
      </c>
      <c r="L7" s="2">
        <v>3</v>
      </c>
      <c r="M7" s="2">
        <v>2</v>
      </c>
      <c r="N7" s="2" t="s">
        <v>30</v>
      </c>
      <c r="O7" s="2">
        <v>12</v>
      </c>
      <c r="P7" s="2" t="s">
        <v>37</v>
      </c>
      <c r="Q7" s="2">
        <v>1</v>
      </c>
      <c r="R7" s="2">
        <v>12</v>
      </c>
      <c r="S7" s="2">
        <v>0</v>
      </c>
      <c r="T7" s="2">
        <v>0</v>
      </c>
    </row>
    <row r="8" spans="1:40">
      <c r="A8" s="2" t="s">
        <v>24</v>
      </c>
      <c r="B8" s="2" t="s">
        <v>25</v>
      </c>
      <c r="C8" s="2">
        <v>1258855</v>
      </c>
      <c r="D8" s="2" t="s">
        <v>37</v>
      </c>
      <c r="E8" s="3" t="s">
        <v>27</v>
      </c>
      <c r="F8" s="3" t="s">
        <v>31</v>
      </c>
      <c r="G8" s="3" t="s">
        <v>39</v>
      </c>
      <c r="H8" s="3">
        <v>1</v>
      </c>
      <c r="I8" s="3">
        <v>1</v>
      </c>
      <c r="J8" s="3">
        <v>3</v>
      </c>
      <c r="K8" s="3">
        <v>3</v>
      </c>
      <c r="L8" s="2">
        <v>3</v>
      </c>
      <c r="M8" s="2">
        <v>2</v>
      </c>
      <c r="N8" s="2" t="s">
        <v>30</v>
      </c>
      <c r="O8" s="2">
        <v>12</v>
      </c>
      <c r="P8" s="2" t="s">
        <v>37</v>
      </c>
      <c r="Q8" s="2">
        <v>2</v>
      </c>
      <c r="R8" s="2">
        <v>24</v>
      </c>
      <c r="S8" s="2">
        <v>0</v>
      </c>
      <c r="T8" s="2">
        <v>0</v>
      </c>
    </row>
    <row r="9" spans="1:40">
      <c r="A9" s="2" t="s">
        <v>24</v>
      </c>
      <c r="B9" s="2" t="s">
        <v>25</v>
      </c>
      <c r="C9" s="2">
        <v>1258855</v>
      </c>
      <c r="D9" s="2" t="s">
        <v>37</v>
      </c>
      <c r="E9" s="3" t="s">
        <v>27</v>
      </c>
      <c r="F9" s="3" t="s">
        <v>33</v>
      </c>
      <c r="G9" s="3" t="s">
        <v>40</v>
      </c>
      <c r="H9" s="3">
        <v>1</v>
      </c>
      <c r="I9" s="3">
        <v>1</v>
      </c>
      <c r="J9" s="3">
        <v>3</v>
      </c>
      <c r="K9" s="3">
        <v>3</v>
      </c>
      <c r="L9" s="2">
        <v>3</v>
      </c>
      <c r="M9" s="2">
        <v>2</v>
      </c>
      <c r="N9" s="2" t="s">
        <v>30</v>
      </c>
      <c r="O9" s="2">
        <v>12</v>
      </c>
      <c r="P9" s="2" t="s">
        <v>37</v>
      </c>
      <c r="Q9" s="2">
        <v>1</v>
      </c>
      <c r="R9" s="2">
        <v>12</v>
      </c>
      <c r="S9" s="2">
        <v>0</v>
      </c>
      <c r="T9" s="2">
        <v>0</v>
      </c>
    </row>
    <row r="10" spans="1:40">
      <c r="A10" s="2" t="s">
        <v>24</v>
      </c>
      <c r="B10" s="2" t="s">
        <v>25</v>
      </c>
      <c r="C10" s="2">
        <v>1258855</v>
      </c>
      <c r="D10" s="2" t="s">
        <v>37</v>
      </c>
      <c r="E10" s="3" t="s">
        <v>27</v>
      </c>
      <c r="F10" s="3" t="s">
        <v>35</v>
      </c>
      <c r="G10" s="3" t="s">
        <v>41</v>
      </c>
      <c r="H10" s="3">
        <v>1</v>
      </c>
      <c r="I10" s="3">
        <v>1</v>
      </c>
      <c r="J10" s="3">
        <v>3</v>
      </c>
      <c r="K10" s="3">
        <v>3</v>
      </c>
      <c r="L10" s="2">
        <v>3</v>
      </c>
      <c r="M10" s="2">
        <v>2</v>
      </c>
      <c r="N10" s="2" t="s">
        <v>30</v>
      </c>
      <c r="O10" s="2">
        <v>12</v>
      </c>
      <c r="P10" s="2" t="s">
        <v>37</v>
      </c>
      <c r="Q10" s="2">
        <v>2</v>
      </c>
      <c r="R10" s="2">
        <v>24</v>
      </c>
      <c r="S10" s="2">
        <v>0</v>
      </c>
      <c r="T10" s="2">
        <v>0</v>
      </c>
    </row>
    <row r="11" spans="1:40">
      <c r="A11" s="2" t="s">
        <v>24</v>
      </c>
      <c r="B11" s="2" t="s">
        <v>25</v>
      </c>
      <c r="C11" s="2">
        <v>1258897</v>
      </c>
      <c r="D11" s="2" t="s">
        <v>42</v>
      </c>
      <c r="E11" s="3" t="s">
        <v>27</v>
      </c>
      <c r="F11" s="3" t="s">
        <v>28</v>
      </c>
      <c r="G11" s="3" t="s">
        <v>43</v>
      </c>
      <c r="H11" s="3">
        <v>1</v>
      </c>
      <c r="I11" s="3">
        <v>2</v>
      </c>
      <c r="J11" s="3">
        <v>3</v>
      </c>
      <c r="K11" s="3">
        <v>3</v>
      </c>
      <c r="L11" s="2">
        <v>2</v>
      </c>
      <c r="M11" s="2">
        <v>1</v>
      </c>
      <c r="N11" s="2" t="s">
        <v>30</v>
      </c>
      <c r="O11" s="2">
        <v>11</v>
      </c>
      <c r="P11" s="2" t="s">
        <v>42</v>
      </c>
      <c r="Q11" s="2">
        <v>33</v>
      </c>
      <c r="R11" s="2">
        <v>363</v>
      </c>
      <c r="S11" s="2">
        <v>0</v>
      </c>
      <c r="T11" s="2">
        <v>0</v>
      </c>
    </row>
    <row r="12" spans="1:40">
      <c r="A12" s="2" t="s">
        <v>24</v>
      </c>
      <c r="B12" s="2" t="s">
        <v>25</v>
      </c>
      <c r="C12" s="2">
        <v>1258897</v>
      </c>
      <c r="D12" s="2" t="s">
        <v>42</v>
      </c>
      <c r="E12" s="3" t="s">
        <v>27</v>
      </c>
      <c r="F12" s="3" t="s">
        <v>31</v>
      </c>
      <c r="G12" s="3" t="s">
        <v>44</v>
      </c>
      <c r="H12" s="3">
        <v>1</v>
      </c>
      <c r="I12" s="3">
        <v>2</v>
      </c>
      <c r="J12" s="3">
        <v>3</v>
      </c>
      <c r="K12" s="3">
        <v>3</v>
      </c>
      <c r="L12" s="2">
        <v>2</v>
      </c>
      <c r="M12" s="2">
        <v>1</v>
      </c>
      <c r="N12" s="2" t="s">
        <v>30</v>
      </c>
      <c r="O12" s="2">
        <v>11</v>
      </c>
      <c r="P12" s="2" t="s">
        <v>42</v>
      </c>
      <c r="Q12" s="2">
        <v>11</v>
      </c>
      <c r="R12" s="2">
        <v>121</v>
      </c>
      <c r="S12" s="2">
        <v>0</v>
      </c>
      <c r="T12" s="2">
        <v>0</v>
      </c>
    </row>
    <row r="13" spans="1:40">
      <c r="A13" s="2" t="s">
        <v>24</v>
      </c>
      <c r="B13" s="2" t="s">
        <v>25</v>
      </c>
      <c r="C13" s="2">
        <v>1258897</v>
      </c>
      <c r="D13" s="2" t="s">
        <v>42</v>
      </c>
      <c r="E13" s="3" t="s">
        <v>27</v>
      </c>
      <c r="F13" s="3" t="s">
        <v>33</v>
      </c>
      <c r="G13" s="3" t="s">
        <v>45</v>
      </c>
      <c r="H13" s="3">
        <v>1</v>
      </c>
      <c r="I13" s="3">
        <v>2</v>
      </c>
      <c r="J13" s="3">
        <v>3</v>
      </c>
      <c r="K13" s="3">
        <v>3</v>
      </c>
      <c r="L13" s="2">
        <v>2</v>
      </c>
      <c r="M13" s="2">
        <v>1</v>
      </c>
      <c r="N13" s="2" t="s">
        <v>30</v>
      </c>
      <c r="O13" s="2">
        <v>11</v>
      </c>
      <c r="P13" s="2" t="s">
        <v>42</v>
      </c>
      <c r="Q13" s="2">
        <v>26</v>
      </c>
      <c r="R13" s="2">
        <v>286</v>
      </c>
      <c r="S13" s="2">
        <v>0</v>
      </c>
      <c r="T13" s="2">
        <v>0</v>
      </c>
    </row>
    <row r="14" spans="1:40">
      <c r="A14" s="2" t="s">
        <v>24</v>
      </c>
      <c r="B14" s="2" t="s">
        <v>25</v>
      </c>
      <c r="C14" s="2">
        <v>1258897</v>
      </c>
      <c r="D14" s="2" t="s">
        <v>42</v>
      </c>
      <c r="E14" s="3" t="s">
        <v>27</v>
      </c>
      <c r="F14" s="3" t="s">
        <v>35</v>
      </c>
      <c r="G14" s="3" t="s">
        <v>46</v>
      </c>
      <c r="H14" s="3">
        <v>1</v>
      </c>
      <c r="I14" s="3">
        <v>2</v>
      </c>
      <c r="J14" s="3">
        <v>3</v>
      </c>
      <c r="K14" s="3">
        <v>3</v>
      </c>
      <c r="L14" s="2">
        <v>2</v>
      </c>
      <c r="M14" s="2">
        <v>1</v>
      </c>
      <c r="N14" s="2" t="s">
        <v>30</v>
      </c>
      <c r="O14" s="2">
        <v>11</v>
      </c>
      <c r="P14" s="2" t="s">
        <v>42</v>
      </c>
      <c r="Q14" s="2">
        <v>43</v>
      </c>
      <c r="R14" s="2">
        <v>473</v>
      </c>
      <c r="S14" s="2">
        <v>0</v>
      </c>
      <c r="T14" s="2">
        <v>0</v>
      </c>
    </row>
    <row r="15" spans="1:40">
      <c r="A15" s="2" t="s">
        <v>24</v>
      </c>
      <c r="B15" s="2" t="s">
        <v>25</v>
      </c>
      <c r="C15" s="2">
        <v>1258859</v>
      </c>
      <c r="D15" s="2" t="s">
        <v>47</v>
      </c>
      <c r="E15" s="3" t="s">
        <v>27</v>
      </c>
      <c r="F15" s="3" t="s">
        <v>28</v>
      </c>
      <c r="G15" s="3" t="s">
        <v>48</v>
      </c>
      <c r="H15" s="3">
        <v>1</v>
      </c>
      <c r="I15" s="3">
        <v>2</v>
      </c>
      <c r="J15" s="3">
        <v>3</v>
      </c>
      <c r="K15" s="3">
        <v>3</v>
      </c>
      <c r="L15" s="2">
        <v>2</v>
      </c>
      <c r="M15" s="2">
        <v>1</v>
      </c>
      <c r="N15" s="2" t="s">
        <v>30</v>
      </c>
      <c r="O15" s="2">
        <v>11</v>
      </c>
      <c r="P15" s="2" t="s">
        <v>47</v>
      </c>
      <c r="Q15" s="2">
        <v>52</v>
      </c>
      <c r="R15" s="2">
        <v>572</v>
      </c>
      <c r="S15" s="2">
        <v>0</v>
      </c>
      <c r="T15" s="2">
        <v>0</v>
      </c>
    </row>
    <row r="16" spans="1:40">
      <c r="A16" s="2" t="s">
        <v>24</v>
      </c>
      <c r="B16" s="2" t="s">
        <v>25</v>
      </c>
      <c r="C16" s="2">
        <v>1258859</v>
      </c>
      <c r="D16" s="2" t="s">
        <v>47</v>
      </c>
      <c r="E16" s="3" t="s">
        <v>27</v>
      </c>
      <c r="F16" s="3" t="s">
        <v>31</v>
      </c>
      <c r="G16" s="3" t="s">
        <v>49</v>
      </c>
      <c r="H16" s="3">
        <v>1</v>
      </c>
      <c r="I16" s="3">
        <v>2</v>
      </c>
      <c r="J16" s="3">
        <v>3</v>
      </c>
      <c r="K16" s="3">
        <v>3</v>
      </c>
      <c r="L16" s="2">
        <v>2</v>
      </c>
      <c r="M16" s="2">
        <v>1</v>
      </c>
      <c r="N16" s="2" t="s">
        <v>30</v>
      </c>
      <c r="O16" s="2">
        <v>11</v>
      </c>
      <c r="P16" s="2" t="s">
        <v>47</v>
      </c>
      <c r="Q16" s="2">
        <v>21</v>
      </c>
      <c r="R16" s="2">
        <v>231</v>
      </c>
      <c r="S16" s="2">
        <v>0</v>
      </c>
      <c r="T16" s="2">
        <v>0</v>
      </c>
    </row>
    <row r="17" spans="1:20">
      <c r="A17" s="2" t="s">
        <v>24</v>
      </c>
      <c r="B17" s="2" t="s">
        <v>25</v>
      </c>
      <c r="C17" s="2">
        <v>1258859</v>
      </c>
      <c r="D17" s="2" t="s">
        <v>47</v>
      </c>
      <c r="E17" s="3" t="s">
        <v>27</v>
      </c>
      <c r="F17" s="3" t="s">
        <v>33</v>
      </c>
      <c r="G17" s="3" t="s">
        <v>50</v>
      </c>
      <c r="H17" s="3">
        <v>1</v>
      </c>
      <c r="I17" s="3">
        <v>2</v>
      </c>
      <c r="J17" s="3">
        <v>3</v>
      </c>
      <c r="K17" s="3">
        <v>3</v>
      </c>
      <c r="L17" s="2">
        <v>2</v>
      </c>
      <c r="M17" s="2">
        <v>1</v>
      </c>
      <c r="N17" s="2" t="s">
        <v>30</v>
      </c>
      <c r="O17" s="2">
        <v>11</v>
      </c>
      <c r="P17" s="2" t="s">
        <v>47</v>
      </c>
      <c r="Q17" s="2">
        <v>41</v>
      </c>
      <c r="R17" s="2">
        <v>451</v>
      </c>
      <c r="S17" s="2">
        <v>0</v>
      </c>
      <c r="T17" s="2">
        <v>0</v>
      </c>
    </row>
    <row r="18" spans="1:20">
      <c r="A18" s="2" t="s">
        <v>24</v>
      </c>
      <c r="B18" s="2" t="s">
        <v>25</v>
      </c>
      <c r="C18" s="2">
        <v>1258859</v>
      </c>
      <c r="D18" s="2" t="s">
        <v>47</v>
      </c>
      <c r="E18" s="3" t="s">
        <v>27</v>
      </c>
      <c r="F18" s="3" t="s">
        <v>35</v>
      </c>
      <c r="G18" s="3" t="s">
        <v>51</v>
      </c>
      <c r="H18" s="3">
        <v>1</v>
      </c>
      <c r="I18" s="3">
        <v>2</v>
      </c>
      <c r="J18" s="3">
        <v>3</v>
      </c>
      <c r="K18" s="3">
        <v>3</v>
      </c>
      <c r="L18" s="2">
        <v>2</v>
      </c>
      <c r="M18" s="2">
        <v>1</v>
      </c>
      <c r="N18" s="2" t="s">
        <v>30</v>
      </c>
      <c r="O18" s="2">
        <v>11</v>
      </c>
      <c r="P18" s="2" t="s">
        <v>47</v>
      </c>
      <c r="Q18" s="2">
        <v>68</v>
      </c>
      <c r="R18" s="2">
        <v>748</v>
      </c>
      <c r="S18" s="2">
        <v>0</v>
      </c>
      <c r="T18" s="2">
        <v>0</v>
      </c>
    </row>
    <row r="19" spans="1:20">
      <c r="A19" s="2" t="s">
        <v>24</v>
      </c>
      <c r="B19" s="2" t="s">
        <v>25</v>
      </c>
      <c r="C19" s="2">
        <v>1260586</v>
      </c>
      <c r="D19" s="2" t="s">
        <v>52</v>
      </c>
      <c r="E19" s="3" t="s">
        <v>27</v>
      </c>
      <c r="F19" s="3" t="s">
        <v>28</v>
      </c>
      <c r="G19" s="3" t="s">
        <v>53</v>
      </c>
      <c r="H19" s="3">
        <v>1</v>
      </c>
      <c r="I19" s="3">
        <v>2</v>
      </c>
      <c r="J19" s="3">
        <v>3</v>
      </c>
      <c r="K19" s="3">
        <v>3</v>
      </c>
      <c r="L19" s="2">
        <v>2</v>
      </c>
      <c r="M19" s="2">
        <v>1</v>
      </c>
      <c r="N19" s="2" t="s">
        <v>30</v>
      </c>
      <c r="O19" s="2">
        <v>11</v>
      </c>
      <c r="P19" s="2" t="s">
        <v>52</v>
      </c>
      <c r="Q19" s="2">
        <v>65</v>
      </c>
      <c r="R19" s="2">
        <v>715</v>
      </c>
      <c r="S19" s="2">
        <v>0</v>
      </c>
      <c r="T19" s="2">
        <v>0</v>
      </c>
    </row>
    <row r="20" spans="1:20">
      <c r="A20" s="2" t="s">
        <v>24</v>
      </c>
      <c r="B20" s="2" t="s">
        <v>25</v>
      </c>
      <c r="C20" s="2">
        <v>1260586</v>
      </c>
      <c r="D20" s="2" t="s">
        <v>52</v>
      </c>
      <c r="E20" s="3" t="s">
        <v>27</v>
      </c>
      <c r="F20" s="3" t="s">
        <v>31</v>
      </c>
      <c r="G20" s="3" t="s">
        <v>54</v>
      </c>
      <c r="H20" s="3">
        <v>1</v>
      </c>
      <c r="I20" s="3">
        <v>2</v>
      </c>
      <c r="J20" s="3">
        <v>3</v>
      </c>
      <c r="K20" s="3">
        <v>3</v>
      </c>
      <c r="L20" s="2">
        <v>2</v>
      </c>
      <c r="M20" s="2">
        <v>1</v>
      </c>
      <c r="N20" s="2" t="s">
        <v>30</v>
      </c>
      <c r="O20" s="2">
        <v>11</v>
      </c>
      <c r="P20" s="2" t="s">
        <v>52</v>
      </c>
      <c r="Q20" s="2">
        <v>40</v>
      </c>
      <c r="R20" s="2">
        <v>440</v>
      </c>
      <c r="S20" s="2">
        <v>0</v>
      </c>
      <c r="T20" s="2">
        <v>0</v>
      </c>
    </row>
    <row r="21" spans="1:20">
      <c r="A21" s="2" t="s">
        <v>24</v>
      </c>
      <c r="B21" s="2" t="s">
        <v>25</v>
      </c>
      <c r="C21" s="2">
        <v>1260586</v>
      </c>
      <c r="D21" s="2" t="s">
        <v>52</v>
      </c>
      <c r="E21" s="3" t="s">
        <v>27</v>
      </c>
      <c r="F21" s="3" t="s">
        <v>33</v>
      </c>
      <c r="G21" s="3" t="s">
        <v>55</v>
      </c>
      <c r="H21" s="3">
        <v>1</v>
      </c>
      <c r="I21" s="3">
        <v>2</v>
      </c>
      <c r="J21" s="3">
        <v>3</v>
      </c>
      <c r="K21" s="3">
        <v>3</v>
      </c>
      <c r="L21" s="2">
        <v>2</v>
      </c>
      <c r="M21" s="2">
        <v>1</v>
      </c>
      <c r="N21" s="2" t="s">
        <v>30</v>
      </c>
      <c r="O21" s="2">
        <v>11</v>
      </c>
      <c r="P21" s="2" t="s">
        <v>52</v>
      </c>
      <c r="Q21" s="2">
        <v>51</v>
      </c>
      <c r="R21" s="2">
        <v>561</v>
      </c>
      <c r="S21" s="2">
        <v>0</v>
      </c>
      <c r="T21" s="2">
        <v>0</v>
      </c>
    </row>
    <row r="22" spans="1:20">
      <c r="A22" s="2" t="s">
        <v>24</v>
      </c>
      <c r="B22" s="2" t="s">
        <v>25</v>
      </c>
      <c r="C22" s="2">
        <v>1260586</v>
      </c>
      <c r="D22" s="2" t="s">
        <v>52</v>
      </c>
      <c r="E22" s="3" t="s">
        <v>27</v>
      </c>
      <c r="F22" s="3" t="s">
        <v>35</v>
      </c>
      <c r="G22" s="3" t="s">
        <v>56</v>
      </c>
      <c r="H22" s="3">
        <v>1</v>
      </c>
      <c r="I22" s="3">
        <v>2</v>
      </c>
      <c r="J22" s="3">
        <v>3</v>
      </c>
      <c r="K22" s="3">
        <v>3</v>
      </c>
      <c r="L22" s="2">
        <v>2</v>
      </c>
      <c r="M22" s="2">
        <v>1</v>
      </c>
      <c r="N22" s="2" t="s">
        <v>30</v>
      </c>
      <c r="O22" s="2">
        <v>11</v>
      </c>
      <c r="P22" s="2" t="s">
        <v>52</v>
      </c>
      <c r="Q22" s="2">
        <v>84</v>
      </c>
      <c r="R22" s="2">
        <v>924</v>
      </c>
      <c r="S22" s="2">
        <v>0</v>
      </c>
      <c r="T22" s="2">
        <v>0</v>
      </c>
    </row>
    <row r="23" spans="1:20">
      <c r="A23" s="2" t="s">
        <v>24</v>
      </c>
      <c r="B23" s="2" t="s">
        <v>25</v>
      </c>
      <c r="C23" s="2">
        <v>1258864</v>
      </c>
      <c r="D23" s="2" t="s">
        <v>57</v>
      </c>
      <c r="E23" s="3" t="s">
        <v>27</v>
      </c>
      <c r="F23" s="3" t="s">
        <v>28</v>
      </c>
      <c r="G23" s="3" t="s">
        <v>58</v>
      </c>
      <c r="H23" s="3">
        <v>1</v>
      </c>
      <c r="I23" s="3">
        <v>2</v>
      </c>
      <c r="J23" s="3">
        <v>3</v>
      </c>
      <c r="K23" s="3">
        <v>3</v>
      </c>
      <c r="L23" s="2">
        <v>2</v>
      </c>
      <c r="M23" s="2">
        <v>1</v>
      </c>
      <c r="N23" s="2" t="s">
        <v>30</v>
      </c>
      <c r="O23" s="2">
        <v>11</v>
      </c>
      <c r="P23" s="2" t="s">
        <v>57</v>
      </c>
      <c r="Q23" s="2">
        <v>19</v>
      </c>
      <c r="R23" s="2">
        <v>209</v>
      </c>
      <c r="S23" s="2">
        <v>0</v>
      </c>
      <c r="T23" s="2">
        <v>0</v>
      </c>
    </row>
    <row r="24" spans="1:20">
      <c r="A24" s="2" t="s">
        <v>24</v>
      </c>
      <c r="B24" s="2" t="s">
        <v>25</v>
      </c>
      <c r="C24" s="2">
        <v>1258864</v>
      </c>
      <c r="D24" s="2" t="s">
        <v>57</v>
      </c>
      <c r="E24" s="3" t="s">
        <v>27</v>
      </c>
      <c r="F24" s="3" t="s">
        <v>31</v>
      </c>
      <c r="G24" s="3" t="s">
        <v>59</v>
      </c>
      <c r="H24" s="3">
        <v>1</v>
      </c>
      <c r="I24" s="3">
        <v>2</v>
      </c>
      <c r="J24" s="3">
        <v>3</v>
      </c>
      <c r="K24" s="3">
        <v>3</v>
      </c>
      <c r="L24" s="2">
        <v>2</v>
      </c>
      <c r="M24" s="2">
        <v>1</v>
      </c>
      <c r="N24" s="2" t="s">
        <v>30</v>
      </c>
      <c r="O24" s="2">
        <v>11</v>
      </c>
      <c r="P24" s="2" t="s">
        <v>57</v>
      </c>
      <c r="Q24" s="2">
        <v>16</v>
      </c>
      <c r="R24" s="2">
        <v>176</v>
      </c>
      <c r="S24" s="2">
        <v>0</v>
      </c>
      <c r="T24" s="2">
        <v>0</v>
      </c>
    </row>
    <row r="25" spans="1:20">
      <c r="A25" s="2" t="s">
        <v>24</v>
      </c>
      <c r="B25" s="2" t="s">
        <v>25</v>
      </c>
      <c r="C25" s="2">
        <v>1258864</v>
      </c>
      <c r="D25" s="2" t="s">
        <v>57</v>
      </c>
      <c r="E25" s="3" t="s">
        <v>27</v>
      </c>
      <c r="F25" s="3" t="s">
        <v>33</v>
      </c>
      <c r="G25" s="3" t="s">
        <v>60</v>
      </c>
      <c r="H25" s="3">
        <v>1</v>
      </c>
      <c r="I25" s="3">
        <v>2</v>
      </c>
      <c r="J25" s="3">
        <v>3</v>
      </c>
      <c r="K25" s="3">
        <v>3</v>
      </c>
      <c r="L25" s="2">
        <v>2</v>
      </c>
      <c r="M25" s="2">
        <v>1</v>
      </c>
      <c r="N25" s="2" t="s">
        <v>30</v>
      </c>
      <c r="O25" s="2">
        <v>11</v>
      </c>
      <c r="P25" s="2" t="s">
        <v>57</v>
      </c>
      <c r="Q25" s="2">
        <v>15</v>
      </c>
      <c r="R25" s="2">
        <v>165</v>
      </c>
      <c r="S25" s="2">
        <v>0</v>
      </c>
      <c r="T25" s="2">
        <v>0</v>
      </c>
    </row>
    <row r="26" spans="1:20">
      <c r="A26" s="2" t="s">
        <v>24</v>
      </c>
      <c r="B26" s="2" t="s">
        <v>25</v>
      </c>
      <c r="C26" s="2">
        <v>1258864</v>
      </c>
      <c r="D26" s="2" t="s">
        <v>57</v>
      </c>
      <c r="E26" s="3" t="s">
        <v>27</v>
      </c>
      <c r="F26" s="3" t="s">
        <v>35</v>
      </c>
      <c r="G26" s="3" t="s">
        <v>61</v>
      </c>
      <c r="H26" s="3">
        <v>1</v>
      </c>
      <c r="I26" s="3">
        <v>2</v>
      </c>
      <c r="J26" s="3">
        <v>3</v>
      </c>
      <c r="K26" s="3">
        <v>3</v>
      </c>
      <c r="L26" s="2">
        <v>2</v>
      </c>
      <c r="M26" s="2">
        <v>1</v>
      </c>
      <c r="N26" s="2" t="s">
        <v>30</v>
      </c>
      <c r="O26" s="2">
        <v>11</v>
      </c>
      <c r="P26" s="2" t="s">
        <v>57</v>
      </c>
      <c r="Q26" s="2">
        <v>24</v>
      </c>
      <c r="R26" s="2">
        <v>264</v>
      </c>
      <c r="S26" s="2">
        <v>0</v>
      </c>
      <c r="T26" s="2">
        <v>0</v>
      </c>
    </row>
    <row r="27" spans="1:20">
      <c r="A27" s="2" t="s">
        <v>24</v>
      </c>
      <c r="B27" s="2" t="s">
        <v>25</v>
      </c>
      <c r="C27" s="2">
        <v>1258867</v>
      </c>
      <c r="D27" s="2" t="s">
        <v>62</v>
      </c>
      <c r="E27" s="3" t="s">
        <v>27</v>
      </c>
      <c r="F27" s="3" t="s">
        <v>28</v>
      </c>
      <c r="G27" s="3" t="s">
        <v>63</v>
      </c>
      <c r="H27" s="3">
        <v>1</v>
      </c>
      <c r="I27" s="3">
        <v>2</v>
      </c>
      <c r="J27" s="3">
        <v>3</v>
      </c>
      <c r="K27" s="3">
        <v>3</v>
      </c>
      <c r="L27" s="2">
        <v>2</v>
      </c>
      <c r="M27" s="2">
        <v>1</v>
      </c>
      <c r="N27" s="2" t="s">
        <v>30</v>
      </c>
      <c r="O27" s="2">
        <v>11</v>
      </c>
      <c r="P27" s="2" t="s">
        <v>62</v>
      </c>
      <c r="Q27" s="2">
        <v>19</v>
      </c>
      <c r="R27" s="2">
        <v>209</v>
      </c>
      <c r="S27" s="2">
        <v>0</v>
      </c>
      <c r="T27" s="2">
        <v>0</v>
      </c>
    </row>
    <row r="28" spans="1:20">
      <c r="A28" s="2" t="s">
        <v>24</v>
      </c>
      <c r="B28" s="2" t="s">
        <v>25</v>
      </c>
      <c r="C28" s="2">
        <v>1258867</v>
      </c>
      <c r="D28" s="2" t="s">
        <v>62</v>
      </c>
      <c r="E28" s="3" t="s">
        <v>27</v>
      </c>
      <c r="F28" s="3" t="s">
        <v>33</v>
      </c>
      <c r="G28" s="3" t="s">
        <v>64</v>
      </c>
      <c r="H28" s="3">
        <v>1</v>
      </c>
      <c r="I28" s="3">
        <v>2</v>
      </c>
      <c r="J28" s="3">
        <v>3</v>
      </c>
      <c r="K28" s="3">
        <v>3</v>
      </c>
      <c r="L28" s="2">
        <v>2</v>
      </c>
      <c r="M28" s="2">
        <v>1</v>
      </c>
      <c r="N28" s="2" t="s">
        <v>30</v>
      </c>
      <c r="O28" s="2">
        <v>11</v>
      </c>
      <c r="P28" s="2" t="s">
        <v>62</v>
      </c>
      <c r="Q28" s="2">
        <v>15</v>
      </c>
      <c r="R28" s="2">
        <v>165</v>
      </c>
      <c r="S28" s="2">
        <v>0</v>
      </c>
      <c r="T28" s="2">
        <v>0</v>
      </c>
    </row>
    <row r="29" spans="1:20">
      <c r="A29" s="2" t="s">
        <v>24</v>
      </c>
      <c r="B29" s="2" t="s">
        <v>25</v>
      </c>
      <c r="C29" s="2">
        <v>1258867</v>
      </c>
      <c r="D29" s="2" t="s">
        <v>62</v>
      </c>
      <c r="E29" s="3" t="s">
        <v>27</v>
      </c>
      <c r="F29" s="3" t="s">
        <v>35</v>
      </c>
      <c r="G29" s="3" t="s">
        <v>65</v>
      </c>
      <c r="H29" s="3">
        <v>1</v>
      </c>
      <c r="I29" s="3">
        <v>2</v>
      </c>
      <c r="J29" s="3">
        <v>3</v>
      </c>
      <c r="K29" s="3">
        <v>3</v>
      </c>
      <c r="L29" s="2">
        <v>2</v>
      </c>
      <c r="M29" s="2">
        <v>1</v>
      </c>
      <c r="N29" s="2" t="s">
        <v>30</v>
      </c>
      <c r="O29" s="2">
        <v>11</v>
      </c>
      <c r="P29" s="2" t="s">
        <v>62</v>
      </c>
      <c r="Q29" s="2">
        <v>25</v>
      </c>
      <c r="R29" s="2">
        <v>275</v>
      </c>
      <c r="S29" s="2">
        <v>0</v>
      </c>
      <c r="T29" s="2">
        <v>0</v>
      </c>
    </row>
    <row r="30" spans="1:20">
      <c r="A30" s="2" t="s">
        <v>24</v>
      </c>
      <c r="B30" s="2" t="s">
        <v>25</v>
      </c>
      <c r="C30" s="2">
        <v>1258870</v>
      </c>
      <c r="D30" s="2" t="s">
        <v>66</v>
      </c>
      <c r="E30" s="3" t="s">
        <v>27</v>
      </c>
      <c r="F30" s="3" t="s">
        <v>28</v>
      </c>
      <c r="G30" s="3" t="s">
        <v>67</v>
      </c>
      <c r="H30" s="3">
        <v>1</v>
      </c>
      <c r="I30" s="3">
        <v>1</v>
      </c>
      <c r="J30" s="3">
        <v>3</v>
      </c>
      <c r="K30" s="3">
        <v>3</v>
      </c>
      <c r="L30" s="2">
        <v>3</v>
      </c>
      <c r="M30" s="2">
        <v>2</v>
      </c>
      <c r="N30" s="2" t="s">
        <v>30</v>
      </c>
      <c r="O30" s="2">
        <v>12</v>
      </c>
      <c r="P30" s="2" t="s">
        <v>66</v>
      </c>
      <c r="Q30" s="2">
        <v>12</v>
      </c>
      <c r="R30" s="2">
        <v>144</v>
      </c>
      <c r="S30" s="2">
        <v>0</v>
      </c>
      <c r="T30" s="2">
        <v>0</v>
      </c>
    </row>
    <row r="31" spans="1:20">
      <c r="A31" s="2" t="s">
        <v>24</v>
      </c>
      <c r="B31" s="2" t="s">
        <v>25</v>
      </c>
      <c r="C31" s="2">
        <v>1258870</v>
      </c>
      <c r="D31" s="2" t="s">
        <v>66</v>
      </c>
      <c r="E31" s="3" t="s">
        <v>27</v>
      </c>
      <c r="F31" s="3" t="s">
        <v>31</v>
      </c>
      <c r="G31" s="3" t="s">
        <v>68</v>
      </c>
      <c r="H31" s="3">
        <v>1</v>
      </c>
      <c r="I31" s="3">
        <v>1</v>
      </c>
      <c r="J31" s="3">
        <v>3</v>
      </c>
      <c r="K31" s="3">
        <v>3</v>
      </c>
      <c r="L31" s="2">
        <v>3</v>
      </c>
      <c r="M31" s="2">
        <v>2</v>
      </c>
      <c r="N31" s="2" t="s">
        <v>30</v>
      </c>
      <c r="O31" s="2">
        <v>12</v>
      </c>
      <c r="P31" s="2" t="s">
        <v>66</v>
      </c>
      <c r="Q31" s="2">
        <v>8</v>
      </c>
      <c r="R31" s="2">
        <v>96</v>
      </c>
      <c r="S31" s="2">
        <v>0</v>
      </c>
      <c r="T31" s="2">
        <v>0</v>
      </c>
    </row>
    <row r="32" spans="1:20">
      <c r="A32" s="2" t="s">
        <v>24</v>
      </c>
      <c r="B32" s="2" t="s">
        <v>25</v>
      </c>
      <c r="C32" s="2">
        <v>1258870</v>
      </c>
      <c r="D32" s="2" t="s">
        <v>66</v>
      </c>
      <c r="E32" s="3" t="s">
        <v>27</v>
      </c>
      <c r="F32" s="3" t="s">
        <v>33</v>
      </c>
      <c r="G32" s="3" t="s">
        <v>69</v>
      </c>
      <c r="H32" s="3">
        <v>1</v>
      </c>
      <c r="I32" s="3">
        <v>1</v>
      </c>
      <c r="J32" s="3">
        <v>3</v>
      </c>
      <c r="K32" s="3">
        <v>3</v>
      </c>
      <c r="L32" s="2">
        <v>3</v>
      </c>
      <c r="M32" s="2">
        <v>2</v>
      </c>
      <c r="N32" s="2" t="s">
        <v>30</v>
      </c>
      <c r="O32" s="2">
        <v>12</v>
      </c>
      <c r="P32" s="2" t="s">
        <v>66</v>
      </c>
      <c r="Q32" s="2">
        <v>10</v>
      </c>
      <c r="R32" s="2">
        <v>120</v>
      </c>
      <c r="S32" s="2">
        <v>0</v>
      </c>
      <c r="T32" s="2">
        <v>0</v>
      </c>
    </row>
    <row r="33" spans="1:20">
      <c r="A33" s="2" t="s">
        <v>24</v>
      </c>
      <c r="B33" s="2" t="s">
        <v>25</v>
      </c>
      <c r="C33" s="2">
        <v>1258870</v>
      </c>
      <c r="D33" s="2" t="s">
        <v>66</v>
      </c>
      <c r="E33" s="3" t="s">
        <v>27</v>
      </c>
      <c r="F33" s="3" t="s">
        <v>35</v>
      </c>
      <c r="G33" s="3" t="s">
        <v>70</v>
      </c>
      <c r="H33" s="3">
        <v>1</v>
      </c>
      <c r="I33" s="3">
        <v>1</v>
      </c>
      <c r="J33" s="3">
        <v>3</v>
      </c>
      <c r="K33" s="3">
        <v>3</v>
      </c>
      <c r="L33" s="2">
        <v>3</v>
      </c>
      <c r="M33" s="2">
        <v>2</v>
      </c>
      <c r="N33" s="2" t="s">
        <v>30</v>
      </c>
      <c r="O33" s="2">
        <v>12</v>
      </c>
      <c r="P33" s="2" t="s">
        <v>66</v>
      </c>
      <c r="Q33" s="2">
        <v>16</v>
      </c>
      <c r="R33" s="2">
        <v>192</v>
      </c>
      <c r="S33" s="2">
        <v>0</v>
      </c>
      <c r="T33" s="2">
        <v>0</v>
      </c>
    </row>
    <row r="34" spans="1:20">
      <c r="A34" s="2" t="s">
        <v>24</v>
      </c>
      <c r="B34" s="2" t="s">
        <v>25</v>
      </c>
      <c r="C34" s="2">
        <v>1260587</v>
      </c>
      <c r="D34" s="2" t="s">
        <v>71</v>
      </c>
      <c r="E34" s="3" t="s">
        <v>27</v>
      </c>
      <c r="F34" s="3" t="s">
        <v>28</v>
      </c>
      <c r="G34" s="3" t="s">
        <v>72</v>
      </c>
      <c r="H34" s="3">
        <v>1</v>
      </c>
      <c r="I34" s="3">
        <v>2</v>
      </c>
      <c r="J34" s="3">
        <v>3</v>
      </c>
      <c r="K34" s="3">
        <v>2</v>
      </c>
      <c r="L34" s="2">
        <v>1</v>
      </c>
      <c r="M34" s="2">
        <v>1</v>
      </c>
      <c r="N34" s="2" t="s">
        <v>30</v>
      </c>
      <c r="O34" s="2">
        <v>9</v>
      </c>
      <c r="P34" s="2" t="s">
        <v>71</v>
      </c>
      <c r="Q34" s="2">
        <v>37</v>
      </c>
      <c r="R34" s="2">
        <v>333</v>
      </c>
      <c r="S34" s="2">
        <v>0</v>
      </c>
      <c r="T34" s="2">
        <v>0</v>
      </c>
    </row>
    <row r="35" spans="1:20">
      <c r="A35" s="2" t="s">
        <v>24</v>
      </c>
      <c r="B35" s="2" t="s">
        <v>25</v>
      </c>
      <c r="C35" s="2">
        <v>1260587</v>
      </c>
      <c r="D35" s="2" t="s">
        <v>71</v>
      </c>
      <c r="E35" s="3" t="s">
        <v>27</v>
      </c>
      <c r="F35" s="3" t="s">
        <v>33</v>
      </c>
      <c r="G35" s="3" t="s">
        <v>73</v>
      </c>
      <c r="H35" s="3">
        <v>1</v>
      </c>
      <c r="I35" s="3">
        <v>2</v>
      </c>
      <c r="J35" s="3">
        <v>3</v>
      </c>
      <c r="K35" s="3">
        <v>2</v>
      </c>
      <c r="L35" s="2">
        <v>1</v>
      </c>
      <c r="M35" s="2">
        <v>1</v>
      </c>
      <c r="N35" s="2" t="s">
        <v>30</v>
      </c>
      <c r="O35" s="2">
        <v>9</v>
      </c>
      <c r="P35" s="2" t="s">
        <v>71</v>
      </c>
      <c r="Q35" s="2">
        <v>28</v>
      </c>
      <c r="R35" s="2">
        <v>252</v>
      </c>
      <c r="S35" s="2">
        <v>0</v>
      </c>
      <c r="T35" s="2">
        <v>0</v>
      </c>
    </row>
    <row r="36" spans="1:20">
      <c r="A36" s="2" t="s">
        <v>24</v>
      </c>
      <c r="B36" s="2" t="s">
        <v>25</v>
      </c>
      <c r="C36" s="2">
        <v>1260587</v>
      </c>
      <c r="D36" s="2" t="s">
        <v>71</v>
      </c>
      <c r="E36" s="3" t="s">
        <v>27</v>
      </c>
      <c r="F36" s="3" t="s">
        <v>35</v>
      </c>
      <c r="G36" s="3" t="s">
        <v>74</v>
      </c>
      <c r="H36" s="3">
        <v>1</v>
      </c>
      <c r="I36" s="3">
        <v>2</v>
      </c>
      <c r="J36" s="3">
        <v>3</v>
      </c>
      <c r="K36" s="3">
        <v>2</v>
      </c>
      <c r="L36" s="2">
        <v>1</v>
      </c>
      <c r="M36" s="2">
        <v>1</v>
      </c>
      <c r="N36" s="2" t="s">
        <v>30</v>
      </c>
      <c r="O36" s="2">
        <v>9</v>
      </c>
      <c r="P36" s="2" t="s">
        <v>71</v>
      </c>
      <c r="Q36" s="2">
        <v>48</v>
      </c>
      <c r="R36" s="2">
        <v>432</v>
      </c>
      <c r="S36" s="2">
        <v>0</v>
      </c>
      <c r="T36" s="2">
        <v>0</v>
      </c>
    </row>
    <row r="37" spans="1:20">
      <c r="A37" s="2" t="s">
        <v>24</v>
      </c>
      <c r="B37" s="2" t="s">
        <v>25</v>
      </c>
      <c r="C37" s="2">
        <v>1260587</v>
      </c>
      <c r="D37" s="2" t="s">
        <v>71</v>
      </c>
      <c r="E37" s="3" t="s">
        <v>27</v>
      </c>
      <c r="F37" s="3" t="s">
        <v>31</v>
      </c>
      <c r="G37" s="3" t="s">
        <v>75</v>
      </c>
      <c r="H37" s="3">
        <v>1</v>
      </c>
      <c r="I37" s="3">
        <v>2</v>
      </c>
      <c r="J37" s="3">
        <v>3</v>
      </c>
      <c r="K37" s="3">
        <v>2</v>
      </c>
      <c r="L37" s="2">
        <v>1</v>
      </c>
      <c r="M37" s="2">
        <v>1</v>
      </c>
      <c r="N37" s="2" t="s">
        <v>30</v>
      </c>
      <c r="O37" s="2">
        <v>9</v>
      </c>
      <c r="P37" s="2" t="s">
        <v>71</v>
      </c>
      <c r="Q37" s="2">
        <v>17</v>
      </c>
      <c r="R37" s="2">
        <v>153</v>
      </c>
      <c r="S37" s="2">
        <v>0</v>
      </c>
      <c r="T37" s="2">
        <v>0</v>
      </c>
    </row>
    <row r="38" spans="1:20">
      <c r="A38" s="2" t="s">
        <v>24</v>
      </c>
      <c r="B38" s="2" t="s">
        <v>25</v>
      </c>
      <c r="C38" s="2">
        <v>1258872</v>
      </c>
      <c r="D38" s="2" t="s">
        <v>76</v>
      </c>
      <c r="E38" s="3" t="s">
        <v>27</v>
      </c>
      <c r="F38" s="3" t="s">
        <v>28</v>
      </c>
      <c r="G38" s="3" t="s">
        <v>77</v>
      </c>
      <c r="H38" s="3">
        <v>1</v>
      </c>
      <c r="I38" s="3">
        <v>2</v>
      </c>
      <c r="J38" s="3">
        <v>3</v>
      </c>
      <c r="K38" s="3">
        <v>3</v>
      </c>
      <c r="L38" s="2">
        <v>2</v>
      </c>
      <c r="M38" s="2">
        <v>1</v>
      </c>
      <c r="N38" s="2" t="s">
        <v>30</v>
      </c>
      <c r="O38" s="2">
        <v>11</v>
      </c>
      <c r="P38" s="2" t="s">
        <v>76</v>
      </c>
      <c r="Q38" s="2">
        <v>25</v>
      </c>
      <c r="R38" s="2">
        <v>275</v>
      </c>
      <c r="S38" s="2">
        <v>0</v>
      </c>
      <c r="T38" s="2">
        <v>0</v>
      </c>
    </row>
    <row r="39" spans="1:20">
      <c r="A39" s="2" t="s">
        <v>24</v>
      </c>
      <c r="B39" s="2" t="s">
        <v>25</v>
      </c>
      <c r="C39" s="2">
        <v>1258872</v>
      </c>
      <c r="D39" s="2" t="s">
        <v>76</v>
      </c>
      <c r="E39" s="3" t="s">
        <v>27</v>
      </c>
      <c r="F39" s="3" t="s">
        <v>33</v>
      </c>
      <c r="G39" s="3" t="s">
        <v>78</v>
      </c>
      <c r="H39" s="3">
        <v>1</v>
      </c>
      <c r="I39" s="3">
        <v>2</v>
      </c>
      <c r="J39" s="3">
        <v>3</v>
      </c>
      <c r="K39" s="3">
        <v>3</v>
      </c>
      <c r="L39" s="2">
        <v>2</v>
      </c>
      <c r="M39" s="2">
        <v>1</v>
      </c>
      <c r="N39" s="2" t="s">
        <v>30</v>
      </c>
      <c r="O39" s="2">
        <v>11</v>
      </c>
      <c r="P39" s="2" t="s">
        <v>76</v>
      </c>
      <c r="Q39" s="2">
        <v>20</v>
      </c>
      <c r="R39" s="2">
        <v>220</v>
      </c>
      <c r="S39" s="2">
        <v>0</v>
      </c>
      <c r="T39" s="2">
        <v>0</v>
      </c>
    </row>
    <row r="40" spans="1:20">
      <c r="A40" s="2" t="s">
        <v>24</v>
      </c>
      <c r="B40" s="2" t="s">
        <v>25</v>
      </c>
      <c r="C40" s="2">
        <v>1258872</v>
      </c>
      <c r="D40" s="2" t="s">
        <v>76</v>
      </c>
      <c r="E40" s="3" t="s">
        <v>27</v>
      </c>
      <c r="F40" s="3" t="s">
        <v>31</v>
      </c>
      <c r="G40" s="3" t="s">
        <v>79</v>
      </c>
      <c r="H40" s="3">
        <v>1</v>
      </c>
      <c r="I40" s="3">
        <v>2</v>
      </c>
      <c r="J40" s="3">
        <v>3</v>
      </c>
      <c r="K40" s="3">
        <v>3</v>
      </c>
      <c r="L40" s="2">
        <v>2</v>
      </c>
      <c r="M40" s="2">
        <v>1</v>
      </c>
      <c r="N40" s="2" t="s">
        <v>30</v>
      </c>
      <c r="O40" s="2">
        <v>11</v>
      </c>
      <c r="P40" s="2" t="s">
        <v>76</v>
      </c>
      <c r="Q40" s="2">
        <v>18</v>
      </c>
      <c r="R40" s="2">
        <v>198</v>
      </c>
      <c r="S40" s="2">
        <v>0</v>
      </c>
      <c r="T40" s="2">
        <v>0</v>
      </c>
    </row>
    <row r="41" spans="1:20">
      <c r="A41" s="2" t="s">
        <v>24</v>
      </c>
      <c r="B41" s="2" t="s">
        <v>25</v>
      </c>
      <c r="C41" s="2">
        <v>1258872</v>
      </c>
      <c r="D41" s="2" t="s">
        <v>76</v>
      </c>
      <c r="E41" s="3" t="s">
        <v>27</v>
      </c>
      <c r="F41" s="3" t="s">
        <v>35</v>
      </c>
      <c r="G41" s="3" t="s">
        <v>80</v>
      </c>
      <c r="H41" s="3">
        <v>1</v>
      </c>
      <c r="I41" s="3">
        <v>2</v>
      </c>
      <c r="J41" s="3">
        <v>3</v>
      </c>
      <c r="K41" s="3">
        <v>3</v>
      </c>
      <c r="L41" s="2">
        <v>2</v>
      </c>
      <c r="M41" s="2">
        <v>1</v>
      </c>
      <c r="N41" s="2" t="s">
        <v>30</v>
      </c>
      <c r="O41" s="2">
        <v>11</v>
      </c>
      <c r="P41" s="2" t="s">
        <v>76</v>
      </c>
      <c r="Q41" s="2">
        <v>33</v>
      </c>
      <c r="R41" s="2">
        <v>363</v>
      </c>
      <c r="S41" s="2">
        <v>0</v>
      </c>
      <c r="T41" s="2">
        <v>0</v>
      </c>
    </row>
    <row r="42" spans="1:20">
      <c r="A42" s="2" t="s">
        <v>24</v>
      </c>
      <c r="B42" s="2" t="s">
        <v>25</v>
      </c>
      <c r="C42" s="2">
        <v>1258874</v>
      </c>
      <c r="D42" s="2" t="s">
        <v>81</v>
      </c>
      <c r="E42" s="3" t="s">
        <v>27</v>
      </c>
      <c r="F42" s="3" t="s">
        <v>28</v>
      </c>
      <c r="G42" s="3" t="s">
        <v>82</v>
      </c>
      <c r="H42" s="3">
        <v>1</v>
      </c>
      <c r="I42" s="3">
        <v>1</v>
      </c>
      <c r="J42" s="3">
        <v>3</v>
      </c>
      <c r="K42" s="3">
        <v>3</v>
      </c>
      <c r="L42" s="2">
        <v>3</v>
      </c>
      <c r="M42" s="2">
        <v>2</v>
      </c>
      <c r="N42" s="2" t="s">
        <v>30</v>
      </c>
      <c r="O42" s="2">
        <v>12</v>
      </c>
      <c r="P42" s="2" t="s">
        <v>81</v>
      </c>
      <c r="Q42" s="2">
        <v>12</v>
      </c>
      <c r="R42" s="2">
        <v>144</v>
      </c>
      <c r="S42" s="2">
        <v>0</v>
      </c>
      <c r="T42" s="2">
        <v>0</v>
      </c>
    </row>
    <row r="43" spans="1:20">
      <c r="A43" s="2" t="s">
        <v>24</v>
      </c>
      <c r="B43" s="2" t="s">
        <v>25</v>
      </c>
      <c r="C43" s="2">
        <v>1258874</v>
      </c>
      <c r="D43" s="2" t="s">
        <v>81</v>
      </c>
      <c r="E43" s="3" t="s">
        <v>27</v>
      </c>
      <c r="F43" s="3" t="s">
        <v>31</v>
      </c>
      <c r="G43" s="3" t="s">
        <v>83</v>
      </c>
      <c r="H43" s="3">
        <v>1</v>
      </c>
      <c r="I43" s="3">
        <v>1</v>
      </c>
      <c r="J43" s="3">
        <v>3</v>
      </c>
      <c r="K43" s="3">
        <v>3</v>
      </c>
      <c r="L43" s="2">
        <v>3</v>
      </c>
      <c r="M43" s="2">
        <v>2</v>
      </c>
      <c r="N43" s="2" t="s">
        <v>30</v>
      </c>
      <c r="O43" s="2">
        <v>12</v>
      </c>
      <c r="P43" s="2" t="s">
        <v>81</v>
      </c>
      <c r="Q43" s="2">
        <v>11</v>
      </c>
      <c r="R43" s="2">
        <v>132</v>
      </c>
      <c r="S43" s="2">
        <v>0</v>
      </c>
      <c r="T43" s="2">
        <v>0</v>
      </c>
    </row>
    <row r="44" spans="1:20">
      <c r="A44" s="2" t="s">
        <v>24</v>
      </c>
      <c r="B44" s="2" t="s">
        <v>25</v>
      </c>
      <c r="C44" s="2">
        <v>1258874</v>
      </c>
      <c r="D44" s="2" t="s">
        <v>81</v>
      </c>
      <c r="E44" s="3" t="s">
        <v>27</v>
      </c>
      <c r="F44" s="3" t="s">
        <v>35</v>
      </c>
      <c r="G44" s="3" t="s">
        <v>84</v>
      </c>
      <c r="H44" s="3">
        <v>1</v>
      </c>
      <c r="I44" s="3">
        <v>1</v>
      </c>
      <c r="J44" s="3">
        <v>3</v>
      </c>
      <c r="K44" s="3">
        <v>3</v>
      </c>
      <c r="L44" s="2">
        <v>3</v>
      </c>
      <c r="M44" s="2">
        <v>2</v>
      </c>
      <c r="N44" s="2" t="s">
        <v>30</v>
      </c>
      <c r="O44" s="2">
        <v>12</v>
      </c>
      <c r="P44" s="2" t="s">
        <v>81</v>
      </c>
      <c r="Q44" s="2">
        <v>15</v>
      </c>
      <c r="R44" s="2">
        <v>180</v>
      </c>
      <c r="S44" s="2">
        <v>0</v>
      </c>
      <c r="T44" s="2">
        <v>0</v>
      </c>
    </row>
    <row r="45" spans="1:20">
      <c r="A45" s="2" t="s">
        <v>24</v>
      </c>
      <c r="B45" s="2" t="s">
        <v>25</v>
      </c>
      <c r="C45" s="2">
        <v>1258874</v>
      </c>
      <c r="D45" s="2" t="s">
        <v>81</v>
      </c>
      <c r="E45" s="3" t="s">
        <v>27</v>
      </c>
      <c r="F45" s="3" t="s">
        <v>33</v>
      </c>
      <c r="G45" s="3" t="s">
        <v>85</v>
      </c>
      <c r="H45" s="3">
        <v>1</v>
      </c>
      <c r="I45" s="3">
        <v>1</v>
      </c>
      <c r="J45" s="3">
        <v>3</v>
      </c>
      <c r="K45" s="3">
        <v>3</v>
      </c>
      <c r="L45" s="2">
        <v>3</v>
      </c>
      <c r="M45" s="2">
        <v>2</v>
      </c>
      <c r="N45" s="2" t="s">
        <v>30</v>
      </c>
      <c r="O45" s="2">
        <v>12</v>
      </c>
      <c r="P45" s="2" t="s">
        <v>81</v>
      </c>
      <c r="Q45" s="2">
        <v>9</v>
      </c>
      <c r="R45" s="2">
        <v>108</v>
      </c>
      <c r="S45" s="2">
        <v>0</v>
      </c>
      <c r="T45" s="2">
        <v>0</v>
      </c>
    </row>
    <row r="46" spans="1:20">
      <c r="A46" s="2" t="s">
        <v>24</v>
      </c>
      <c r="B46" s="2" t="s">
        <v>25</v>
      </c>
      <c r="C46" s="2">
        <v>1258876</v>
      </c>
      <c r="D46" s="2" t="s">
        <v>86</v>
      </c>
      <c r="E46" s="3" t="s">
        <v>27</v>
      </c>
      <c r="F46" s="3" t="s">
        <v>28</v>
      </c>
      <c r="G46" s="3" t="s">
        <v>87</v>
      </c>
      <c r="H46" s="3">
        <v>1</v>
      </c>
      <c r="I46" s="3">
        <v>2</v>
      </c>
      <c r="J46" s="3">
        <v>3</v>
      </c>
      <c r="K46" s="3">
        <v>3</v>
      </c>
      <c r="L46" s="2">
        <v>2</v>
      </c>
      <c r="M46" s="2">
        <v>1</v>
      </c>
      <c r="N46" s="2" t="s">
        <v>30</v>
      </c>
      <c r="O46" s="2">
        <v>11</v>
      </c>
      <c r="P46" s="2" t="s">
        <v>86</v>
      </c>
      <c r="Q46" s="2">
        <v>13</v>
      </c>
      <c r="R46" s="2">
        <v>143</v>
      </c>
      <c r="S46" s="2">
        <v>0</v>
      </c>
      <c r="T46" s="2">
        <v>0</v>
      </c>
    </row>
    <row r="47" spans="1:20">
      <c r="A47" s="2" t="s">
        <v>24</v>
      </c>
      <c r="B47" s="2" t="s">
        <v>25</v>
      </c>
      <c r="C47" s="2">
        <v>1258876</v>
      </c>
      <c r="D47" s="2" t="s">
        <v>86</v>
      </c>
      <c r="E47" s="3" t="s">
        <v>27</v>
      </c>
      <c r="F47" s="3" t="s">
        <v>31</v>
      </c>
      <c r="G47" s="3" t="s">
        <v>88</v>
      </c>
      <c r="H47" s="3">
        <v>1</v>
      </c>
      <c r="I47" s="3">
        <v>2</v>
      </c>
      <c r="J47" s="3">
        <v>3</v>
      </c>
      <c r="K47" s="3">
        <v>3</v>
      </c>
      <c r="L47" s="2">
        <v>2</v>
      </c>
      <c r="M47" s="2">
        <v>1</v>
      </c>
      <c r="N47" s="2" t="s">
        <v>30</v>
      </c>
      <c r="O47" s="2">
        <v>11</v>
      </c>
      <c r="P47" s="2" t="s">
        <v>86</v>
      </c>
      <c r="Q47" s="2">
        <v>12</v>
      </c>
      <c r="R47" s="2">
        <v>132</v>
      </c>
      <c r="S47" s="2">
        <v>0</v>
      </c>
      <c r="T47" s="2">
        <v>0</v>
      </c>
    </row>
    <row r="48" spans="1:20">
      <c r="A48" s="2" t="s">
        <v>24</v>
      </c>
      <c r="B48" s="2" t="s">
        <v>25</v>
      </c>
      <c r="C48" s="2">
        <v>1258876</v>
      </c>
      <c r="D48" s="2" t="s">
        <v>86</v>
      </c>
      <c r="E48" s="3" t="s">
        <v>27</v>
      </c>
      <c r="F48" s="3" t="s">
        <v>33</v>
      </c>
      <c r="G48" s="3" t="s">
        <v>89</v>
      </c>
      <c r="H48" s="3">
        <v>1</v>
      </c>
      <c r="I48" s="3">
        <v>2</v>
      </c>
      <c r="J48" s="3">
        <v>3</v>
      </c>
      <c r="K48" s="3">
        <v>3</v>
      </c>
      <c r="L48" s="2">
        <v>2</v>
      </c>
      <c r="M48" s="2">
        <v>1</v>
      </c>
      <c r="N48" s="2" t="s">
        <v>30</v>
      </c>
      <c r="O48" s="2">
        <v>11</v>
      </c>
      <c r="P48" s="2" t="s">
        <v>86</v>
      </c>
      <c r="Q48" s="2">
        <v>10</v>
      </c>
      <c r="R48" s="2">
        <v>110</v>
      </c>
      <c r="S48" s="2">
        <v>0</v>
      </c>
      <c r="T48" s="2">
        <v>0</v>
      </c>
    </row>
    <row r="49" spans="1:20">
      <c r="A49" s="2" t="s">
        <v>24</v>
      </c>
      <c r="B49" s="2" t="s">
        <v>25</v>
      </c>
      <c r="C49" s="2">
        <v>1258876</v>
      </c>
      <c r="D49" s="2" t="s">
        <v>86</v>
      </c>
      <c r="E49" s="3" t="s">
        <v>27</v>
      </c>
      <c r="F49" s="3" t="s">
        <v>35</v>
      </c>
      <c r="G49" s="3" t="s">
        <v>90</v>
      </c>
      <c r="H49" s="3">
        <v>1</v>
      </c>
      <c r="I49" s="3">
        <v>2</v>
      </c>
      <c r="J49" s="3">
        <v>3</v>
      </c>
      <c r="K49" s="3">
        <v>3</v>
      </c>
      <c r="L49" s="2">
        <v>2</v>
      </c>
      <c r="M49" s="2">
        <v>1</v>
      </c>
      <c r="N49" s="2" t="s">
        <v>30</v>
      </c>
      <c r="O49" s="2">
        <v>11</v>
      </c>
      <c r="P49" s="2" t="s">
        <v>86</v>
      </c>
      <c r="Q49" s="2">
        <v>17</v>
      </c>
      <c r="R49" s="2">
        <v>187</v>
      </c>
      <c r="S49" s="2">
        <v>0</v>
      </c>
      <c r="T49" s="2">
        <v>0</v>
      </c>
    </row>
    <row r="50" spans="1:20">
      <c r="A50" s="2" t="s">
        <v>24</v>
      </c>
      <c r="B50" s="2" t="s">
        <v>25</v>
      </c>
      <c r="C50" s="2">
        <v>1258878</v>
      </c>
      <c r="D50" s="2" t="s">
        <v>91</v>
      </c>
      <c r="E50" s="3" t="s">
        <v>27</v>
      </c>
      <c r="F50" s="3" t="s">
        <v>28</v>
      </c>
      <c r="G50" s="3" t="s">
        <v>92</v>
      </c>
      <c r="H50" s="3">
        <v>1</v>
      </c>
      <c r="I50" s="3">
        <v>1</v>
      </c>
      <c r="J50" s="3">
        <v>2</v>
      </c>
      <c r="K50" s="3">
        <v>3</v>
      </c>
      <c r="L50" s="2">
        <v>2</v>
      </c>
      <c r="M50" s="2">
        <v>2</v>
      </c>
      <c r="N50" s="2" t="s">
        <v>30</v>
      </c>
      <c r="O50" s="2">
        <v>10</v>
      </c>
      <c r="P50" s="2" t="s">
        <v>91</v>
      </c>
      <c r="Q50" s="2">
        <v>5</v>
      </c>
      <c r="R50" s="2">
        <v>50</v>
      </c>
      <c r="S50" s="2">
        <v>0</v>
      </c>
      <c r="T50" s="2">
        <v>0</v>
      </c>
    </row>
    <row r="51" spans="1:20">
      <c r="A51" s="2" t="s">
        <v>24</v>
      </c>
      <c r="B51" s="2" t="s">
        <v>25</v>
      </c>
      <c r="C51" s="2">
        <v>1258878</v>
      </c>
      <c r="D51" s="2" t="s">
        <v>91</v>
      </c>
      <c r="E51" s="3" t="s">
        <v>27</v>
      </c>
      <c r="F51" s="3" t="s">
        <v>33</v>
      </c>
      <c r="G51" s="3" t="s">
        <v>93</v>
      </c>
      <c r="H51" s="3">
        <v>1</v>
      </c>
      <c r="I51" s="3">
        <v>1</v>
      </c>
      <c r="J51" s="3">
        <v>2</v>
      </c>
      <c r="K51" s="3">
        <v>3</v>
      </c>
      <c r="L51" s="2">
        <v>2</v>
      </c>
      <c r="M51" s="2">
        <v>2</v>
      </c>
      <c r="N51" s="2" t="s">
        <v>30</v>
      </c>
      <c r="O51" s="2">
        <v>10</v>
      </c>
      <c r="P51" s="2" t="s">
        <v>91</v>
      </c>
      <c r="Q51" s="2">
        <v>4</v>
      </c>
      <c r="R51" s="2">
        <v>40</v>
      </c>
      <c r="S51" s="2">
        <v>0</v>
      </c>
      <c r="T51" s="2">
        <v>0</v>
      </c>
    </row>
    <row r="52" spans="1:20">
      <c r="A52" s="2" t="s">
        <v>24</v>
      </c>
      <c r="B52" s="2" t="s">
        <v>25</v>
      </c>
      <c r="C52" s="2">
        <v>1258878</v>
      </c>
      <c r="D52" s="2" t="s">
        <v>91</v>
      </c>
      <c r="E52" s="3" t="s">
        <v>27</v>
      </c>
      <c r="F52" s="3" t="s">
        <v>35</v>
      </c>
      <c r="G52" s="3" t="s">
        <v>94</v>
      </c>
      <c r="H52" s="3">
        <v>1</v>
      </c>
      <c r="I52" s="3">
        <v>1</v>
      </c>
      <c r="J52" s="3">
        <v>2</v>
      </c>
      <c r="K52" s="3">
        <v>3</v>
      </c>
      <c r="L52" s="2">
        <v>2</v>
      </c>
      <c r="M52" s="2">
        <v>2</v>
      </c>
      <c r="N52" s="2" t="s">
        <v>30</v>
      </c>
      <c r="O52" s="2">
        <v>10</v>
      </c>
      <c r="P52" s="2" t="s">
        <v>91</v>
      </c>
      <c r="Q52" s="2">
        <v>6</v>
      </c>
      <c r="R52" s="2">
        <v>60</v>
      </c>
      <c r="S52" s="2">
        <v>0</v>
      </c>
      <c r="T52" s="2">
        <v>0</v>
      </c>
    </row>
    <row r="53" spans="1:20">
      <c r="A53" s="2" t="s">
        <v>24</v>
      </c>
      <c r="B53" s="2" t="s">
        <v>25</v>
      </c>
      <c r="C53" s="2">
        <v>1258881</v>
      </c>
      <c r="D53" s="2" t="s">
        <v>95</v>
      </c>
      <c r="E53" s="3" t="s">
        <v>27</v>
      </c>
      <c r="F53" s="3" t="s">
        <v>28</v>
      </c>
      <c r="G53" s="3" t="s">
        <v>96</v>
      </c>
      <c r="H53" s="3">
        <v>1</v>
      </c>
      <c r="I53" s="3">
        <v>2</v>
      </c>
      <c r="J53" s="3">
        <v>3</v>
      </c>
      <c r="K53" s="3">
        <v>2</v>
      </c>
      <c r="L53" s="2">
        <v>1</v>
      </c>
      <c r="M53" s="2">
        <v>1</v>
      </c>
      <c r="N53" s="2" t="s">
        <v>30</v>
      </c>
      <c r="O53" s="2">
        <v>9</v>
      </c>
      <c r="P53" s="2" t="s">
        <v>95</v>
      </c>
      <c r="Q53" s="2">
        <v>15</v>
      </c>
      <c r="R53" s="2">
        <v>135</v>
      </c>
      <c r="S53" s="2">
        <v>0</v>
      </c>
      <c r="T53" s="2">
        <v>0</v>
      </c>
    </row>
    <row r="54" spans="1:20">
      <c r="A54" s="2" t="s">
        <v>24</v>
      </c>
      <c r="B54" s="2" t="s">
        <v>25</v>
      </c>
      <c r="C54" s="2">
        <v>1258881</v>
      </c>
      <c r="D54" s="2" t="s">
        <v>95</v>
      </c>
      <c r="E54" s="3" t="s">
        <v>27</v>
      </c>
      <c r="F54" s="3" t="s">
        <v>31</v>
      </c>
      <c r="G54" s="3" t="s">
        <v>97</v>
      </c>
      <c r="H54" s="3">
        <v>1</v>
      </c>
      <c r="I54" s="3">
        <v>2</v>
      </c>
      <c r="J54" s="3">
        <v>3</v>
      </c>
      <c r="K54" s="3">
        <v>2</v>
      </c>
      <c r="L54" s="2">
        <v>1</v>
      </c>
      <c r="M54" s="2">
        <v>1</v>
      </c>
      <c r="N54" s="2" t="s">
        <v>30</v>
      </c>
      <c r="O54" s="2">
        <v>9</v>
      </c>
      <c r="P54" s="2" t="s">
        <v>95</v>
      </c>
      <c r="Q54" s="2">
        <v>14</v>
      </c>
      <c r="R54" s="2">
        <v>126</v>
      </c>
      <c r="S54" s="2">
        <v>0</v>
      </c>
      <c r="T54" s="2">
        <v>0</v>
      </c>
    </row>
    <row r="55" spans="1:20">
      <c r="A55" s="2" t="s">
        <v>24</v>
      </c>
      <c r="B55" s="2" t="s">
        <v>25</v>
      </c>
      <c r="C55" s="2">
        <v>1258881</v>
      </c>
      <c r="D55" s="2" t="s">
        <v>95</v>
      </c>
      <c r="E55" s="3" t="s">
        <v>27</v>
      </c>
      <c r="F55" s="3" t="s">
        <v>33</v>
      </c>
      <c r="G55" s="3" t="s">
        <v>98</v>
      </c>
      <c r="H55" s="3">
        <v>1</v>
      </c>
      <c r="I55" s="3">
        <v>2</v>
      </c>
      <c r="J55" s="3">
        <v>3</v>
      </c>
      <c r="K55" s="3">
        <v>2</v>
      </c>
      <c r="L55" s="2">
        <v>1</v>
      </c>
      <c r="M55" s="2">
        <v>1</v>
      </c>
      <c r="N55" s="2" t="s">
        <v>30</v>
      </c>
      <c r="O55" s="2">
        <v>9</v>
      </c>
      <c r="P55" s="2" t="s">
        <v>95</v>
      </c>
      <c r="Q55" s="2">
        <v>11</v>
      </c>
      <c r="R55" s="2">
        <v>99</v>
      </c>
      <c r="S55" s="2">
        <v>0</v>
      </c>
      <c r="T55" s="2">
        <v>0</v>
      </c>
    </row>
    <row r="56" spans="1:20">
      <c r="A56" s="2" t="s">
        <v>24</v>
      </c>
      <c r="B56" s="2" t="s">
        <v>25</v>
      </c>
      <c r="C56" s="2">
        <v>1258881</v>
      </c>
      <c r="D56" s="2" t="s">
        <v>95</v>
      </c>
      <c r="E56" s="3" t="s">
        <v>27</v>
      </c>
      <c r="F56" s="3" t="s">
        <v>35</v>
      </c>
      <c r="G56" s="3" t="s">
        <v>99</v>
      </c>
      <c r="H56" s="3">
        <v>1</v>
      </c>
      <c r="I56" s="3">
        <v>2</v>
      </c>
      <c r="J56" s="3">
        <v>3</v>
      </c>
      <c r="K56" s="3">
        <v>2</v>
      </c>
      <c r="L56" s="2">
        <v>1</v>
      </c>
      <c r="M56" s="2">
        <v>1</v>
      </c>
      <c r="N56" s="2" t="s">
        <v>30</v>
      </c>
      <c r="O56" s="2">
        <v>9</v>
      </c>
      <c r="P56" s="2" t="s">
        <v>95</v>
      </c>
      <c r="Q56" s="2">
        <v>19</v>
      </c>
      <c r="R56" s="2">
        <v>171</v>
      </c>
      <c r="S56" s="2">
        <v>0</v>
      </c>
      <c r="T56" s="2">
        <v>0</v>
      </c>
    </row>
    <row r="57" spans="1:20">
      <c r="A57" s="2" t="s">
        <v>24</v>
      </c>
      <c r="B57" s="2" t="s">
        <v>25</v>
      </c>
      <c r="C57" s="2">
        <v>1258885</v>
      </c>
      <c r="D57" s="2" t="s">
        <v>100</v>
      </c>
      <c r="E57" s="3" t="s">
        <v>27</v>
      </c>
      <c r="F57" s="3" t="s">
        <v>28</v>
      </c>
      <c r="G57" s="3" t="s">
        <v>101</v>
      </c>
      <c r="H57" s="3">
        <v>1</v>
      </c>
      <c r="I57" s="3" t="s">
        <v>30</v>
      </c>
      <c r="J57" s="3" t="s">
        <v>30</v>
      </c>
      <c r="K57" s="3" t="s">
        <v>30</v>
      </c>
      <c r="L57" s="2">
        <v>2</v>
      </c>
      <c r="M57" s="2" t="s">
        <v>30</v>
      </c>
      <c r="N57" s="2" t="s">
        <v>30</v>
      </c>
      <c r="O57" s="2">
        <v>2</v>
      </c>
      <c r="P57" s="2" t="s">
        <v>102</v>
      </c>
      <c r="Q57" s="2">
        <v>31</v>
      </c>
      <c r="R57" s="2">
        <v>62</v>
      </c>
      <c r="S57" s="2">
        <v>0</v>
      </c>
      <c r="T57" s="2">
        <v>0</v>
      </c>
    </row>
    <row r="58" spans="1:20">
      <c r="A58" s="2" t="s">
        <v>24</v>
      </c>
      <c r="B58" s="2" t="s">
        <v>25</v>
      </c>
      <c r="C58" s="2">
        <v>1258885</v>
      </c>
      <c r="D58" s="2" t="s">
        <v>100</v>
      </c>
      <c r="E58" s="3" t="s">
        <v>27</v>
      </c>
      <c r="F58" s="3" t="s">
        <v>28</v>
      </c>
      <c r="G58" s="3" t="s">
        <v>103</v>
      </c>
      <c r="H58" s="3">
        <v>1</v>
      </c>
      <c r="I58" s="3" t="s">
        <v>30</v>
      </c>
      <c r="J58" s="3" t="s">
        <v>30</v>
      </c>
      <c r="K58" s="3">
        <v>2</v>
      </c>
      <c r="L58" s="2" t="s">
        <v>30</v>
      </c>
      <c r="M58" s="2" t="s">
        <v>30</v>
      </c>
      <c r="N58" s="2" t="s">
        <v>30</v>
      </c>
      <c r="O58" s="2">
        <v>2</v>
      </c>
      <c r="P58" s="2" t="s">
        <v>102</v>
      </c>
      <c r="Q58" s="2">
        <v>33</v>
      </c>
      <c r="R58" s="2">
        <v>66</v>
      </c>
      <c r="S58" s="2">
        <v>0</v>
      </c>
      <c r="T58" s="2">
        <v>0</v>
      </c>
    </row>
    <row r="59" spans="1:20">
      <c r="A59" s="2" t="s">
        <v>24</v>
      </c>
      <c r="B59" s="2" t="s">
        <v>25</v>
      </c>
      <c r="C59" s="2">
        <v>1258885</v>
      </c>
      <c r="D59" s="2" t="s">
        <v>100</v>
      </c>
      <c r="E59" s="3" t="s">
        <v>27</v>
      </c>
      <c r="F59" s="3" t="s">
        <v>28</v>
      </c>
      <c r="G59" s="3" t="s">
        <v>104</v>
      </c>
      <c r="H59" s="3">
        <v>1</v>
      </c>
      <c r="I59" s="3" t="s">
        <v>30</v>
      </c>
      <c r="J59" s="3">
        <v>2</v>
      </c>
      <c r="K59" s="3" t="s">
        <v>30</v>
      </c>
      <c r="L59" s="2" t="s">
        <v>30</v>
      </c>
      <c r="M59" s="2" t="s">
        <v>30</v>
      </c>
      <c r="N59" s="2" t="s">
        <v>30</v>
      </c>
      <c r="O59" s="2">
        <v>2</v>
      </c>
      <c r="P59" s="2" t="s">
        <v>102</v>
      </c>
      <c r="Q59" s="2">
        <v>25</v>
      </c>
      <c r="R59" s="2">
        <v>50</v>
      </c>
      <c r="S59" s="2">
        <v>0</v>
      </c>
      <c r="T59" s="2">
        <v>0</v>
      </c>
    </row>
    <row r="60" spans="1:20">
      <c r="A60" s="2" t="s">
        <v>24</v>
      </c>
      <c r="B60" s="2" t="s">
        <v>25</v>
      </c>
      <c r="C60" s="2">
        <v>1258885</v>
      </c>
      <c r="D60" s="2" t="s">
        <v>100</v>
      </c>
      <c r="E60" s="3" t="s">
        <v>27</v>
      </c>
      <c r="F60" s="3" t="s">
        <v>28</v>
      </c>
      <c r="G60" s="3" t="s">
        <v>105</v>
      </c>
      <c r="H60" s="3">
        <v>1</v>
      </c>
      <c r="I60" s="3" t="s">
        <v>30</v>
      </c>
      <c r="J60" s="3" t="s">
        <v>30</v>
      </c>
      <c r="K60" s="3" t="s">
        <v>30</v>
      </c>
      <c r="L60" s="2" t="s">
        <v>30</v>
      </c>
      <c r="M60" s="2">
        <v>2</v>
      </c>
      <c r="N60" s="2" t="s">
        <v>30</v>
      </c>
      <c r="O60" s="2">
        <v>2</v>
      </c>
      <c r="P60" s="2" t="s">
        <v>102</v>
      </c>
      <c r="Q60" s="2">
        <v>24</v>
      </c>
      <c r="R60" s="2">
        <v>48</v>
      </c>
      <c r="S60" s="2">
        <v>0</v>
      </c>
      <c r="T60" s="2">
        <v>0</v>
      </c>
    </row>
    <row r="61" spans="1:20">
      <c r="A61" s="2" t="s">
        <v>24</v>
      </c>
      <c r="B61" s="2" t="s">
        <v>25</v>
      </c>
      <c r="C61" s="2">
        <v>1258885</v>
      </c>
      <c r="D61" s="2" t="s">
        <v>100</v>
      </c>
      <c r="E61" s="3" t="s">
        <v>27</v>
      </c>
      <c r="F61" s="3" t="s">
        <v>28</v>
      </c>
      <c r="G61" s="3" t="s">
        <v>106</v>
      </c>
      <c r="H61" s="3">
        <v>1</v>
      </c>
      <c r="I61" s="3">
        <v>2</v>
      </c>
      <c r="J61" s="3" t="s">
        <v>30</v>
      </c>
      <c r="K61" s="3" t="s">
        <v>30</v>
      </c>
      <c r="L61" s="2" t="s">
        <v>30</v>
      </c>
      <c r="M61" s="2" t="s">
        <v>30</v>
      </c>
      <c r="N61" s="2" t="s">
        <v>30</v>
      </c>
      <c r="O61" s="2">
        <v>2</v>
      </c>
      <c r="P61" s="2" t="s">
        <v>102</v>
      </c>
      <c r="Q61" s="2">
        <v>8</v>
      </c>
      <c r="R61" s="2">
        <v>16</v>
      </c>
      <c r="S61" s="2">
        <v>0</v>
      </c>
      <c r="T61" s="2">
        <v>0</v>
      </c>
    </row>
    <row r="62" spans="1:20">
      <c r="A62" s="2" t="s">
        <v>24</v>
      </c>
      <c r="B62" s="2" t="s">
        <v>25</v>
      </c>
      <c r="C62" s="2">
        <v>1258885</v>
      </c>
      <c r="D62" s="2" t="s">
        <v>100</v>
      </c>
      <c r="E62" s="3" t="s">
        <v>27</v>
      </c>
      <c r="F62" s="3" t="s">
        <v>28</v>
      </c>
      <c r="G62" s="3" t="s">
        <v>107</v>
      </c>
      <c r="H62" s="3">
        <v>1</v>
      </c>
      <c r="I62" s="3" t="s">
        <v>30</v>
      </c>
      <c r="J62" s="3" t="s">
        <v>30</v>
      </c>
      <c r="K62" s="3" t="s">
        <v>30</v>
      </c>
      <c r="L62" s="2" t="s">
        <v>30</v>
      </c>
      <c r="M62" s="2" t="s">
        <v>30</v>
      </c>
      <c r="N62" s="2">
        <v>2</v>
      </c>
      <c r="O62" s="2">
        <v>2</v>
      </c>
      <c r="P62" s="2" t="s">
        <v>102</v>
      </c>
      <c r="Q62" s="2">
        <v>18</v>
      </c>
      <c r="R62" s="2">
        <v>36</v>
      </c>
      <c r="S62" s="2">
        <v>0</v>
      </c>
      <c r="T62" s="2">
        <v>0</v>
      </c>
    </row>
    <row r="63" spans="1:20">
      <c r="A63" s="2" t="s">
        <v>24</v>
      </c>
      <c r="B63" s="2" t="s">
        <v>25</v>
      </c>
      <c r="C63" s="2">
        <v>1258885</v>
      </c>
      <c r="D63" s="2" t="s">
        <v>100</v>
      </c>
      <c r="E63" s="3" t="s">
        <v>27</v>
      </c>
      <c r="F63" s="3" t="s">
        <v>33</v>
      </c>
      <c r="G63" s="3" t="s">
        <v>108</v>
      </c>
      <c r="H63" s="3">
        <v>1</v>
      </c>
      <c r="I63" s="3" t="s">
        <v>30</v>
      </c>
      <c r="J63" s="3" t="s">
        <v>30</v>
      </c>
      <c r="K63" s="3" t="s">
        <v>30</v>
      </c>
      <c r="L63" s="2">
        <v>2</v>
      </c>
      <c r="M63" s="2" t="s">
        <v>30</v>
      </c>
      <c r="N63" s="2" t="s">
        <v>30</v>
      </c>
      <c r="O63" s="2">
        <v>2</v>
      </c>
      <c r="P63" s="2" t="s">
        <v>102</v>
      </c>
      <c r="Q63" s="2">
        <v>24</v>
      </c>
      <c r="R63" s="2">
        <v>48</v>
      </c>
      <c r="S63" s="2">
        <v>0</v>
      </c>
      <c r="T63" s="2">
        <v>0</v>
      </c>
    </row>
    <row r="64" spans="1:20">
      <c r="A64" s="2" t="s">
        <v>24</v>
      </c>
      <c r="B64" s="2" t="s">
        <v>25</v>
      </c>
      <c r="C64" s="2">
        <v>1258885</v>
      </c>
      <c r="D64" s="2" t="s">
        <v>100</v>
      </c>
      <c r="E64" s="3" t="s">
        <v>27</v>
      </c>
      <c r="F64" s="3" t="s">
        <v>33</v>
      </c>
      <c r="G64" s="3" t="s">
        <v>109</v>
      </c>
      <c r="H64" s="3">
        <v>1</v>
      </c>
      <c r="I64" s="3" t="s">
        <v>30</v>
      </c>
      <c r="J64" s="3" t="s">
        <v>30</v>
      </c>
      <c r="K64" s="3">
        <v>2</v>
      </c>
      <c r="L64" s="2" t="s">
        <v>30</v>
      </c>
      <c r="M64" s="2" t="s">
        <v>30</v>
      </c>
      <c r="N64" s="2" t="s">
        <v>30</v>
      </c>
      <c r="O64" s="2">
        <v>2</v>
      </c>
      <c r="P64" s="2" t="s">
        <v>102</v>
      </c>
      <c r="Q64" s="2">
        <v>26</v>
      </c>
      <c r="R64" s="2">
        <v>52</v>
      </c>
      <c r="S64" s="2">
        <v>0</v>
      </c>
      <c r="T64" s="2">
        <v>0</v>
      </c>
    </row>
    <row r="65" spans="1:20">
      <c r="A65" s="2" t="s">
        <v>24</v>
      </c>
      <c r="B65" s="2" t="s">
        <v>25</v>
      </c>
      <c r="C65" s="2">
        <v>1258885</v>
      </c>
      <c r="D65" s="2" t="s">
        <v>100</v>
      </c>
      <c r="E65" s="3" t="s">
        <v>27</v>
      </c>
      <c r="F65" s="3" t="s">
        <v>33</v>
      </c>
      <c r="G65" s="3" t="s">
        <v>110</v>
      </c>
      <c r="H65" s="3">
        <v>1</v>
      </c>
      <c r="I65" s="3" t="s">
        <v>30</v>
      </c>
      <c r="J65" s="3">
        <v>2</v>
      </c>
      <c r="K65" s="3" t="s">
        <v>30</v>
      </c>
      <c r="L65" s="2" t="s">
        <v>30</v>
      </c>
      <c r="M65" s="2" t="s">
        <v>30</v>
      </c>
      <c r="N65" s="2" t="s">
        <v>30</v>
      </c>
      <c r="O65" s="2">
        <v>2</v>
      </c>
      <c r="P65" s="2" t="s">
        <v>102</v>
      </c>
      <c r="Q65" s="2">
        <v>19</v>
      </c>
      <c r="R65" s="2">
        <v>38</v>
      </c>
      <c r="S65" s="2">
        <v>0</v>
      </c>
      <c r="T65" s="2">
        <v>0</v>
      </c>
    </row>
    <row r="66" spans="1:20">
      <c r="A66" s="2" t="s">
        <v>24</v>
      </c>
      <c r="B66" s="2" t="s">
        <v>25</v>
      </c>
      <c r="C66" s="2">
        <v>1258885</v>
      </c>
      <c r="D66" s="2" t="s">
        <v>100</v>
      </c>
      <c r="E66" s="3" t="s">
        <v>27</v>
      </c>
      <c r="F66" s="3" t="s">
        <v>33</v>
      </c>
      <c r="G66" s="3" t="s">
        <v>111</v>
      </c>
      <c r="H66" s="3">
        <v>1</v>
      </c>
      <c r="I66" s="3" t="s">
        <v>30</v>
      </c>
      <c r="J66" s="3" t="s">
        <v>30</v>
      </c>
      <c r="K66" s="3" t="s">
        <v>30</v>
      </c>
      <c r="L66" s="2" t="s">
        <v>30</v>
      </c>
      <c r="M66" s="2">
        <v>2</v>
      </c>
      <c r="N66" s="2" t="s">
        <v>30</v>
      </c>
      <c r="O66" s="2">
        <v>2</v>
      </c>
      <c r="P66" s="2" t="s">
        <v>102</v>
      </c>
      <c r="Q66" s="2">
        <v>19</v>
      </c>
      <c r="R66" s="2">
        <v>38</v>
      </c>
      <c r="S66" s="2">
        <v>0</v>
      </c>
      <c r="T66" s="2">
        <v>0</v>
      </c>
    </row>
    <row r="67" spans="1:20">
      <c r="A67" s="2" t="s">
        <v>24</v>
      </c>
      <c r="B67" s="2" t="s">
        <v>25</v>
      </c>
      <c r="C67" s="2">
        <v>1258885</v>
      </c>
      <c r="D67" s="2" t="s">
        <v>100</v>
      </c>
      <c r="E67" s="3" t="s">
        <v>27</v>
      </c>
      <c r="F67" s="3" t="s">
        <v>33</v>
      </c>
      <c r="G67" s="3" t="s">
        <v>112</v>
      </c>
      <c r="H67" s="3">
        <v>1</v>
      </c>
      <c r="I67" s="3">
        <v>2</v>
      </c>
      <c r="J67" s="3" t="s">
        <v>30</v>
      </c>
      <c r="K67" s="3" t="s">
        <v>30</v>
      </c>
      <c r="L67" s="2" t="s">
        <v>30</v>
      </c>
      <c r="M67" s="2" t="s">
        <v>30</v>
      </c>
      <c r="N67" s="2" t="s">
        <v>30</v>
      </c>
      <c r="O67" s="2">
        <v>2</v>
      </c>
      <c r="P67" s="2" t="s">
        <v>102</v>
      </c>
      <c r="Q67" s="2">
        <v>6</v>
      </c>
      <c r="R67" s="2">
        <v>12</v>
      </c>
      <c r="S67" s="2">
        <v>0</v>
      </c>
      <c r="T67" s="2">
        <v>0</v>
      </c>
    </row>
    <row r="68" spans="1:20">
      <c r="A68" s="2" t="s">
        <v>24</v>
      </c>
      <c r="B68" s="2" t="s">
        <v>25</v>
      </c>
      <c r="C68" s="2">
        <v>1258885</v>
      </c>
      <c r="D68" s="2" t="s">
        <v>100</v>
      </c>
      <c r="E68" s="3" t="s">
        <v>27</v>
      </c>
      <c r="F68" s="3" t="s">
        <v>33</v>
      </c>
      <c r="G68" s="3" t="s">
        <v>113</v>
      </c>
      <c r="H68" s="3">
        <v>1</v>
      </c>
      <c r="I68" s="3" t="s">
        <v>30</v>
      </c>
      <c r="J68" s="3" t="s">
        <v>30</v>
      </c>
      <c r="K68" s="3" t="s">
        <v>30</v>
      </c>
      <c r="L68" s="2" t="s">
        <v>30</v>
      </c>
      <c r="M68" s="2" t="s">
        <v>30</v>
      </c>
      <c r="N68" s="2">
        <v>2</v>
      </c>
      <c r="O68" s="2">
        <v>2</v>
      </c>
      <c r="P68" s="2" t="s">
        <v>102</v>
      </c>
      <c r="Q68" s="2">
        <v>14</v>
      </c>
      <c r="R68" s="2">
        <v>28</v>
      </c>
      <c r="S68" s="2">
        <v>0</v>
      </c>
      <c r="T68" s="2">
        <v>0</v>
      </c>
    </row>
    <row r="69" spans="1:20">
      <c r="A69" s="2" t="s">
        <v>24</v>
      </c>
      <c r="B69" s="2" t="s">
        <v>25</v>
      </c>
      <c r="C69" s="2">
        <v>1258885</v>
      </c>
      <c r="D69" s="2" t="s">
        <v>100</v>
      </c>
      <c r="E69" s="3" t="s">
        <v>27</v>
      </c>
      <c r="F69" s="3" t="s">
        <v>35</v>
      </c>
      <c r="G69" s="3" t="s">
        <v>114</v>
      </c>
      <c r="H69" s="3">
        <v>1</v>
      </c>
      <c r="I69" s="3" t="s">
        <v>30</v>
      </c>
      <c r="J69" s="3" t="s">
        <v>30</v>
      </c>
      <c r="K69" s="3" t="s">
        <v>30</v>
      </c>
      <c r="L69" s="2">
        <v>2</v>
      </c>
      <c r="M69" s="2" t="s">
        <v>30</v>
      </c>
      <c r="N69" s="2" t="s">
        <v>30</v>
      </c>
      <c r="O69" s="2">
        <v>2</v>
      </c>
      <c r="P69" s="2" t="s">
        <v>102</v>
      </c>
      <c r="Q69" s="2">
        <v>41</v>
      </c>
      <c r="R69" s="2">
        <v>82</v>
      </c>
      <c r="S69" s="2">
        <v>0</v>
      </c>
      <c r="T69" s="2">
        <v>0</v>
      </c>
    </row>
    <row r="70" spans="1:20">
      <c r="A70" s="2" t="s">
        <v>24</v>
      </c>
      <c r="B70" s="2" t="s">
        <v>25</v>
      </c>
      <c r="C70" s="2">
        <v>1258885</v>
      </c>
      <c r="D70" s="2" t="s">
        <v>100</v>
      </c>
      <c r="E70" s="3" t="s">
        <v>27</v>
      </c>
      <c r="F70" s="3" t="s">
        <v>35</v>
      </c>
      <c r="G70" s="3" t="s">
        <v>115</v>
      </c>
      <c r="H70" s="3">
        <v>1</v>
      </c>
      <c r="I70" s="3" t="s">
        <v>30</v>
      </c>
      <c r="J70" s="3" t="s">
        <v>30</v>
      </c>
      <c r="K70" s="3">
        <v>2</v>
      </c>
      <c r="L70" s="2" t="s">
        <v>30</v>
      </c>
      <c r="M70" s="2" t="s">
        <v>30</v>
      </c>
      <c r="N70" s="2" t="s">
        <v>30</v>
      </c>
      <c r="O70" s="2">
        <v>2</v>
      </c>
      <c r="P70" s="2" t="s">
        <v>102</v>
      </c>
      <c r="Q70" s="2">
        <v>43</v>
      </c>
      <c r="R70" s="2">
        <v>86</v>
      </c>
      <c r="S70" s="2">
        <v>0</v>
      </c>
      <c r="T70" s="2">
        <v>0</v>
      </c>
    </row>
    <row r="71" spans="1:20">
      <c r="A71" s="2" t="s">
        <v>24</v>
      </c>
      <c r="B71" s="2" t="s">
        <v>25</v>
      </c>
      <c r="C71" s="2">
        <v>1258885</v>
      </c>
      <c r="D71" s="2" t="s">
        <v>100</v>
      </c>
      <c r="E71" s="3" t="s">
        <v>27</v>
      </c>
      <c r="F71" s="3" t="s">
        <v>35</v>
      </c>
      <c r="G71" s="3" t="s">
        <v>116</v>
      </c>
      <c r="H71" s="3">
        <v>1</v>
      </c>
      <c r="I71" s="3" t="s">
        <v>30</v>
      </c>
      <c r="J71" s="3">
        <v>2</v>
      </c>
      <c r="K71" s="3" t="s">
        <v>30</v>
      </c>
      <c r="L71" s="2" t="s">
        <v>30</v>
      </c>
      <c r="M71" s="2" t="s">
        <v>30</v>
      </c>
      <c r="N71" s="2" t="s">
        <v>30</v>
      </c>
      <c r="O71" s="2">
        <v>2</v>
      </c>
      <c r="P71" s="2" t="s">
        <v>102</v>
      </c>
      <c r="Q71" s="2">
        <v>32</v>
      </c>
      <c r="R71" s="2">
        <v>64</v>
      </c>
      <c r="S71" s="2">
        <v>0</v>
      </c>
      <c r="T71" s="2">
        <v>0</v>
      </c>
    </row>
    <row r="72" spans="1:20">
      <c r="A72" s="2" t="s">
        <v>24</v>
      </c>
      <c r="B72" s="2" t="s">
        <v>25</v>
      </c>
      <c r="C72" s="2">
        <v>1258885</v>
      </c>
      <c r="D72" s="2" t="s">
        <v>100</v>
      </c>
      <c r="E72" s="3" t="s">
        <v>27</v>
      </c>
      <c r="F72" s="3" t="s">
        <v>35</v>
      </c>
      <c r="G72" s="3" t="s">
        <v>117</v>
      </c>
      <c r="H72" s="3">
        <v>1</v>
      </c>
      <c r="I72" s="3" t="s">
        <v>30</v>
      </c>
      <c r="J72" s="3" t="s">
        <v>30</v>
      </c>
      <c r="K72" s="3" t="s">
        <v>30</v>
      </c>
      <c r="L72" s="2" t="s">
        <v>30</v>
      </c>
      <c r="M72" s="2">
        <v>2</v>
      </c>
      <c r="N72" s="2" t="s">
        <v>30</v>
      </c>
      <c r="O72" s="2">
        <v>2</v>
      </c>
      <c r="P72" s="2" t="s">
        <v>102</v>
      </c>
      <c r="Q72" s="2">
        <v>32</v>
      </c>
      <c r="R72" s="2">
        <v>64</v>
      </c>
      <c r="S72" s="2">
        <v>0</v>
      </c>
      <c r="T72" s="2">
        <v>0</v>
      </c>
    </row>
    <row r="73" spans="1:20">
      <c r="A73" s="2" t="s">
        <v>24</v>
      </c>
      <c r="B73" s="2" t="s">
        <v>25</v>
      </c>
      <c r="C73" s="2">
        <v>1258885</v>
      </c>
      <c r="D73" s="2" t="s">
        <v>100</v>
      </c>
      <c r="E73" s="3" t="s">
        <v>27</v>
      </c>
      <c r="F73" s="3" t="s">
        <v>35</v>
      </c>
      <c r="G73" s="3" t="s">
        <v>118</v>
      </c>
      <c r="H73" s="3">
        <v>1</v>
      </c>
      <c r="I73" s="3">
        <v>2</v>
      </c>
      <c r="J73" s="3" t="s">
        <v>30</v>
      </c>
      <c r="K73" s="3" t="s">
        <v>30</v>
      </c>
      <c r="L73" s="2" t="s">
        <v>30</v>
      </c>
      <c r="M73" s="2" t="s">
        <v>30</v>
      </c>
      <c r="N73" s="2" t="s">
        <v>30</v>
      </c>
      <c r="O73" s="2">
        <v>2</v>
      </c>
      <c r="P73" s="2" t="s">
        <v>102</v>
      </c>
      <c r="Q73" s="2">
        <v>10</v>
      </c>
      <c r="R73" s="2">
        <v>20</v>
      </c>
      <c r="S73" s="2">
        <v>0</v>
      </c>
      <c r="T73" s="2">
        <v>0</v>
      </c>
    </row>
    <row r="74" spans="1:20">
      <c r="A74" s="2" t="s">
        <v>24</v>
      </c>
      <c r="B74" s="2" t="s">
        <v>25</v>
      </c>
      <c r="C74" s="2">
        <v>1258885</v>
      </c>
      <c r="D74" s="2" t="s">
        <v>100</v>
      </c>
      <c r="E74" s="3" t="s">
        <v>27</v>
      </c>
      <c r="F74" s="3" t="s">
        <v>35</v>
      </c>
      <c r="G74" s="3" t="s">
        <v>119</v>
      </c>
      <c r="H74" s="3">
        <v>1</v>
      </c>
      <c r="I74" s="3" t="s">
        <v>30</v>
      </c>
      <c r="J74" s="3" t="s">
        <v>30</v>
      </c>
      <c r="K74" s="3" t="s">
        <v>30</v>
      </c>
      <c r="L74" s="2" t="s">
        <v>30</v>
      </c>
      <c r="M74" s="2" t="s">
        <v>30</v>
      </c>
      <c r="N74" s="2">
        <v>2</v>
      </c>
      <c r="O74" s="2">
        <v>2</v>
      </c>
      <c r="P74" s="2" t="s">
        <v>102</v>
      </c>
      <c r="Q74" s="2">
        <v>23</v>
      </c>
      <c r="R74" s="2">
        <v>46</v>
      </c>
      <c r="S74" s="2">
        <v>0</v>
      </c>
      <c r="T74" s="2">
        <v>0</v>
      </c>
    </row>
    <row r="75" spans="1:20">
      <c r="A75" s="2" t="s">
        <v>24</v>
      </c>
      <c r="B75" s="2" t="s">
        <v>25</v>
      </c>
      <c r="C75" s="2">
        <v>1260904</v>
      </c>
      <c r="D75" s="2" t="s">
        <v>120</v>
      </c>
      <c r="E75" s="3" t="s">
        <v>121</v>
      </c>
      <c r="F75" s="3" t="s">
        <v>28</v>
      </c>
      <c r="G75" s="3" t="s">
        <v>38</v>
      </c>
      <c r="H75" s="3">
        <v>1</v>
      </c>
      <c r="I75" s="3">
        <v>1</v>
      </c>
      <c r="J75" s="3">
        <v>3</v>
      </c>
      <c r="K75" s="3">
        <v>3</v>
      </c>
      <c r="L75" s="2">
        <v>3</v>
      </c>
      <c r="M75" s="2">
        <v>2</v>
      </c>
      <c r="N75" s="2" t="s">
        <v>30</v>
      </c>
      <c r="O75" s="2">
        <v>12</v>
      </c>
      <c r="P75" s="2" t="s">
        <v>120</v>
      </c>
      <c r="Q75" s="2">
        <v>24</v>
      </c>
      <c r="R75" s="2">
        <v>288</v>
      </c>
      <c r="S75" s="2">
        <v>0</v>
      </c>
      <c r="T75" s="2">
        <v>0</v>
      </c>
    </row>
    <row r="76" spans="1:20">
      <c r="A76" s="2" t="s">
        <v>24</v>
      </c>
      <c r="B76" s="2" t="s">
        <v>25</v>
      </c>
      <c r="C76" s="2">
        <v>1260904</v>
      </c>
      <c r="D76" s="2" t="s">
        <v>120</v>
      </c>
      <c r="E76" s="3" t="s">
        <v>121</v>
      </c>
      <c r="F76" s="3" t="s">
        <v>33</v>
      </c>
      <c r="G76" s="3" t="s">
        <v>122</v>
      </c>
      <c r="H76" s="3">
        <v>1</v>
      </c>
      <c r="I76" s="3">
        <v>1</v>
      </c>
      <c r="J76" s="3">
        <v>3</v>
      </c>
      <c r="K76" s="3">
        <v>3</v>
      </c>
      <c r="L76" s="2">
        <v>3</v>
      </c>
      <c r="M76" s="2">
        <v>2</v>
      </c>
      <c r="N76" s="2" t="s">
        <v>30</v>
      </c>
      <c r="O76" s="2">
        <v>12</v>
      </c>
      <c r="P76" s="2" t="s">
        <v>120</v>
      </c>
      <c r="Q76" s="2">
        <v>14</v>
      </c>
      <c r="R76" s="2">
        <v>168</v>
      </c>
      <c r="S76" s="2">
        <v>0</v>
      </c>
      <c r="T76" s="2">
        <v>0</v>
      </c>
    </row>
    <row r="77" spans="1:20">
      <c r="A77" s="2" t="s">
        <v>24</v>
      </c>
      <c r="B77" s="2" t="s">
        <v>25</v>
      </c>
      <c r="C77" s="2">
        <v>1260904</v>
      </c>
      <c r="D77" s="2" t="s">
        <v>120</v>
      </c>
      <c r="E77" s="3" t="s">
        <v>121</v>
      </c>
      <c r="F77" s="3" t="s">
        <v>35</v>
      </c>
      <c r="G77" s="3" t="s">
        <v>123</v>
      </c>
      <c r="H77" s="3">
        <v>1</v>
      </c>
      <c r="I77" s="3">
        <v>1</v>
      </c>
      <c r="J77" s="3">
        <v>3</v>
      </c>
      <c r="K77" s="3">
        <v>3</v>
      </c>
      <c r="L77" s="2">
        <v>3</v>
      </c>
      <c r="M77" s="2">
        <v>2</v>
      </c>
      <c r="N77" s="2" t="s">
        <v>30</v>
      </c>
      <c r="O77" s="2">
        <v>12</v>
      </c>
      <c r="P77" s="2" t="s">
        <v>120</v>
      </c>
      <c r="Q77" s="2">
        <v>14</v>
      </c>
      <c r="R77" s="2">
        <v>168</v>
      </c>
      <c r="S77" s="2">
        <v>0</v>
      </c>
      <c r="T77" s="2">
        <v>0</v>
      </c>
    </row>
    <row r="78" spans="1:20">
      <c r="A78" s="2" t="s">
        <v>24</v>
      </c>
      <c r="B78" s="2" t="s">
        <v>25</v>
      </c>
      <c r="C78" s="2">
        <v>1260904</v>
      </c>
      <c r="D78" s="2" t="s">
        <v>120</v>
      </c>
      <c r="E78" s="3" t="s">
        <v>121</v>
      </c>
      <c r="F78" s="3" t="s">
        <v>35</v>
      </c>
      <c r="G78" s="3" t="s">
        <v>84</v>
      </c>
      <c r="H78" s="3">
        <v>1</v>
      </c>
      <c r="I78" s="3">
        <v>1</v>
      </c>
      <c r="J78" s="3">
        <v>3</v>
      </c>
      <c r="K78" s="3">
        <v>3</v>
      </c>
      <c r="L78" s="2">
        <v>3</v>
      </c>
      <c r="M78" s="2">
        <v>2</v>
      </c>
      <c r="N78" s="2" t="s">
        <v>30</v>
      </c>
      <c r="O78" s="2">
        <v>12</v>
      </c>
      <c r="P78" s="2" t="s">
        <v>120</v>
      </c>
      <c r="Q78" s="2">
        <v>24</v>
      </c>
      <c r="R78" s="2">
        <v>288</v>
      </c>
      <c r="S78" s="2">
        <v>0</v>
      </c>
      <c r="T78" s="2">
        <v>0</v>
      </c>
    </row>
    <row r="79" spans="1:20">
      <c r="A79" s="2" t="s">
        <v>24</v>
      </c>
      <c r="B79" s="2" t="s">
        <v>25</v>
      </c>
      <c r="C79" s="2">
        <v>1260904</v>
      </c>
      <c r="D79" s="2" t="s">
        <v>120</v>
      </c>
      <c r="E79" s="3" t="s">
        <v>121</v>
      </c>
      <c r="F79" s="3" t="s">
        <v>33</v>
      </c>
      <c r="G79" s="3" t="s">
        <v>40</v>
      </c>
      <c r="H79" s="3">
        <v>1</v>
      </c>
      <c r="I79" s="3">
        <v>1</v>
      </c>
      <c r="J79" s="3">
        <v>3</v>
      </c>
      <c r="K79" s="3">
        <v>3</v>
      </c>
      <c r="L79" s="2">
        <v>3</v>
      </c>
      <c r="M79" s="2">
        <v>2</v>
      </c>
      <c r="N79" s="2" t="s">
        <v>30</v>
      </c>
      <c r="O79" s="2">
        <v>12</v>
      </c>
      <c r="P79" s="2" t="s">
        <v>120</v>
      </c>
      <c r="Q79" s="2">
        <v>14</v>
      </c>
      <c r="R79" s="2">
        <v>168</v>
      </c>
      <c r="S79" s="2">
        <v>0</v>
      </c>
      <c r="T79" s="2">
        <v>0</v>
      </c>
    </row>
    <row r="80" spans="1:20">
      <c r="A80" s="2" t="s">
        <v>24</v>
      </c>
      <c r="B80" s="2" t="s">
        <v>25</v>
      </c>
      <c r="C80" s="2">
        <v>1260905</v>
      </c>
      <c r="D80" s="2" t="s">
        <v>124</v>
      </c>
      <c r="E80" s="3" t="s">
        <v>121</v>
      </c>
      <c r="F80" s="3" t="s">
        <v>28</v>
      </c>
      <c r="G80" s="3" t="s">
        <v>38</v>
      </c>
      <c r="H80" s="3">
        <v>1</v>
      </c>
      <c r="I80" s="3">
        <v>1</v>
      </c>
      <c r="J80" s="3">
        <v>3</v>
      </c>
      <c r="K80" s="3">
        <v>3</v>
      </c>
      <c r="L80" s="2">
        <v>3</v>
      </c>
      <c r="M80" s="2">
        <v>2</v>
      </c>
      <c r="N80" s="2" t="s">
        <v>30</v>
      </c>
      <c r="O80" s="2">
        <v>12</v>
      </c>
      <c r="P80" s="2" t="s">
        <v>124</v>
      </c>
      <c r="Q80" s="2">
        <v>24</v>
      </c>
      <c r="R80" s="2">
        <v>288</v>
      </c>
      <c r="S80" s="2">
        <v>0</v>
      </c>
      <c r="T80" s="2">
        <v>0</v>
      </c>
    </row>
    <row r="81" spans="1:40">
      <c r="A81" s="2" t="s">
        <v>24</v>
      </c>
      <c r="B81" s="2" t="s">
        <v>25</v>
      </c>
      <c r="C81" s="2">
        <v>1260905</v>
      </c>
      <c r="D81" s="2" t="s">
        <v>124</v>
      </c>
      <c r="E81" s="3" t="s">
        <v>121</v>
      </c>
      <c r="F81" s="3" t="s">
        <v>33</v>
      </c>
      <c r="G81" s="3" t="s">
        <v>122</v>
      </c>
      <c r="H81" s="3">
        <v>1</v>
      </c>
      <c r="I81" s="3">
        <v>1</v>
      </c>
      <c r="J81" s="3">
        <v>3</v>
      </c>
      <c r="K81" s="3">
        <v>3</v>
      </c>
      <c r="L81" s="2">
        <v>3</v>
      </c>
      <c r="M81" s="2">
        <v>2</v>
      </c>
      <c r="N81" s="2" t="s">
        <v>30</v>
      </c>
      <c r="O81" s="2">
        <v>12</v>
      </c>
      <c r="P81" s="2" t="s">
        <v>124</v>
      </c>
      <c r="Q81" s="2">
        <v>14</v>
      </c>
      <c r="R81" s="2">
        <v>168</v>
      </c>
      <c r="S81" s="2">
        <v>0</v>
      </c>
      <c r="T81" s="2">
        <v>0</v>
      </c>
    </row>
    <row r="82" spans="1:40">
      <c r="A82" s="2" t="s">
        <v>24</v>
      </c>
      <c r="B82" s="2" t="s">
        <v>25</v>
      </c>
      <c r="C82" s="2">
        <v>1260905</v>
      </c>
      <c r="D82" s="2" t="s">
        <v>124</v>
      </c>
      <c r="E82" s="3" t="s">
        <v>121</v>
      </c>
      <c r="F82" s="3" t="s">
        <v>35</v>
      </c>
      <c r="G82" s="3" t="s">
        <v>123</v>
      </c>
      <c r="H82" s="3">
        <v>1</v>
      </c>
      <c r="I82" s="3">
        <v>1</v>
      </c>
      <c r="J82" s="3">
        <v>3</v>
      </c>
      <c r="K82" s="3">
        <v>3</v>
      </c>
      <c r="L82" s="2">
        <v>3</v>
      </c>
      <c r="M82" s="2">
        <v>2</v>
      </c>
      <c r="N82" s="2" t="s">
        <v>30</v>
      </c>
      <c r="O82" s="2">
        <v>12</v>
      </c>
      <c r="P82" s="2" t="s">
        <v>124</v>
      </c>
      <c r="Q82" s="2">
        <v>14</v>
      </c>
      <c r="R82" s="2">
        <v>168</v>
      </c>
      <c r="S82" s="2">
        <v>0</v>
      </c>
      <c r="T82" s="2">
        <v>0</v>
      </c>
    </row>
    <row r="83" spans="1:40">
      <c r="A83" s="2" t="s">
        <v>24</v>
      </c>
      <c r="B83" s="2" t="s">
        <v>25</v>
      </c>
      <c r="C83" s="2">
        <v>1260905</v>
      </c>
      <c r="D83" s="2" t="s">
        <v>124</v>
      </c>
      <c r="E83" s="3" t="s">
        <v>121</v>
      </c>
      <c r="F83" s="3" t="s">
        <v>35</v>
      </c>
      <c r="G83" s="3" t="s">
        <v>84</v>
      </c>
      <c r="H83" s="3">
        <v>1</v>
      </c>
      <c r="I83" s="3">
        <v>1</v>
      </c>
      <c r="J83" s="3">
        <v>3</v>
      </c>
      <c r="K83" s="3">
        <v>3</v>
      </c>
      <c r="L83" s="2">
        <v>3</v>
      </c>
      <c r="M83" s="2">
        <v>2</v>
      </c>
      <c r="N83" s="2" t="s">
        <v>30</v>
      </c>
      <c r="O83" s="2">
        <v>12</v>
      </c>
      <c r="P83" s="2" t="s">
        <v>124</v>
      </c>
      <c r="Q83" s="2">
        <v>24</v>
      </c>
      <c r="R83" s="2">
        <v>288</v>
      </c>
      <c r="S83" s="2">
        <v>0</v>
      </c>
      <c r="T83" s="2">
        <v>0</v>
      </c>
    </row>
    <row r="84" spans="1:40">
      <c r="A84" s="2" t="s">
        <v>24</v>
      </c>
      <c r="B84" s="2" t="s">
        <v>25</v>
      </c>
      <c r="C84" s="2">
        <v>1260905</v>
      </c>
      <c r="D84" s="2" t="s">
        <v>124</v>
      </c>
      <c r="E84" s="3" t="s">
        <v>121</v>
      </c>
      <c r="F84" s="3" t="s">
        <v>33</v>
      </c>
      <c r="G84" s="3" t="s">
        <v>40</v>
      </c>
      <c r="H84" s="3">
        <v>1</v>
      </c>
      <c r="I84" s="3">
        <v>1</v>
      </c>
      <c r="J84" s="3">
        <v>3</v>
      </c>
      <c r="K84" s="3">
        <v>3</v>
      </c>
      <c r="L84" s="2">
        <v>3</v>
      </c>
      <c r="M84" s="2">
        <v>2</v>
      </c>
      <c r="N84" s="2" t="s">
        <v>30</v>
      </c>
      <c r="O84" s="2">
        <v>12</v>
      </c>
      <c r="P84" s="2" t="s">
        <v>124</v>
      </c>
      <c r="Q84" s="2">
        <v>14</v>
      </c>
      <c r="R84" s="2">
        <v>168</v>
      </c>
      <c r="S84" s="2">
        <v>0</v>
      </c>
      <c r="T84" s="2">
        <v>0</v>
      </c>
    </row>
    <row r="85" spans="1:40">
      <c r="A85" s="2" t="s">
        <v>24</v>
      </c>
      <c r="B85" s="2" t="s">
        <v>25</v>
      </c>
      <c r="C85" s="2">
        <v>1260906</v>
      </c>
      <c r="D85" s="2" t="s">
        <v>125</v>
      </c>
      <c r="E85" s="3" t="s">
        <v>121</v>
      </c>
      <c r="F85" s="3" t="s">
        <v>28</v>
      </c>
      <c r="G85" s="3" t="s">
        <v>43</v>
      </c>
      <c r="H85" s="3">
        <v>1</v>
      </c>
      <c r="I85" s="3">
        <v>2</v>
      </c>
      <c r="J85" s="3">
        <v>3</v>
      </c>
      <c r="K85" s="3">
        <v>3</v>
      </c>
      <c r="L85" s="2">
        <v>2</v>
      </c>
      <c r="M85" s="2">
        <v>1</v>
      </c>
      <c r="N85" s="2" t="s">
        <v>30</v>
      </c>
      <c r="O85" s="2">
        <v>11</v>
      </c>
      <c r="P85" s="2" t="s">
        <v>125</v>
      </c>
      <c r="Q85" s="2">
        <v>24</v>
      </c>
      <c r="R85" s="2">
        <v>264</v>
      </c>
      <c r="S85" s="2">
        <v>0</v>
      </c>
      <c r="T85" s="2">
        <v>0</v>
      </c>
    </row>
    <row r="86" spans="1:40">
      <c r="A86" s="2" t="s">
        <v>24</v>
      </c>
      <c r="B86" s="2" t="s">
        <v>25</v>
      </c>
      <c r="C86" s="2">
        <v>1260906</v>
      </c>
      <c r="D86" s="2" t="s">
        <v>125</v>
      </c>
      <c r="E86" s="3" t="s">
        <v>121</v>
      </c>
      <c r="F86" s="3" t="s">
        <v>33</v>
      </c>
      <c r="G86" s="3" t="s">
        <v>126</v>
      </c>
      <c r="H86" s="3">
        <v>1</v>
      </c>
      <c r="I86" s="3">
        <v>2</v>
      </c>
      <c r="J86" s="3">
        <v>3</v>
      </c>
      <c r="K86" s="3">
        <v>3</v>
      </c>
      <c r="L86" s="2">
        <v>2</v>
      </c>
      <c r="M86" s="2">
        <v>1</v>
      </c>
      <c r="N86" s="2" t="s">
        <v>30</v>
      </c>
      <c r="O86" s="2">
        <v>11</v>
      </c>
      <c r="P86" s="2" t="s">
        <v>125</v>
      </c>
      <c r="Q86" s="2">
        <v>14</v>
      </c>
      <c r="R86" s="2">
        <v>154</v>
      </c>
      <c r="S86" s="2">
        <v>0</v>
      </c>
      <c r="T86" s="2">
        <v>0</v>
      </c>
    </row>
    <row r="87" spans="1:40">
      <c r="A87" s="2" t="s">
        <v>24</v>
      </c>
      <c r="B87" s="2" t="s">
        <v>25</v>
      </c>
      <c r="C87" s="2">
        <v>1260906</v>
      </c>
      <c r="D87" s="2" t="s">
        <v>125</v>
      </c>
      <c r="E87" s="3" t="s">
        <v>121</v>
      </c>
      <c r="F87" s="3" t="s">
        <v>35</v>
      </c>
      <c r="G87" s="3" t="s">
        <v>127</v>
      </c>
      <c r="H87" s="3">
        <v>1</v>
      </c>
      <c r="I87" s="3">
        <v>2</v>
      </c>
      <c r="J87" s="3">
        <v>3</v>
      </c>
      <c r="K87" s="3">
        <v>3</v>
      </c>
      <c r="L87" s="2">
        <v>2</v>
      </c>
      <c r="M87" s="2">
        <v>1</v>
      </c>
      <c r="N87" s="2" t="s">
        <v>30</v>
      </c>
      <c r="O87" s="2">
        <v>11</v>
      </c>
      <c r="P87" s="2" t="s">
        <v>125</v>
      </c>
      <c r="Q87" s="2">
        <v>24</v>
      </c>
      <c r="R87" s="2">
        <v>264</v>
      </c>
      <c r="S87" s="2">
        <v>0</v>
      </c>
      <c r="T87" s="2">
        <v>0</v>
      </c>
    </row>
    <row r="88" spans="1:40">
      <c r="A88" s="2" t="s">
        <v>24</v>
      </c>
      <c r="B88" s="2" t="s">
        <v>25</v>
      </c>
      <c r="C88" s="2">
        <v>1260906</v>
      </c>
      <c r="D88" s="2" t="s">
        <v>125</v>
      </c>
      <c r="E88" s="3" t="s">
        <v>121</v>
      </c>
      <c r="F88" s="3" t="s">
        <v>33</v>
      </c>
      <c r="G88" s="3" t="s">
        <v>45</v>
      </c>
      <c r="H88" s="3">
        <v>1</v>
      </c>
      <c r="I88" s="3">
        <v>2</v>
      </c>
      <c r="J88" s="3">
        <v>3</v>
      </c>
      <c r="K88" s="3">
        <v>3</v>
      </c>
      <c r="L88" s="2">
        <v>2</v>
      </c>
      <c r="M88" s="2">
        <v>1</v>
      </c>
      <c r="N88" s="2" t="s">
        <v>30</v>
      </c>
      <c r="O88" s="2">
        <v>11</v>
      </c>
      <c r="P88" s="2" t="s">
        <v>125</v>
      </c>
      <c r="Q88" s="2">
        <v>14</v>
      </c>
      <c r="R88" s="2">
        <v>154</v>
      </c>
      <c r="S88" s="2">
        <v>0</v>
      </c>
      <c r="T88" s="2">
        <v>0</v>
      </c>
    </row>
    <row r="89" spans="1:40">
      <c r="A89" s="2" t="s">
        <v>24</v>
      </c>
      <c r="B89" s="2" t="s">
        <v>25</v>
      </c>
      <c r="C89" s="2">
        <v>1260906</v>
      </c>
      <c r="D89" s="2" t="s">
        <v>125</v>
      </c>
      <c r="E89" s="3" t="s">
        <v>121</v>
      </c>
      <c r="F89" s="3" t="s">
        <v>35</v>
      </c>
      <c r="G89" s="3" t="s">
        <v>46</v>
      </c>
      <c r="H89" s="3">
        <v>1</v>
      </c>
      <c r="I89" s="3">
        <v>2</v>
      </c>
      <c r="J89" s="3">
        <v>3</v>
      </c>
      <c r="K89" s="3">
        <v>3</v>
      </c>
      <c r="L89" s="2">
        <v>2</v>
      </c>
      <c r="M89" s="2">
        <v>1</v>
      </c>
      <c r="N89" s="2" t="s">
        <v>30</v>
      </c>
      <c r="O89" s="2">
        <v>11</v>
      </c>
      <c r="P89" s="2" t="s">
        <v>125</v>
      </c>
      <c r="Q89" s="2">
        <v>24</v>
      </c>
      <c r="R89" s="2">
        <v>264</v>
      </c>
      <c r="S89" s="2">
        <v>0</v>
      </c>
      <c r="T89" s="2">
        <v>0</v>
      </c>
    </row>
    <row r="92" spans="1:40">
      <c r="A92" s="28" t="s">
        <v>143</v>
      </c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>
      <c r="A93" s="1" t="s">
        <v>130</v>
      </c>
      <c r="B93" s="1" t="s">
        <v>131</v>
      </c>
      <c r="C93" s="1" t="s">
        <v>132</v>
      </c>
      <c r="D93" s="1" t="s">
        <v>4</v>
      </c>
      <c r="E93" s="1" t="s">
        <v>133</v>
      </c>
      <c r="F93" s="1" t="s">
        <v>134</v>
      </c>
      <c r="G93" s="1" t="s">
        <v>135</v>
      </c>
      <c r="H93" s="1" t="s">
        <v>136</v>
      </c>
      <c r="I93" s="1" t="s">
        <v>9</v>
      </c>
      <c r="J93" s="1" t="s">
        <v>10</v>
      </c>
      <c r="K93" s="1" t="s">
        <v>11</v>
      </c>
      <c r="L93" s="1" t="s">
        <v>12</v>
      </c>
      <c r="M93" s="1" t="s">
        <v>13</v>
      </c>
      <c r="N93" s="1" t="s">
        <v>14</v>
      </c>
      <c r="O93" s="1" t="s">
        <v>138</v>
      </c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>
      <c r="A94" s="2" t="s">
        <v>24</v>
      </c>
      <c r="B94" s="2" t="s">
        <v>25</v>
      </c>
      <c r="C94" s="2">
        <v>1258852</v>
      </c>
      <c r="D94" s="2" t="s">
        <v>26</v>
      </c>
      <c r="E94" s="3" t="s">
        <v>27</v>
      </c>
      <c r="F94" s="3" t="s">
        <v>28</v>
      </c>
      <c r="G94" s="3" t="s">
        <v>29</v>
      </c>
      <c r="H94" s="3">
        <v>1</v>
      </c>
      <c r="I94" s="3">
        <v>36</v>
      </c>
      <c r="J94" s="3">
        <v>54</v>
      </c>
      <c r="K94" s="3">
        <v>54</v>
      </c>
      <c r="L94" s="2">
        <v>36</v>
      </c>
      <c r="M94" s="2">
        <v>18</v>
      </c>
      <c r="N94" s="2" t="s">
        <v>30</v>
      </c>
      <c r="O94" s="2" t="s">
        <v>26</v>
      </c>
    </row>
    <row r="95" spans="1:40">
      <c r="A95" s="2" t="s">
        <v>24</v>
      </c>
      <c r="B95" s="2" t="s">
        <v>25</v>
      </c>
      <c r="C95" s="2">
        <v>1258852</v>
      </c>
      <c r="D95" s="2" t="s">
        <v>26</v>
      </c>
      <c r="E95" s="3" t="s">
        <v>27</v>
      </c>
      <c r="F95" s="3" t="s">
        <v>31</v>
      </c>
      <c r="G95" s="3" t="s">
        <v>32</v>
      </c>
      <c r="H95" s="3">
        <v>1</v>
      </c>
      <c r="I95" s="3">
        <v>24</v>
      </c>
      <c r="J95" s="3">
        <v>36</v>
      </c>
      <c r="K95" s="3">
        <v>36</v>
      </c>
      <c r="L95" s="2">
        <v>24</v>
      </c>
      <c r="M95" s="2">
        <v>12</v>
      </c>
      <c r="N95" s="2" t="s">
        <v>30</v>
      </c>
      <c r="O95" s="2" t="s">
        <v>26</v>
      </c>
    </row>
    <row r="96" spans="1:40">
      <c r="A96" s="2" t="s">
        <v>24</v>
      </c>
      <c r="B96" s="2" t="s">
        <v>25</v>
      </c>
      <c r="C96" s="2">
        <v>1258852</v>
      </c>
      <c r="D96" s="2" t="s">
        <v>26</v>
      </c>
      <c r="E96" s="3" t="s">
        <v>27</v>
      </c>
      <c r="F96" s="3" t="s">
        <v>33</v>
      </c>
      <c r="G96" s="3" t="s">
        <v>34</v>
      </c>
      <c r="H96" s="3">
        <v>1</v>
      </c>
      <c r="I96" s="3">
        <v>28</v>
      </c>
      <c r="J96" s="3">
        <v>42</v>
      </c>
      <c r="K96" s="3">
        <v>42</v>
      </c>
      <c r="L96" s="2">
        <v>28</v>
      </c>
      <c r="M96" s="2">
        <v>14</v>
      </c>
      <c r="N96" s="2" t="s">
        <v>30</v>
      </c>
      <c r="O96" s="2" t="s">
        <v>26</v>
      </c>
    </row>
    <row r="97" spans="1:15">
      <c r="A97" s="2" t="s">
        <v>24</v>
      </c>
      <c r="B97" s="2" t="s">
        <v>25</v>
      </c>
      <c r="C97" s="2">
        <v>1258852</v>
      </c>
      <c r="D97" s="2" t="s">
        <v>26</v>
      </c>
      <c r="E97" s="3" t="s">
        <v>27</v>
      </c>
      <c r="F97" s="3" t="s">
        <v>35</v>
      </c>
      <c r="G97" s="3" t="s">
        <v>36</v>
      </c>
      <c r="H97" s="3">
        <v>1</v>
      </c>
      <c r="I97" s="3">
        <v>46</v>
      </c>
      <c r="J97" s="3">
        <v>69</v>
      </c>
      <c r="K97" s="3">
        <v>69</v>
      </c>
      <c r="L97" s="2">
        <v>46</v>
      </c>
      <c r="M97" s="2">
        <v>23</v>
      </c>
      <c r="N97" s="2" t="s">
        <v>30</v>
      </c>
      <c r="O97" s="2" t="s">
        <v>26</v>
      </c>
    </row>
    <row r="98" spans="1:15">
      <c r="A98" s="2" t="s">
        <v>24</v>
      </c>
      <c r="B98" s="2" t="s">
        <v>25</v>
      </c>
      <c r="C98" s="2">
        <v>1258855</v>
      </c>
      <c r="D98" s="2" t="s">
        <v>37</v>
      </c>
      <c r="E98" s="3" t="s">
        <v>27</v>
      </c>
      <c r="F98" s="3" t="s">
        <v>28</v>
      </c>
      <c r="G98" s="3" t="s">
        <v>38</v>
      </c>
      <c r="H98" s="3">
        <v>1</v>
      </c>
      <c r="I98" s="3">
        <v>1</v>
      </c>
      <c r="J98" s="3">
        <v>3</v>
      </c>
      <c r="K98" s="3">
        <v>3</v>
      </c>
      <c r="L98" s="2">
        <v>3</v>
      </c>
      <c r="M98" s="2">
        <v>2</v>
      </c>
      <c r="N98" s="2" t="s">
        <v>30</v>
      </c>
      <c r="O98" s="2" t="s">
        <v>37</v>
      </c>
    </row>
    <row r="99" spans="1:15">
      <c r="A99" s="2" t="s">
        <v>24</v>
      </c>
      <c r="B99" s="2" t="s">
        <v>25</v>
      </c>
      <c r="C99" s="2">
        <v>1258855</v>
      </c>
      <c r="D99" s="2" t="s">
        <v>37</v>
      </c>
      <c r="E99" s="3" t="s">
        <v>27</v>
      </c>
      <c r="F99" s="3" t="s">
        <v>31</v>
      </c>
      <c r="G99" s="3" t="s">
        <v>39</v>
      </c>
      <c r="H99" s="3">
        <v>1</v>
      </c>
      <c r="I99" s="3">
        <v>2</v>
      </c>
      <c r="J99" s="3">
        <v>6</v>
      </c>
      <c r="K99" s="3">
        <v>6</v>
      </c>
      <c r="L99" s="2">
        <v>6</v>
      </c>
      <c r="M99" s="2">
        <v>4</v>
      </c>
      <c r="N99" s="2" t="s">
        <v>30</v>
      </c>
      <c r="O99" s="2" t="s">
        <v>37</v>
      </c>
    </row>
    <row r="100" spans="1:15">
      <c r="A100" s="2" t="s">
        <v>24</v>
      </c>
      <c r="B100" s="2" t="s">
        <v>25</v>
      </c>
      <c r="C100" s="2">
        <v>1258855</v>
      </c>
      <c r="D100" s="2" t="s">
        <v>37</v>
      </c>
      <c r="E100" s="3" t="s">
        <v>27</v>
      </c>
      <c r="F100" s="3" t="s">
        <v>33</v>
      </c>
      <c r="G100" s="3" t="s">
        <v>40</v>
      </c>
      <c r="H100" s="3">
        <v>1</v>
      </c>
      <c r="I100" s="3">
        <v>1</v>
      </c>
      <c r="J100" s="3">
        <v>3</v>
      </c>
      <c r="K100" s="3">
        <v>3</v>
      </c>
      <c r="L100" s="2">
        <v>3</v>
      </c>
      <c r="M100" s="2">
        <v>2</v>
      </c>
      <c r="N100" s="2" t="s">
        <v>30</v>
      </c>
      <c r="O100" s="2" t="s">
        <v>37</v>
      </c>
    </row>
    <row r="101" spans="1:15">
      <c r="A101" s="2" t="s">
        <v>24</v>
      </c>
      <c r="B101" s="2" t="s">
        <v>25</v>
      </c>
      <c r="C101" s="2">
        <v>1258855</v>
      </c>
      <c r="D101" s="2" t="s">
        <v>37</v>
      </c>
      <c r="E101" s="3" t="s">
        <v>27</v>
      </c>
      <c r="F101" s="3" t="s">
        <v>35</v>
      </c>
      <c r="G101" s="3" t="s">
        <v>41</v>
      </c>
      <c r="H101" s="3">
        <v>1</v>
      </c>
      <c r="I101" s="3">
        <v>2</v>
      </c>
      <c r="J101" s="3">
        <v>6</v>
      </c>
      <c r="K101" s="3">
        <v>6</v>
      </c>
      <c r="L101" s="2">
        <v>6</v>
      </c>
      <c r="M101" s="2">
        <v>4</v>
      </c>
      <c r="N101" s="2" t="s">
        <v>30</v>
      </c>
      <c r="O101" s="2" t="s">
        <v>37</v>
      </c>
    </row>
    <row r="102" spans="1:15">
      <c r="A102" s="2" t="s">
        <v>24</v>
      </c>
      <c r="B102" s="2" t="s">
        <v>25</v>
      </c>
      <c r="C102" s="2">
        <v>1258897</v>
      </c>
      <c r="D102" s="2" t="s">
        <v>42</v>
      </c>
      <c r="E102" s="3" t="s">
        <v>27</v>
      </c>
      <c r="F102" s="3" t="s">
        <v>28</v>
      </c>
      <c r="G102" s="3" t="s">
        <v>43</v>
      </c>
      <c r="H102" s="3">
        <v>1</v>
      </c>
      <c r="I102" s="3">
        <v>66</v>
      </c>
      <c r="J102" s="3">
        <v>99</v>
      </c>
      <c r="K102" s="3">
        <v>99</v>
      </c>
      <c r="L102" s="2">
        <v>66</v>
      </c>
      <c r="M102" s="2">
        <v>33</v>
      </c>
      <c r="N102" s="2" t="s">
        <v>30</v>
      </c>
      <c r="O102" s="2" t="s">
        <v>42</v>
      </c>
    </row>
    <row r="103" spans="1:15">
      <c r="A103" s="2" t="s">
        <v>24</v>
      </c>
      <c r="B103" s="2" t="s">
        <v>25</v>
      </c>
      <c r="C103" s="2">
        <v>1258897</v>
      </c>
      <c r="D103" s="2" t="s">
        <v>42</v>
      </c>
      <c r="E103" s="3" t="s">
        <v>27</v>
      </c>
      <c r="F103" s="3" t="s">
        <v>31</v>
      </c>
      <c r="G103" s="3" t="s">
        <v>44</v>
      </c>
      <c r="H103" s="3">
        <v>1</v>
      </c>
      <c r="I103" s="3">
        <v>22</v>
      </c>
      <c r="J103" s="3">
        <v>33</v>
      </c>
      <c r="K103" s="3">
        <v>33</v>
      </c>
      <c r="L103" s="2">
        <v>22</v>
      </c>
      <c r="M103" s="2">
        <v>11</v>
      </c>
      <c r="N103" s="2" t="s">
        <v>30</v>
      </c>
      <c r="O103" s="2" t="s">
        <v>42</v>
      </c>
    </row>
    <row r="104" spans="1:15">
      <c r="A104" s="2" t="s">
        <v>24</v>
      </c>
      <c r="B104" s="2" t="s">
        <v>25</v>
      </c>
      <c r="C104" s="2">
        <v>1258897</v>
      </c>
      <c r="D104" s="2" t="s">
        <v>42</v>
      </c>
      <c r="E104" s="3" t="s">
        <v>27</v>
      </c>
      <c r="F104" s="3" t="s">
        <v>33</v>
      </c>
      <c r="G104" s="3" t="s">
        <v>45</v>
      </c>
      <c r="H104" s="3">
        <v>1</v>
      </c>
      <c r="I104" s="3">
        <v>52</v>
      </c>
      <c r="J104" s="3">
        <v>78</v>
      </c>
      <c r="K104" s="3">
        <v>78</v>
      </c>
      <c r="L104" s="2">
        <v>52</v>
      </c>
      <c r="M104" s="2">
        <v>26</v>
      </c>
      <c r="N104" s="2" t="s">
        <v>30</v>
      </c>
      <c r="O104" s="2" t="s">
        <v>42</v>
      </c>
    </row>
    <row r="105" spans="1:15">
      <c r="A105" s="2" t="s">
        <v>24</v>
      </c>
      <c r="B105" s="2" t="s">
        <v>25</v>
      </c>
      <c r="C105" s="2">
        <v>1258897</v>
      </c>
      <c r="D105" s="2" t="s">
        <v>42</v>
      </c>
      <c r="E105" s="3" t="s">
        <v>27</v>
      </c>
      <c r="F105" s="3" t="s">
        <v>35</v>
      </c>
      <c r="G105" s="3" t="s">
        <v>46</v>
      </c>
      <c r="H105" s="3">
        <v>1</v>
      </c>
      <c r="I105" s="3">
        <v>86</v>
      </c>
      <c r="J105" s="3">
        <v>129</v>
      </c>
      <c r="K105" s="3">
        <v>129</v>
      </c>
      <c r="L105" s="2">
        <v>86</v>
      </c>
      <c r="M105" s="2">
        <v>43</v>
      </c>
      <c r="N105" s="2" t="s">
        <v>30</v>
      </c>
      <c r="O105" s="2" t="s">
        <v>42</v>
      </c>
    </row>
    <row r="106" spans="1:15">
      <c r="A106" s="2" t="s">
        <v>24</v>
      </c>
      <c r="B106" s="2" t="s">
        <v>25</v>
      </c>
      <c r="C106" s="2">
        <v>1258859</v>
      </c>
      <c r="D106" s="2" t="s">
        <v>47</v>
      </c>
      <c r="E106" s="3" t="s">
        <v>27</v>
      </c>
      <c r="F106" s="3" t="s">
        <v>28</v>
      </c>
      <c r="G106" s="3" t="s">
        <v>48</v>
      </c>
      <c r="H106" s="3">
        <v>1</v>
      </c>
      <c r="I106" s="3">
        <v>104</v>
      </c>
      <c r="J106" s="3">
        <v>156</v>
      </c>
      <c r="K106" s="3">
        <v>156</v>
      </c>
      <c r="L106" s="2">
        <v>104</v>
      </c>
      <c r="M106" s="2">
        <v>52</v>
      </c>
      <c r="N106" s="2" t="s">
        <v>30</v>
      </c>
      <c r="O106" s="2" t="s">
        <v>47</v>
      </c>
    </row>
    <row r="107" spans="1:15">
      <c r="A107" s="2" t="s">
        <v>24</v>
      </c>
      <c r="B107" s="2" t="s">
        <v>25</v>
      </c>
      <c r="C107" s="2">
        <v>1258859</v>
      </c>
      <c r="D107" s="2" t="s">
        <v>47</v>
      </c>
      <c r="E107" s="3" t="s">
        <v>27</v>
      </c>
      <c r="F107" s="3" t="s">
        <v>31</v>
      </c>
      <c r="G107" s="3" t="s">
        <v>49</v>
      </c>
      <c r="H107" s="3">
        <v>1</v>
      </c>
      <c r="I107" s="3">
        <v>42</v>
      </c>
      <c r="J107" s="3">
        <v>63</v>
      </c>
      <c r="K107" s="3">
        <v>63</v>
      </c>
      <c r="L107" s="2">
        <v>42</v>
      </c>
      <c r="M107" s="2">
        <v>21</v>
      </c>
      <c r="N107" s="2" t="s">
        <v>30</v>
      </c>
      <c r="O107" s="2" t="s">
        <v>47</v>
      </c>
    </row>
    <row r="108" spans="1:15">
      <c r="A108" s="2" t="s">
        <v>24</v>
      </c>
      <c r="B108" s="2" t="s">
        <v>25</v>
      </c>
      <c r="C108" s="2">
        <v>1258859</v>
      </c>
      <c r="D108" s="2" t="s">
        <v>47</v>
      </c>
      <c r="E108" s="3" t="s">
        <v>27</v>
      </c>
      <c r="F108" s="3" t="s">
        <v>33</v>
      </c>
      <c r="G108" s="3" t="s">
        <v>50</v>
      </c>
      <c r="H108" s="3">
        <v>1</v>
      </c>
      <c r="I108" s="3">
        <v>82</v>
      </c>
      <c r="J108" s="3">
        <v>123</v>
      </c>
      <c r="K108" s="3">
        <v>123</v>
      </c>
      <c r="L108" s="2">
        <v>82</v>
      </c>
      <c r="M108" s="2">
        <v>41</v>
      </c>
      <c r="N108" s="2" t="s">
        <v>30</v>
      </c>
      <c r="O108" s="2" t="s">
        <v>47</v>
      </c>
    </row>
    <row r="109" spans="1:15">
      <c r="A109" s="2" t="s">
        <v>24</v>
      </c>
      <c r="B109" s="2" t="s">
        <v>25</v>
      </c>
      <c r="C109" s="2">
        <v>1258859</v>
      </c>
      <c r="D109" s="2" t="s">
        <v>47</v>
      </c>
      <c r="E109" s="3" t="s">
        <v>27</v>
      </c>
      <c r="F109" s="3" t="s">
        <v>35</v>
      </c>
      <c r="G109" s="3" t="s">
        <v>51</v>
      </c>
      <c r="H109" s="3">
        <v>1</v>
      </c>
      <c r="I109" s="3">
        <v>136</v>
      </c>
      <c r="J109" s="3">
        <v>204</v>
      </c>
      <c r="K109" s="3">
        <v>204</v>
      </c>
      <c r="L109" s="2">
        <v>136</v>
      </c>
      <c r="M109" s="2">
        <v>68</v>
      </c>
      <c r="N109" s="2" t="s">
        <v>30</v>
      </c>
      <c r="O109" s="2" t="s">
        <v>47</v>
      </c>
    </row>
    <row r="110" spans="1:15">
      <c r="A110" s="2" t="s">
        <v>24</v>
      </c>
      <c r="B110" s="2" t="s">
        <v>25</v>
      </c>
      <c r="C110" s="2">
        <v>1260586</v>
      </c>
      <c r="D110" s="2" t="s">
        <v>52</v>
      </c>
      <c r="E110" s="3" t="s">
        <v>27</v>
      </c>
      <c r="F110" s="3" t="s">
        <v>28</v>
      </c>
      <c r="G110" s="3" t="s">
        <v>53</v>
      </c>
      <c r="H110" s="3">
        <v>1</v>
      </c>
      <c r="I110" s="3">
        <v>130</v>
      </c>
      <c r="J110" s="3">
        <v>195</v>
      </c>
      <c r="K110" s="3">
        <v>195</v>
      </c>
      <c r="L110" s="2">
        <v>130</v>
      </c>
      <c r="M110" s="2">
        <v>65</v>
      </c>
      <c r="N110" s="2" t="s">
        <v>30</v>
      </c>
      <c r="O110" s="2" t="s">
        <v>52</v>
      </c>
    </row>
    <row r="111" spans="1:15">
      <c r="A111" s="2" t="s">
        <v>24</v>
      </c>
      <c r="B111" s="2" t="s">
        <v>25</v>
      </c>
      <c r="C111" s="2">
        <v>1260586</v>
      </c>
      <c r="D111" s="2" t="s">
        <v>52</v>
      </c>
      <c r="E111" s="3" t="s">
        <v>27</v>
      </c>
      <c r="F111" s="3" t="s">
        <v>31</v>
      </c>
      <c r="G111" s="3" t="s">
        <v>54</v>
      </c>
      <c r="H111" s="3">
        <v>1</v>
      </c>
      <c r="I111" s="3">
        <v>80</v>
      </c>
      <c r="J111" s="3">
        <v>120</v>
      </c>
      <c r="K111" s="3">
        <v>120</v>
      </c>
      <c r="L111" s="2">
        <v>80</v>
      </c>
      <c r="M111" s="2">
        <v>40</v>
      </c>
      <c r="N111" s="2" t="s">
        <v>30</v>
      </c>
      <c r="O111" s="2" t="s">
        <v>52</v>
      </c>
    </row>
    <row r="112" spans="1:15">
      <c r="A112" s="2" t="s">
        <v>24</v>
      </c>
      <c r="B112" s="2" t="s">
        <v>25</v>
      </c>
      <c r="C112" s="2">
        <v>1260586</v>
      </c>
      <c r="D112" s="2" t="s">
        <v>52</v>
      </c>
      <c r="E112" s="3" t="s">
        <v>27</v>
      </c>
      <c r="F112" s="3" t="s">
        <v>33</v>
      </c>
      <c r="G112" s="3" t="s">
        <v>55</v>
      </c>
      <c r="H112" s="3">
        <v>1</v>
      </c>
      <c r="I112" s="3">
        <v>102</v>
      </c>
      <c r="J112" s="3">
        <v>153</v>
      </c>
      <c r="K112" s="3">
        <v>153</v>
      </c>
      <c r="L112" s="2">
        <v>102</v>
      </c>
      <c r="M112" s="2">
        <v>51</v>
      </c>
      <c r="N112" s="2" t="s">
        <v>30</v>
      </c>
      <c r="O112" s="2" t="s">
        <v>52</v>
      </c>
    </row>
    <row r="113" spans="1:15">
      <c r="A113" s="2" t="s">
        <v>24</v>
      </c>
      <c r="B113" s="2" t="s">
        <v>25</v>
      </c>
      <c r="C113" s="2">
        <v>1260586</v>
      </c>
      <c r="D113" s="2" t="s">
        <v>52</v>
      </c>
      <c r="E113" s="3" t="s">
        <v>27</v>
      </c>
      <c r="F113" s="3" t="s">
        <v>35</v>
      </c>
      <c r="G113" s="3" t="s">
        <v>56</v>
      </c>
      <c r="H113" s="3">
        <v>1</v>
      </c>
      <c r="I113" s="3">
        <v>168</v>
      </c>
      <c r="J113" s="3">
        <v>252</v>
      </c>
      <c r="K113" s="3">
        <v>252</v>
      </c>
      <c r="L113" s="2">
        <v>168</v>
      </c>
      <c r="M113" s="2">
        <v>84</v>
      </c>
      <c r="N113" s="2" t="s">
        <v>30</v>
      </c>
      <c r="O113" s="2" t="s">
        <v>52</v>
      </c>
    </row>
    <row r="114" spans="1:15">
      <c r="A114" s="2" t="s">
        <v>24</v>
      </c>
      <c r="B114" s="2" t="s">
        <v>25</v>
      </c>
      <c r="C114" s="2">
        <v>1258864</v>
      </c>
      <c r="D114" s="2" t="s">
        <v>57</v>
      </c>
      <c r="E114" s="3" t="s">
        <v>27</v>
      </c>
      <c r="F114" s="3" t="s">
        <v>28</v>
      </c>
      <c r="G114" s="3" t="s">
        <v>58</v>
      </c>
      <c r="H114" s="3">
        <v>1</v>
      </c>
      <c r="I114" s="3">
        <v>38</v>
      </c>
      <c r="J114" s="3">
        <v>57</v>
      </c>
      <c r="K114" s="3">
        <v>57</v>
      </c>
      <c r="L114" s="2">
        <v>38</v>
      </c>
      <c r="M114" s="2">
        <v>19</v>
      </c>
      <c r="N114" s="2" t="s">
        <v>30</v>
      </c>
      <c r="O114" s="2" t="s">
        <v>57</v>
      </c>
    </row>
    <row r="115" spans="1:15">
      <c r="A115" s="2" t="s">
        <v>24</v>
      </c>
      <c r="B115" s="2" t="s">
        <v>25</v>
      </c>
      <c r="C115" s="2">
        <v>1258864</v>
      </c>
      <c r="D115" s="2" t="s">
        <v>57</v>
      </c>
      <c r="E115" s="3" t="s">
        <v>27</v>
      </c>
      <c r="F115" s="3" t="s">
        <v>31</v>
      </c>
      <c r="G115" s="3" t="s">
        <v>59</v>
      </c>
      <c r="H115" s="3">
        <v>1</v>
      </c>
      <c r="I115" s="3">
        <v>32</v>
      </c>
      <c r="J115" s="3">
        <v>48</v>
      </c>
      <c r="K115" s="3">
        <v>48</v>
      </c>
      <c r="L115" s="2">
        <v>32</v>
      </c>
      <c r="M115" s="2">
        <v>16</v>
      </c>
      <c r="N115" s="2" t="s">
        <v>30</v>
      </c>
      <c r="O115" s="2" t="s">
        <v>57</v>
      </c>
    </row>
    <row r="116" spans="1:15">
      <c r="A116" s="2" t="s">
        <v>24</v>
      </c>
      <c r="B116" s="2" t="s">
        <v>25</v>
      </c>
      <c r="C116" s="2">
        <v>1258864</v>
      </c>
      <c r="D116" s="2" t="s">
        <v>57</v>
      </c>
      <c r="E116" s="3" t="s">
        <v>27</v>
      </c>
      <c r="F116" s="3" t="s">
        <v>33</v>
      </c>
      <c r="G116" s="3" t="s">
        <v>60</v>
      </c>
      <c r="H116" s="3">
        <v>1</v>
      </c>
      <c r="I116" s="3">
        <v>30</v>
      </c>
      <c r="J116" s="3">
        <v>45</v>
      </c>
      <c r="K116" s="3">
        <v>45</v>
      </c>
      <c r="L116" s="2">
        <v>30</v>
      </c>
      <c r="M116" s="2">
        <v>15</v>
      </c>
      <c r="N116" s="2" t="s">
        <v>30</v>
      </c>
      <c r="O116" s="2" t="s">
        <v>57</v>
      </c>
    </row>
    <row r="117" spans="1:15">
      <c r="A117" s="2" t="s">
        <v>24</v>
      </c>
      <c r="B117" s="2" t="s">
        <v>25</v>
      </c>
      <c r="C117" s="2">
        <v>1258864</v>
      </c>
      <c r="D117" s="2" t="s">
        <v>57</v>
      </c>
      <c r="E117" s="3" t="s">
        <v>27</v>
      </c>
      <c r="F117" s="3" t="s">
        <v>35</v>
      </c>
      <c r="G117" s="3" t="s">
        <v>61</v>
      </c>
      <c r="H117" s="3">
        <v>1</v>
      </c>
      <c r="I117" s="3">
        <v>48</v>
      </c>
      <c r="J117" s="3">
        <v>72</v>
      </c>
      <c r="K117" s="3">
        <v>72</v>
      </c>
      <c r="L117" s="2">
        <v>48</v>
      </c>
      <c r="M117" s="2">
        <v>24</v>
      </c>
      <c r="N117" s="2" t="s">
        <v>30</v>
      </c>
      <c r="O117" s="2" t="s">
        <v>57</v>
      </c>
    </row>
    <row r="118" spans="1:15">
      <c r="A118" s="2" t="s">
        <v>24</v>
      </c>
      <c r="B118" s="2" t="s">
        <v>25</v>
      </c>
      <c r="C118" s="2">
        <v>1258867</v>
      </c>
      <c r="D118" s="2" t="s">
        <v>62</v>
      </c>
      <c r="E118" s="3" t="s">
        <v>27</v>
      </c>
      <c r="F118" s="3" t="s">
        <v>28</v>
      </c>
      <c r="G118" s="3" t="s">
        <v>63</v>
      </c>
      <c r="H118" s="3">
        <v>1</v>
      </c>
      <c r="I118" s="3">
        <v>38</v>
      </c>
      <c r="J118" s="3">
        <v>57</v>
      </c>
      <c r="K118" s="3">
        <v>57</v>
      </c>
      <c r="L118" s="2">
        <v>38</v>
      </c>
      <c r="M118" s="2">
        <v>19</v>
      </c>
      <c r="N118" s="2" t="s">
        <v>30</v>
      </c>
      <c r="O118" s="2" t="s">
        <v>62</v>
      </c>
    </row>
    <row r="119" spans="1:15">
      <c r="A119" s="2" t="s">
        <v>24</v>
      </c>
      <c r="B119" s="2" t="s">
        <v>25</v>
      </c>
      <c r="C119" s="2">
        <v>1258867</v>
      </c>
      <c r="D119" s="2" t="s">
        <v>62</v>
      </c>
      <c r="E119" s="3" t="s">
        <v>27</v>
      </c>
      <c r="F119" s="3" t="s">
        <v>33</v>
      </c>
      <c r="G119" s="3" t="s">
        <v>64</v>
      </c>
      <c r="H119" s="3">
        <v>1</v>
      </c>
      <c r="I119" s="3">
        <v>30</v>
      </c>
      <c r="J119" s="3">
        <v>45</v>
      </c>
      <c r="K119" s="3">
        <v>45</v>
      </c>
      <c r="L119" s="2">
        <v>30</v>
      </c>
      <c r="M119" s="2">
        <v>15</v>
      </c>
      <c r="N119" s="2" t="s">
        <v>30</v>
      </c>
      <c r="O119" s="2" t="s">
        <v>62</v>
      </c>
    </row>
    <row r="120" spans="1:15">
      <c r="A120" s="2" t="s">
        <v>24</v>
      </c>
      <c r="B120" s="2" t="s">
        <v>25</v>
      </c>
      <c r="C120" s="2">
        <v>1258867</v>
      </c>
      <c r="D120" s="2" t="s">
        <v>62</v>
      </c>
      <c r="E120" s="3" t="s">
        <v>27</v>
      </c>
      <c r="F120" s="3" t="s">
        <v>35</v>
      </c>
      <c r="G120" s="3" t="s">
        <v>65</v>
      </c>
      <c r="H120" s="3">
        <v>1</v>
      </c>
      <c r="I120" s="3">
        <v>50</v>
      </c>
      <c r="J120" s="3">
        <v>75</v>
      </c>
      <c r="K120" s="3">
        <v>75</v>
      </c>
      <c r="L120" s="2">
        <v>50</v>
      </c>
      <c r="M120" s="2">
        <v>25</v>
      </c>
      <c r="N120" s="2" t="s">
        <v>30</v>
      </c>
      <c r="O120" s="2" t="s">
        <v>62</v>
      </c>
    </row>
    <row r="121" spans="1:15">
      <c r="A121" s="2" t="s">
        <v>24</v>
      </c>
      <c r="B121" s="2" t="s">
        <v>25</v>
      </c>
      <c r="C121" s="2">
        <v>1258870</v>
      </c>
      <c r="D121" s="2" t="s">
        <v>66</v>
      </c>
      <c r="E121" s="3" t="s">
        <v>27</v>
      </c>
      <c r="F121" s="3" t="s">
        <v>28</v>
      </c>
      <c r="G121" s="3" t="s">
        <v>67</v>
      </c>
      <c r="H121" s="3">
        <v>1</v>
      </c>
      <c r="I121" s="3">
        <v>12</v>
      </c>
      <c r="J121" s="3">
        <v>36</v>
      </c>
      <c r="K121" s="3">
        <v>36</v>
      </c>
      <c r="L121" s="2">
        <v>36</v>
      </c>
      <c r="M121" s="2">
        <v>24</v>
      </c>
      <c r="N121" s="2" t="s">
        <v>30</v>
      </c>
      <c r="O121" s="2" t="s">
        <v>66</v>
      </c>
    </row>
    <row r="122" spans="1:15">
      <c r="A122" s="2" t="s">
        <v>24</v>
      </c>
      <c r="B122" s="2" t="s">
        <v>25</v>
      </c>
      <c r="C122" s="2">
        <v>1258870</v>
      </c>
      <c r="D122" s="2" t="s">
        <v>66</v>
      </c>
      <c r="E122" s="3" t="s">
        <v>27</v>
      </c>
      <c r="F122" s="3" t="s">
        <v>31</v>
      </c>
      <c r="G122" s="3" t="s">
        <v>68</v>
      </c>
      <c r="H122" s="3">
        <v>1</v>
      </c>
      <c r="I122" s="3">
        <v>8</v>
      </c>
      <c r="J122" s="3">
        <v>24</v>
      </c>
      <c r="K122" s="3">
        <v>24</v>
      </c>
      <c r="L122" s="2">
        <v>24</v>
      </c>
      <c r="M122" s="2">
        <v>16</v>
      </c>
      <c r="N122" s="2" t="s">
        <v>30</v>
      </c>
      <c r="O122" s="2" t="s">
        <v>66</v>
      </c>
    </row>
    <row r="123" spans="1:15">
      <c r="A123" s="2" t="s">
        <v>24</v>
      </c>
      <c r="B123" s="2" t="s">
        <v>25</v>
      </c>
      <c r="C123" s="2">
        <v>1258870</v>
      </c>
      <c r="D123" s="2" t="s">
        <v>66</v>
      </c>
      <c r="E123" s="3" t="s">
        <v>27</v>
      </c>
      <c r="F123" s="3" t="s">
        <v>33</v>
      </c>
      <c r="G123" s="3" t="s">
        <v>69</v>
      </c>
      <c r="H123" s="3">
        <v>1</v>
      </c>
      <c r="I123" s="3">
        <v>10</v>
      </c>
      <c r="J123" s="3">
        <v>30</v>
      </c>
      <c r="K123" s="3">
        <v>30</v>
      </c>
      <c r="L123" s="2">
        <v>30</v>
      </c>
      <c r="M123" s="2">
        <v>20</v>
      </c>
      <c r="N123" s="2" t="s">
        <v>30</v>
      </c>
      <c r="O123" s="2" t="s">
        <v>66</v>
      </c>
    </row>
    <row r="124" spans="1:15">
      <c r="A124" s="2" t="s">
        <v>24</v>
      </c>
      <c r="B124" s="2" t="s">
        <v>25</v>
      </c>
      <c r="C124" s="2">
        <v>1258870</v>
      </c>
      <c r="D124" s="2" t="s">
        <v>66</v>
      </c>
      <c r="E124" s="3" t="s">
        <v>27</v>
      </c>
      <c r="F124" s="3" t="s">
        <v>35</v>
      </c>
      <c r="G124" s="3" t="s">
        <v>70</v>
      </c>
      <c r="H124" s="3">
        <v>1</v>
      </c>
      <c r="I124" s="3">
        <v>16</v>
      </c>
      <c r="J124" s="3">
        <v>48</v>
      </c>
      <c r="K124" s="3">
        <v>48</v>
      </c>
      <c r="L124" s="2">
        <v>48</v>
      </c>
      <c r="M124" s="2">
        <v>32</v>
      </c>
      <c r="N124" s="2" t="s">
        <v>30</v>
      </c>
      <c r="O124" s="2" t="s">
        <v>66</v>
      </c>
    </row>
    <row r="125" spans="1:15">
      <c r="A125" s="2" t="s">
        <v>24</v>
      </c>
      <c r="B125" s="2" t="s">
        <v>25</v>
      </c>
      <c r="C125" s="2">
        <v>1260587</v>
      </c>
      <c r="D125" s="2" t="s">
        <v>71</v>
      </c>
      <c r="E125" s="3" t="s">
        <v>27</v>
      </c>
      <c r="F125" s="3" t="s">
        <v>28</v>
      </c>
      <c r="G125" s="3" t="s">
        <v>72</v>
      </c>
      <c r="H125" s="3">
        <v>1</v>
      </c>
      <c r="I125" s="3">
        <v>74</v>
      </c>
      <c r="J125" s="3">
        <v>111</v>
      </c>
      <c r="K125" s="3">
        <v>74</v>
      </c>
      <c r="L125" s="2">
        <v>37</v>
      </c>
      <c r="M125" s="2">
        <v>37</v>
      </c>
      <c r="N125" s="2" t="s">
        <v>30</v>
      </c>
      <c r="O125" s="2" t="s">
        <v>71</v>
      </c>
    </row>
    <row r="126" spans="1:15">
      <c r="A126" s="2" t="s">
        <v>24</v>
      </c>
      <c r="B126" s="2" t="s">
        <v>25</v>
      </c>
      <c r="C126" s="2">
        <v>1260587</v>
      </c>
      <c r="D126" s="2" t="s">
        <v>71</v>
      </c>
      <c r="E126" s="3" t="s">
        <v>27</v>
      </c>
      <c r="F126" s="3" t="s">
        <v>33</v>
      </c>
      <c r="G126" s="3" t="s">
        <v>73</v>
      </c>
      <c r="H126" s="3">
        <v>1</v>
      </c>
      <c r="I126" s="3">
        <v>56</v>
      </c>
      <c r="J126" s="3">
        <v>84</v>
      </c>
      <c r="K126" s="3">
        <v>56</v>
      </c>
      <c r="L126" s="2">
        <v>28</v>
      </c>
      <c r="M126" s="2">
        <v>28</v>
      </c>
      <c r="N126" s="2" t="s">
        <v>30</v>
      </c>
      <c r="O126" s="2" t="s">
        <v>71</v>
      </c>
    </row>
    <row r="127" spans="1:15">
      <c r="A127" s="2" t="s">
        <v>24</v>
      </c>
      <c r="B127" s="2" t="s">
        <v>25</v>
      </c>
      <c r="C127" s="2">
        <v>1260587</v>
      </c>
      <c r="D127" s="2" t="s">
        <v>71</v>
      </c>
      <c r="E127" s="3" t="s">
        <v>27</v>
      </c>
      <c r="F127" s="3" t="s">
        <v>35</v>
      </c>
      <c r="G127" s="3" t="s">
        <v>74</v>
      </c>
      <c r="H127" s="3">
        <v>1</v>
      </c>
      <c r="I127" s="3">
        <v>96</v>
      </c>
      <c r="J127" s="3">
        <v>144</v>
      </c>
      <c r="K127" s="3">
        <v>96</v>
      </c>
      <c r="L127" s="2">
        <v>48</v>
      </c>
      <c r="M127" s="2">
        <v>48</v>
      </c>
      <c r="N127" s="2" t="s">
        <v>30</v>
      </c>
      <c r="O127" s="2" t="s">
        <v>71</v>
      </c>
    </row>
    <row r="128" spans="1:15">
      <c r="A128" s="2" t="s">
        <v>24</v>
      </c>
      <c r="B128" s="2" t="s">
        <v>25</v>
      </c>
      <c r="C128" s="2">
        <v>1260587</v>
      </c>
      <c r="D128" s="2" t="s">
        <v>71</v>
      </c>
      <c r="E128" s="3" t="s">
        <v>27</v>
      </c>
      <c r="F128" s="3" t="s">
        <v>31</v>
      </c>
      <c r="G128" s="3" t="s">
        <v>75</v>
      </c>
      <c r="H128" s="3">
        <v>1</v>
      </c>
      <c r="I128" s="3">
        <v>34</v>
      </c>
      <c r="J128" s="3">
        <v>51</v>
      </c>
      <c r="K128" s="3">
        <v>34</v>
      </c>
      <c r="L128" s="2">
        <v>17</v>
      </c>
      <c r="M128" s="2">
        <v>17</v>
      </c>
      <c r="N128" s="2" t="s">
        <v>30</v>
      </c>
      <c r="O128" s="2" t="s">
        <v>71</v>
      </c>
    </row>
    <row r="129" spans="1:15">
      <c r="A129" s="2" t="s">
        <v>24</v>
      </c>
      <c r="B129" s="2" t="s">
        <v>25</v>
      </c>
      <c r="C129" s="2">
        <v>1258872</v>
      </c>
      <c r="D129" s="2" t="s">
        <v>76</v>
      </c>
      <c r="E129" s="3" t="s">
        <v>27</v>
      </c>
      <c r="F129" s="3" t="s">
        <v>28</v>
      </c>
      <c r="G129" s="3" t="s">
        <v>77</v>
      </c>
      <c r="H129" s="3">
        <v>1</v>
      </c>
      <c r="I129" s="3">
        <v>50</v>
      </c>
      <c r="J129" s="3">
        <v>75</v>
      </c>
      <c r="K129" s="3">
        <v>75</v>
      </c>
      <c r="L129" s="2">
        <v>50</v>
      </c>
      <c r="M129" s="2">
        <v>25</v>
      </c>
      <c r="N129" s="2" t="s">
        <v>30</v>
      </c>
      <c r="O129" s="2" t="s">
        <v>76</v>
      </c>
    </row>
    <row r="130" spans="1:15">
      <c r="A130" s="2" t="s">
        <v>24</v>
      </c>
      <c r="B130" s="2" t="s">
        <v>25</v>
      </c>
      <c r="C130" s="2">
        <v>1258872</v>
      </c>
      <c r="D130" s="2" t="s">
        <v>76</v>
      </c>
      <c r="E130" s="3" t="s">
        <v>27</v>
      </c>
      <c r="F130" s="3" t="s">
        <v>33</v>
      </c>
      <c r="G130" s="3" t="s">
        <v>78</v>
      </c>
      <c r="H130" s="3">
        <v>1</v>
      </c>
      <c r="I130" s="3">
        <v>40</v>
      </c>
      <c r="J130" s="3">
        <v>60</v>
      </c>
      <c r="K130" s="3">
        <v>60</v>
      </c>
      <c r="L130" s="2">
        <v>40</v>
      </c>
      <c r="M130" s="2">
        <v>20</v>
      </c>
      <c r="N130" s="2" t="s">
        <v>30</v>
      </c>
      <c r="O130" s="2" t="s">
        <v>76</v>
      </c>
    </row>
    <row r="131" spans="1:15">
      <c r="A131" s="2" t="s">
        <v>24</v>
      </c>
      <c r="B131" s="2" t="s">
        <v>25</v>
      </c>
      <c r="C131" s="2">
        <v>1258872</v>
      </c>
      <c r="D131" s="2" t="s">
        <v>76</v>
      </c>
      <c r="E131" s="3" t="s">
        <v>27</v>
      </c>
      <c r="F131" s="3" t="s">
        <v>31</v>
      </c>
      <c r="G131" s="3" t="s">
        <v>79</v>
      </c>
      <c r="H131" s="3">
        <v>1</v>
      </c>
      <c r="I131" s="3">
        <v>36</v>
      </c>
      <c r="J131" s="3">
        <v>54</v>
      </c>
      <c r="K131" s="3">
        <v>54</v>
      </c>
      <c r="L131" s="2">
        <v>36</v>
      </c>
      <c r="M131" s="2">
        <v>18</v>
      </c>
      <c r="N131" s="2" t="s">
        <v>30</v>
      </c>
      <c r="O131" s="2" t="s">
        <v>76</v>
      </c>
    </row>
    <row r="132" spans="1:15">
      <c r="A132" s="2" t="s">
        <v>24</v>
      </c>
      <c r="B132" s="2" t="s">
        <v>25</v>
      </c>
      <c r="C132" s="2">
        <v>1258872</v>
      </c>
      <c r="D132" s="2" t="s">
        <v>76</v>
      </c>
      <c r="E132" s="3" t="s">
        <v>27</v>
      </c>
      <c r="F132" s="3" t="s">
        <v>35</v>
      </c>
      <c r="G132" s="3" t="s">
        <v>80</v>
      </c>
      <c r="H132" s="3">
        <v>1</v>
      </c>
      <c r="I132" s="3">
        <v>66</v>
      </c>
      <c r="J132" s="3">
        <v>99</v>
      </c>
      <c r="K132" s="3">
        <v>99</v>
      </c>
      <c r="L132" s="2">
        <v>66</v>
      </c>
      <c r="M132" s="2">
        <v>33</v>
      </c>
      <c r="N132" s="2" t="s">
        <v>30</v>
      </c>
      <c r="O132" s="2" t="s">
        <v>76</v>
      </c>
    </row>
    <row r="133" spans="1:15">
      <c r="A133" s="2" t="s">
        <v>24</v>
      </c>
      <c r="B133" s="2" t="s">
        <v>25</v>
      </c>
      <c r="C133" s="2">
        <v>1258874</v>
      </c>
      <c r="D133" s="2" t="s">
        <v>81</v>
      </c>
      <c r="E133" s="3" t="s">
        <v>27</v>
      </c>
      <c r="F133" s="3" t="s">
        <v>28</v>
      </c>
      <c r="G133" s="3" t="s">
        <v>82</v>
      </c>
      <c r="H133" s="3">
        <v>1</v>
      </c>
      <c r="I133" s="3">
        <v>12</v>
      </c>
      <c r="J133" s="3">
        <v>36</v>
      </c>
      <c r="K133" s="3">
        <v>36</v>
      </c>
      <c r="L133" s="2">
        <v>36</v>
      </c>
      <c r="M133" s="2">
        <v>24</v>
      </c>
      <c r="N133" s="2" t="s">
        <v>30</v>
      </c>
      <c r="O133" s="2" t="s">
        <v>81</v>
      </c>
    </row>
    <row r="134" spans="1:15">
      <c r="A134" s="2" t="s">
        <v>24</v>
      </c>
      <c r="B134" s="2" t="s">
        <v>25</v>
      </c>
      <c r="C134" s="2">
        <v>1258874</v>
      </c>
      <c r="D134" s="2" t="s">
        <v>81</v>
      </c>
      <c r="E134" s="3" t="s">
        <v>27</v>
      </c>
      <c r="F134" s="3" t="s">
        <v>31</v>
      </c>
      <c r="G134" s="3" t="s">
        <v>83</v>
      </c>
      <c r="H134" s="3">
        <v>1</v>
      </c>
      <c r="I134" s="3">
        <v>11</v>
      </c>
      <c r="J134" s="3">
        <v>33</v>
      </c>
      <c r="K134" s="3">
        <v>33</v>
      </c>
      <c r="L134" s="2">
        <v>33</v>
      </c>
      <c r="M134" s="2">
        <v>22</v>
      </c>
      <c r="N134" s="2" t="s">
        <v>30</v>
      </c>
      <c r="O134" s="2" t="s">
        <v>81</v>
      </c>
    </row>
    <row r="135" spans="1:15">
      <c r="A135" s="2" t="s">
        <v>24</v>
      </c>
      <c r="B135" s="2" t="s">
        <v>25</v>
      </c>
      <c r="C135" s="2">
        <v>1258874</v>
      </c>
      <c r="D135" s="2" t="s">
        <v>81</v>
      </c>
      <c r="E135" s="3" t="s">
        <v>27</v>
      </c>
      <c r="F135" s="3" t="s">
        <v>35</v>
      </c>
      <c r="G135" s="3" t="s">
        <v>84</v>
      </c>
      <c r="H135" s="3">
        <v>1</v>
      </c>
      <c r="I135" s="3">
        <v>15</v>
      </c>
      <c r="J135" s="3">
        <v>45</v>
      </c>
      <c r="K135" s="3">
        <v>45</v>
      </c>
      <c r="L135" s="2">
        <v>45</v>
      </c>
      <c r="M135" s="2">
        <v>30</v>
      </c>
      <c r="N135" s="2" t="s">
        <v>30</v>
      </c>
      <c r="O135" s="2" t="s">
        <v>81</v>
      </c>
    </row>
    <row r="136" spans="1:15">
      <c r="A136" s="2" t="s">
        <v>24</v>
      </c>
      <c r="B136" s="2" t="s">
        <v>25</v>
      </c>
      <c r="C136" s="2">
        <v>1258874</v>
      </c>
      <c r="D136" s="2" t="s">
        <v>81</v>
      </c>
      <c r="E136" s="3" t="s">
        <v>27</v>
      </c>
      <c r="F136" s="3" t="s">
        <v>33</v>
      </c>
      <c r="G136" s="3" t="s">
        <v>85</v>
      </c>
      <c r="H136" s="3">
        <v>1</v>
      </c>
      <c r="I136" s="3">
        <v>9</v>
      </c>
      <c r="J136" s="3">
        <v>27</v>
      </c>
      <c r="K136" s="3">
        <v>27</v>
      </c>
      <c r="L136" s="2">
        <v>27</v>
      </c>
      <c r="M136" s="2">
        <v>18</v>
      </c>
      <c r="N136" s="2" t="s">
        <v>30</v>
      </c>
      <c r="O136" s="2" t="s">
        <v>81</v>
      </c>
    </row>
    <row r="137" spans="1:15">
      <c r="A137" s="2" t="s">
        <v>24</v>
      </c>
      <c r="B137" s="2" t="s">
        <v>25</v>
      </c>
      <c r="C137" s="2">
        <v>1258876</v>
      </c>
      <c r="D137" s="2" t="s">
        <v>86</v>
      </c>
      <c r="E137" s="3" t="s">
        <v>27</v>
      </c>
      <c r="F137" s="3" t="s">
        <v>28</v>
      </c>
      <c r="G137" s="3" t="s">
        <v>87</v>
      </c>
      <c r="H137" s="3">
        <v>1</v>
      </c>
      <c r="I137" s="3">
        <v>26</v>
      </c>
      <c r="J137" s="3">
        <v>39</v>
      </c>
      <c r="K137" s="3">
        <v>39</v>
      </c>
      <c r="L137" s="2">
        <v>26</v>
      </c>
      <c r="M137" s="2">
        <v>13</v>
      </c>
      <c r="N137" s="2" t="s">
        <v>30</v>
      </c>
      <c r="O137" s="2" t="s">
        <v>86</v>
      </c>
    </row>
    <row r="138" spans="1:15">
      <c r="A138" s="2" t="s">
        <v>24</v>
      </c>
      <c r="B138" s="2" t="s">
        <v>25</v>
      </c>
      <c r="C138" s="2">
        <v>1258876</v>
      </c>
      <c r="D138" s="2" t="s">
        <v>86</v>
      </c>
      <c r="E138" s="3" t="s">
        <v>27</v>
      </c>
      <c r="F138" s="3" t="s">
        <v>31</v>
      </c>
      <c r="G138" s="3" t="s">
        <v>88</v>
      </c>
      <c r="H138" s="3">
        <v>1</v>
      </c>
      <c r="I138" s="3">
        <v>24</v>
      </c>
      <c r="J138" s="3">
        <v>36</v>
      </c>
      <c r="K138" s="3">
        <v>36</v>
      </c>
      <c r="L138" s="2">
        <v>24</v>
      </c>
      <c r="M138" s="2">
        <v>12</v>
      </c>
      <c r="N138" s="2" t="s">
        <v>30</v>
      </c>
      <c r="O138" s="2" t="s">
        <v>86</v>
      </c>
    </row>
    <row r="139" spans="1:15">
      <c r="A139" s="2" t="s">
        <v>24</v>
      </c>
      <c r="B139" s="2" t="s">
        <v>25</v>
      </c>
      <c r="C139" s="2">
        <v>1258876</v>
      </c>
      <c r="D139" s="2" t="s">
        <v>86</v>
      </c>
      <c r="E139" s="3" t="s">
        <v>27</v>
      </c>
      <c r="F139" s="3" t="s">
        <v>33</v>
      </c>
      <c r="G139" s="3" t="s">
        <v>89</v>
      </c>
      <c r="H139" s="3">
        <v>1</v>
      </c>
      <c r="I139" s="3">
        <v>20</v>
      </c>
      <c r="J139" s="3">
        <v>30</v>
      </c>
      <c r="K139" s="3">
        <v>30</v>
      </c>
      <c r="L139" s="2">
        <v>20</v>
      </c>
      <c r="M139" s="2">
        <v>10</v>
      </c>
      <c r="N139" s="2" t="s">
        <v>30</v>
      </c>
      <c r="O139" s="2" t="s">
        <v>86</v>
      </c>
    </row>
    <row r="140" spans="1:15">
      <c r="A140" s="2" t="s">
        <v>24</v>
      </c>
      <c r="B140" s="2" t="s">
        <v>25</v>
      </c>
      <c r="C140" s="2">
        <v>1258876</v>
      </c>
      <c r="D140" s="2" t="s">
        <v>86</v>
      </c>
      <c r="E140" s="3" t="s">
        <v>27</v>
      </c>
      <c r="F140" s="3" t="s">
        <v>35</v>
      </c>
      <c r="G140" s="3" t="s">
        <v>90</v>
      </c>
      <c r="H140" s="3">
        <v>1</v>
      </c>
      <c r="I140" s="3">
        <v>34</v>
      </c>
      <c r="J140" s="3">
        <v>51</v>
      </c>
      <c r="K140" s="3">
        <v>51</v>
      </c>
      <c r="L140" s="2">
        <v>34</v>
      </c>
      <c r="M140" s="2">
        <v>17</v>
      </c>
      <c r="N140" s="2" t="s">
        <v>30</v>
      </c>
      <c r="O140" s="2" t="s">
        <v>86</v>
      </c>
    </row>
    <row r="141" spans="1:15">
      <c r="A141" s="2" t="s">
        <v>24</v>
      </c>
      <c r="B141" s="2" t="s">
        <v>25</v>
      </c>
      <c r="C141" s="2">
        <v>1258878</v>
      </c>
      <c r="D141" s="2" t="s">
        <v>91</v>
      </c>
      <c r="E141" s="3" t="s">
        <v>27</v>
      </c>
      <c r="F141" s="3" t="s">
        <v>28</v>
      </c>
      <c r="G141" s="3" t="s">
        <v>92</v>
      </c>
      <c r="H141" s="3">
        <v>1</v>
      </c>
      <c r="I141" s="3">
        <v>5</v>
      </c>
      <c r="J141" s="3">
        <v>10</v>
      </c>
      <c r="K141" s="3">
        <v>15</v>
      </c>
      <c r="L141" s="2">
        <v>10</v>
      </c>
      <c r="M141" s="2">
        <v>10</v>
      </c>
      <c r="N141" s="2" t="s">
        <v>30</v>
      </c>
      <c r="O141" s="2" t="s">
        <v>91</v>
      </c>
    </row>
    <row r="142" spans="1:15">
      <c r="A142" s="2" t="s">
        <v>24</v>
      </c>
      <c r="B142" s="2" t="s">
        <v>25</v>
      </c>
      <c r="C142" s="2">
        <v>1258878</v>
      </c>
      <c r="D142" s="2" t="s">
        <v>91</v>
      </c>
      <c r="E142" s="3" t="s">
        <v>27</v>
      </c>
      <c r="F142" s="3" t="s">
        <v>33</v>
      </c>
      <c r="G142" s="3" t="s">
        <v>93</v>
      </c>
      <c r="H142" s="3">
        <v>1</v>
      </c>
      <c r="I142" s="3">
        <v>4</v>
      </c>
      <c r="J142" s="3">
        <v>8</v>
      </c>
      <c r="K142" s="3">
        <v>12</v>
      </c>
      <c r="L142" s="2">
        <v>8</v>
      </c>
      <c r="M142" s="2">
        <v>8</v>
      </c>
      <c r="N142" s="2" t="s">
        <v>30</v>
      </c>
      <c r="O142" s="2" t="s">
        <v>91</v>
      </c>
    </row>
    <row r="143" spans="1:15">
      <c r="A143" s="2" t="s">
        <v>24</v>
      </c>
      <c r="B143" s="2" t="s">
        <v>25</v>
      </c>
      <c r="C143" s="2">
        <v>1258878</v>
      </c>
      <c r="D143" s="2" t="s">
        <v>91</v>
      </c>
      <c r="E143" s="3" t="s">
        <v>27</v>
      </c>
      <c r="F143" s="3" t="s">
        <v>35</v>
      </c>
      <c r="G143" s="3" t="s">
        <v>94</v>
      </c>
      <c r="H143" s="3">
        <v>1</v>
      </c>
      <c r="I143" s="3">
        <v>6</v>
      </c>
      <c r="J143" s="3">
        <v>12</v>
      </c>
      <c r="K143" s="3">
        <v>18</v>
      </c>
      <c r="L143" s="2">
        <v>12</v>
      </c>
      <c r="M143" s="2">
        <v>12</v>
      </c>
      <c r="N143" s="2" t="s">
        <v>30</v>
      </c>
      <c r="O143" s="2" t="s">
        <v>91</v>
      </c>
    </row>
    <row r="144" spans="1:15">
      <c r="A144" s="2" t="s">
        <v>24</v>
      </c>
      <c r="B144" s="2" t="s">
        <v>25</v>
      </c>
      <c r="C144" s="2">
        <v>1258881</v>
      </c>
      <c r="D144" s="2" t="s">
        <v>95</v>
      </c>
      <c r="E144" s="3" t="s">
        <v>27</v>
      </c>
      <c r="F144" s="3" t="s">
        <v>28</v>
      </c>
      <c r="G144" s="3" t="s">
        <v>96</v>
      </c>
      <c r="H144" s="3">
        <v>1</v>
      </c>
      <c r="I144" s="3">
        <v>30</v>
      </c>
      <c r="J144" s="3">
        <v>45</v>
      </c>
      <c r="K144" s="3">
        <v>30</v>
      </c>
      <c r="L144" s="2">
        <v>15</v>
      </c>
      <c r="M144" s="2">
        <v>15</v>
      </c>
      <c r="N144" s="2" t="s">
        <v>30</v>
      </c>
      <c r="O144" s="2" t="s">
        <v>95</v>
      </c>
    </row>
    <row r="145" spans="1:15">
      <c r="A145" s="2" t="s">
        <v>24</v>
      </c>
      <c r="B145" s="2" t="s">
        <v>25</v>
      </c>
      <c r="C145" s="2">
        <v>1258881</v>
      </c>
      <c r="D145" s="2" t="s">
        <v>95</v>
      </c>
      <c r="E145" s="3" t="s">
        <v>27</v>
      </c>
      <c r="F145" s="3" t="s">
        <v>31</v>
      </c>
      <c r="G145" s="3" t="s">
        <v>97</v>
      </c>
      <c r="H145" s="3">
        <v>1</v>
      </c>
      <c r="I145" s="3">
        <v>28</v>
      </c>
      <c r="J145" s="3">
        <v>42</v>
      </c>
      <c r="K145" s="3">
        <v>28</v>
      </c>
      <c r="L145" s="2">
        <v>14</v>
      </c>
      <c r="M145" s="2">
        <v>14</v>
      </c>
      <c r="N145" s="2" t="s">
        <v>30</v>
      </c>
      <c r="O145" s="2" t="s">
        <v>95</v>
      </c>
    </row>
    <row r="146" spans="1:15">
      <c r="A146" s="2" t="s">
        <v>24</v>
      </c>
      <c r="B146" s="2" t="s">
        <v>25</v>
      </c>
      <c r="C146" s="2">
        <v>1258881</v>
      </c>
      <c r="D146" s="2" t="s">
        <v>95</v>
      </c>
      <c r="E146" s="3" t="s">
        <v>27</v>
      </c>
      <c r="F146" s="3" t="s">
        <v>33</v>
      </c>
      <c r="G146" s="3" t="s">
        <v>98</v>
      </c>
      <c r="H146" s="3">
        <v>1</v>
      </c>
      <c r="I146" s="3">
        <v>22</v>
      </c>
      <c r="J146" s="3">
        <v>33</v>
      </c>
      <c r="K146" s="3">
        <v>22</v>
      </c>
      <c r="L146" s="2">
        <v>11</v>
      </c>
      <c r="M146" s="2">
        <v>11</v>
      </c>
      <c r="N146" s="2" t="s">
        <v>30</v>
      </c>
      <c r="O146" s="2" t="s">
        <v>95</v>
      </c>
    </row>
    <row r="147" spans="1:15">
      <c r="A147" s="2" t="s">
        <v>24</v>
      </c>
      <c r="B147" s="2" t="s">
        <v>25</v>
      </c>
      <c r="C147" s="2">
        <v>1258881</v>
      </c>
      <c r="D147" s="2" t="s">
        <v>95</v>
      </c>
      <c r="E147" s="3" t="s">
        <v>27</v>
      </c>
      <c r="F147" s="3" t="s">
        <v>35</v>
      </c>
      <c r="G147" s="3" t="s">
        <v>99</v>
      </c>
      <c r="H147" s="3">
        <v>1</v>
      </c>
      <c r="I147" s="3">
        <v>38</v>
      </c>
      <c r="J147" s="3">
        <v>57</v>
      </c>
      <c r="K147" s="3">
        <v>38</v>
      </c>
      <c r="L147" s="2">
        <v>19</v>
      </c>
      <c r="M147" s="2">
        <v>19</v>
      </c>
      <c r="N147" s="2" t="s">
        <v>30</v>
      </c>
      <c r="O147" s="2" t="s">
        <v>95</v>
      </c>
    </row>
    <row r="148" spans="1:15">
      <c r="A148" s="2" t="s">
        <v>24</v>
      </c>
      <c r="B148" s="2" t="s">
        <v>25</v>
      </c>
      <c r="C148" s="2">
        <v>1258885</v>
      </c>
      <c r="D148" s="2" t="s">
        <v>100</v>
      </c>
      <c r="E148" s="3" t="s">
        <v>27</v>
      </c>
      <c r="F148" s="3" t="s">
        <v>28</v>
      </c>
      <c r="G148" s="3" t="s">
        <v>101</v>
      </c>
      <c r="H148" s="3">
        <v>1</v>
      </c>
      <c r="I148" s="3" t="s">
        <v>30</v>
      </c>
      <c r="J148" s="3" t="s">
        <v>30</v>
      </c>
      <c r="K148" s="3" t="s">
        <v>30</v>
      </c>
      <c r="L148" s="2">
        <v>62</v>
      </c>
      <c r="M148" s="2" t="s">
        <v>30</v>
      </c>
      <c r="N148" s="2" t="s">
        <v>30</v>
      </c>
      <c r="O148" s="2" t="s">
        <v>102</v>
      </c>
    </row>
    <row r="149" spans="1:15">
      <c r="A149" s="2" t="s">
        <v>24</v>
      </c>
      <c r="B149" s="2" t="s">
        <v>25</v>
      </c>
      <c r="C149" s="2">
        <v>1258885</v>
      </c>
      <c r="D149" s="2" t="s">
        <v>100</v>
      </c>
      <c r="E149" s="3" t="s">
        <v>27</v>
      </c>
      <c r="F149" s="3" t="s">
        <v>28</v>
      </c>
      <c r="G149" s="3" t="s">
        <v>103</v>
      </c>
      <c r="H149" s="3">
        <v>1</v>
      </c>
      <c r="I149" s="3" t="s">
        <v>30</v>
      </c>
      <c r="J149" s="3" t="s">
        <v>30</v>
      </c>
      <c r="K149" s="3">
        <v>66</v>
      </c>
      <c r="L149" s="2" t="s">
        <v>30</v>
      </c>
      <c r="M149" s="2" t="s">
        <v>30</v>
      </c>
      <c r="N149" s="2" t="s">
        <v>30</v>
      </c>
      <c r="O149" s="2" t="s">
        <v>102</v>
      </c>
    </row>
    <row r="150" spans="1:15">
      <c r="A150" s="2" t="s">
        <v>24</v>
      </c>
      <c r="B150" s="2" t="s">
        <v>25</v>
      </c>
      <c r="C150" s="2">
        <v>1258885</v>
      </c>
      <c r="D150" s="2" t="s">
        <v>100</v>
      </c>
      <c r="E150" s="3" t="s">
        <v>27</v>
      </c>
      <c r="F150" s="3" t="s">
        <v>28</v>
      </c>
      <c r="G150" s="3" t="s">
        <v>104</v>
      </c>
      <c r="H150" s="3">
        <v>1</v>
      </c>
      <c r="I150" s="3" t="s">
        <v>30</v>
      </c>
      <c r="J150" s="3">
        <v>50</v>
      </c>
      <c r="K150" s="3" t="s">
        <v>30</v>
      </c>
      <c r="L150" s="2" t="s">
        <v>30</v>
      </c>
      <c r="M150" s="2" t="s">
        <v>30</v>
      </c>
      <c r="N150" s="2" t="s">
        <v>30</v>
      </c>
      <c r="O150" s="2" t="s">
        <v>102</v>
      </c>
    </row>
    <row r="151" spans="1:15">
      <c r="A151" s="2" t="s">
        <v>24</v>
      </c>
      <c r="B151" s="2" t="s">
        <v>25</v>
      </c>
      <c r="C151" s="2">
        <v>1258885</v>
      </c>
      <c r="D151" s="2" t="s">
        <v>100</v>
      </c>
      <c r="E151" s="3" t="s">
        <v>27</v>
      </c>
      <c r="F151" s="3" t="s">
        <v>28</v>
      </c>
      <c r="G151" s="3" t="s">
        <v>105</v>
      </c>
      <c r="H151" s="3">
        <v>1</v>
      </c>
      <c r="I151" s="3" t="s">
        <v>30</v>
      </c>
      <c r="J151" s="3" t="s">
        <v>30</v>
      </c>
      <c r="K151" s="3" t="s">
        <v>30</v>
      </c>
      <c r="L151" s="2" t="s">
        <v>30</v>
      </c>
      <c r="M151" s="2">
        <v>48</v>
      </c>
      <c r="N151" s="2" t="s">
        <v>30</v>
      </c>
      <c r="O151" s="2" t="s">
        <v>102</v>
      </c>
    </row>
    <row r="152" spans="1:15">
      <c r="A152" s="2" t="s">
        <v>24</v>
      </c>
      <c r="B152" s="2" t="s">
        <v>25</v>
      </c>
      <c r="C152" s="2">
        <v>1258885</v>
      </c>
      <c r="D152" s="2" t="s">
        <v>100</v>
      </c>
      <c r="E152" s="3" t="s">
        <v>27</v>
      </c>
      <c r="F152" s="3" t="s">
        <v>28</v>
      </c>
      <c r="G152" s="3" t="s">
        <v>106</v>
      </c>
      <c r="H152" s="3">
        <v>1</v>
      </c>
      <c r="I152" s="3">
        <v>16</v>
      </c>
      <c r="J152" s="3" t="s">
        <v>30</v>
      </c>
      <c r="K152" s="3" t="s">
        <v>30</v>
      </c>
      <c r="L152" s="2" t="s">
        <v>30</v>
      </c>
      <c r="M152" s="2" t="s">
        <v>30</v>
      </c>
      <c r="N152" s="2" t="s">
        <v>30</v>
      </c>
      <c r="O152" s="2" t="s">
        <v>102</v>
      </c>
    </row>
    <row r="153" spans="1:15">
      <c r="A153" s="2" t="s">
        <v>24</v>
      </c>
      <c r="B153" s="2" t="s">
        <v>25</v>
      </c>
      <c r="C153" s="2">
        <v>1258885</v>
      </c>
      <c r="D153" s="2" t="s">
        <v>100</v>
      </c>
      <c r="E153" s="3" t="s">
        <v>27</v>
      </c>
      <c r="F153" s="3" t="s">
        <v>28</v>
      </c>
      <c r="G153" s="3" t="s">
        <v>107</v>
      </c>
      <c r="H153" s="3">
        <v>1</v>
      </c>
      <c r="I153" s="3" t="s">
        <v>30</v>
      </c>
      <c r="J153" s="3" t="s">
        <v>30</v>
      </c>
      <c r="K153" s="3" t="s">
        <v>30</v>
      </c>
      <c r="L153" s="2" t="s">
        <v>30</v>
      </c>
      <c r="M153" s="2" t="s">
        <v>30</v>
      </c>
      <c r="N153" s="2">
        <v>36</v>
      </c>
      <c r="O153" s="2" t="s">
        <v>102</v>
      </c>
    </row>
    <row r="154" spans="1:15">
      <c r="A154" s="2" t="s">
        <v>24</v>
      </c>
      <c r="B154" s="2" t="s">
        <v>25</v>
      </c>
      <c r="C154" s="2">
        <v>1258885</v>
      </c>
      <c r="D154" s="2" t="s">
        <v>100</v>
      </c>
      <c r="E154" s="3" t="s">
        <v>27</v>
      </c>
      <c r="F154" s="3" t="s">
        <v>33</v>
      </c>
      <c r="G154" s="3" t="s">
        <v>108</v>
      </c>
      <c r="H154" s="3">
        <v>1</v>
      </c>
      <c r="I154" s="3" t="s">
        <v>30</v>
      </c>
      <c r="J154" s="3" t="s">
        <v>30</v>
      </c>
      <c r="K154" s="3" t="s">
        <v>30</v>
      </c>
      <c r="L154" s="2">
        <v>48</v>
      </c>
      <c r="M154" s="2" t="s">
        <v>30</v>
      </c>
      <c r="N154" s="2" t="s">
        <v>30</v>
      </c>
      <c r="O154" s="2" t="s">
        <v>102</v>
      </c>
    </row>
    <row r="155" spans="1:15">
      <c r="A155" s="2" t="s">
        <v>24</v>
      </c>
      <c r="B155" s="2" t="s">
        <v>25</v>
      </c>
      <c r="C155" s="2">
        <v>1258885</v>
      </c>
      <c r="D155" s="2" t="s">
        <v>100</v>
      </c>
      <c r="E155" s="3" t="s">
        <v>27</v>
      </c>
      <c r="F155" s="3" t="s">
        <v>33</v>
      </c>
      <c r="G155" s="3" t="s">
        <v>109</v>
      </c>
      <c r="H155" s="3">
        <v>1</v>
      </c>
      <c r="I155" s="3" t="s">
        <v>30</v>
      </c>
      <c r="J155" s="3" t="s">
        <v>30</v>
      </c>
      <c r="K155" s="3">
        <v>52</v>
      </c>
      <c r="L155" s="2" t="s">
        <v>30</v>
      </c>
      <c r="M155" s="2" t="s">
        <v>30</v>
      </c>
      <c r="N155" s="2" t="s">
        <v>30</v>
      </c>
      <c r="O155" s="2" t="s">
        <v>102</v>
      </c>
    </row>
    <row r="156" spans="1:15">
      <c r="A156" s="2" t="s">
        <v>24</v>
      </c>
      <c r="B156" s="2" t="s">
        <v>25</v>
      </c>
      <c r="C156" s="2">
        <v>1258885</v>
      </c>
      <c r="D156" s="2" t="s">
        <v>100</v>
      </c>
      <c r="E156" s="3" t="s">
        <v>27</v>
      </c>
      <c r="F156" s="3" t="s">
        <v>33</v>
      </c>
      <c r="G156" s="3" t="s">
        <v>110</v>
      </c>
      <c r="H156" s="3">
        <v>1</v>
      </c>
      <c r="I156" s="3" t="s">
        <v>30</v>
      </c>
      <c r="J156" s="3">
        <v>38</v>
      </c>
      <c r="K156" s="3" t="s">
        <v>30</v>
      </c>
      <c r="L156" s="2" t="s">
        <v>30</v>
      </c>
      <c r="M156" s="2" t="s">
        <v>30</v>
      </c>
      <c r="N156" s="2" t="s">
        <v>30</v>
      </c>
      <c r="O156" s="2" t="s">
        <v>102</v>
      </c>
    </row>
    <row r="157" spans="1:15">
      <c r="A157" s="2" t="s">
        <v>24</v>
      </c>
      <c r="B157" s="2" t="s">
        <v>25</v>
      </c>
      <c r="C157" s="2">
        <v>1258885</v>
      </c>
      <c r="D157" s="2" t="s">
        <v>100</v>
      </c>
      <c r="E157" s="3" t="s">
        <v>27</v>
      </c>
      <c r="F157" s="3" t="s">
        <v>33</v>
      </c>
      <c r="G157" s="3" t="s">
        <v>111</v>
      </c>
      <c r="H157" s="3">
        <v>1</v>
      </c>
      <c r="I157" s="3" t="s">
        <v>30</v>
      </c>
      <c r="J157" s="3" t="s">
        <v>30</v>
      </c>
      <c r="K157" s="3" t="s">
        <v>30</v>
      </c>
      <c r="L157" s="2" t="s">
        <v>30</v>
      </c>
      <c r="M157" s="2">
        <v>38</v>
      </c>
      <c r="N157" s="2" t="s">
        <v>30</v>
      </c>
      <c r="O157" s="2" t="s">
        <v>102</v>
      </c>
    </row>
    <row r="158" spans="1:15">
      <c r="A158" s="2" t="s">
        <v>24</v>
      </c>
      <c r="B158" s="2" t="s">
        <v>25</v>
      </c>
      <c r="C158" s="2">
        <v>1258885</v>
      </c>
      <c r="D158" s="2" t="s">
        <v>100</v>
      </c>
      <c r="E158" s="3" t="s">
        <v>27</v>
      </c>
      <c r="F158" s="3" t="s">
        <v>33</v>
      </c>
      <c r="G158" s="3" t="s">
        <v>112</v>
      </c>
      <c r="H158" s="3">
        <v>1</v>
      </c>
      <c r="I158" s="3">
        <v>12</v>
      </c>
      <c r="J158" s="3" t="s">
        <v>30</v>
      </c>
      <c r="K158" s="3" t="s">
        <v>30</v>
      </c>
      <c r="L158" s="2" t="s">
        <v>30</v>
      </c>
      <c r="M158" s="2" t="s">
        <v>30</v>
      </c>
      <c r="N158" s="2" t="s">
        <v>30</v>
      </c>
      <c r="O158" s="2" t="s">
        <v>102</v>
      </c>
    </row>
    <row r="159" spans="1:15">
      <c r="A159" s="2" t="s">
        <v>24</v>
      </c>
      <c r="B159" s="2" t="s">
        <v>25</v>
      </c>
      <c r="C159" s="2">
        <v>1258885</v>
      </c>
      <c r="D159" s="2" t="s">
        <v>100</v>
      </c>
      <c r="E159" s="3" t="s">
        <v>27</v>
      </c>
      <c r="F159" s="3" t="s">
        <v>33</v>
      </c>
      <c r="G159" s="3" t="s">
        <v>113</v>
      </c>
      <c r="H159" s="3">
        <v>1</v>
      </c>
      <c r="I159" s="3" t="s">
        <v>30</v>
      </c>
      <c r="J159" s="3" t="s">
        <v>30</v>
      </c>
      <c r="K159" s="3" t="s">
        <v>30</v>
      </c>
      <c r="L159" s="2" t="s">
        <v>30</v>
      </c>
      <c r="M159" s="2" t="s">
        <v>30</v>
      </c>
      <c r="N159" s="2">
        <v>28</v>
      </c>
      <c r="O159" s="2" t="s">
        <v>102</v>
      </c>
    </row>
    <row r="160" spans="1:15">
      <c r="A160" s="2" t="s">
        <v>24</v>
      </c>
      <c r="B160" s="2" t="s">
        <v>25</v>
      </c>
      <c r="C160" s="2">
        <v>1258885</v>
      </c>
      <c r="D160" s="2" t="s">
        <v>100</v>
      </c>
      <c r="E160" s="3" t="s">
        <v>27</v>
      </c>
      <c r="F160" s="3" t="s">
        <v>35</v>
      </c>
      <c r="G160" s="3" t="s">
        <v>114</v>
      </c>
      <c r="H160" s="3">
        <v>1</v>
      </c>
      <c r="I160" s="3" t="s">
        <v>30</v>
      </c>
      <c r="J160" s="3" t="s">
        <v>30</v>
      </c>
      <c r="K160" s="3" t="s">
        <v>30</v>
      </c>
      <c r="L160" s="2">
        <v>82</v>
      </c>
      <c r="M160" s="2" t="s">
        <v>30</v>
      </c>
      <c r="N160" s="2" t="s">
        <v>30</v>
      </c>
      <c r="O160" s="2" t="s">
        <v>102</v>
      </c>
    </row>
    <row r="161" spans="1:15">
      <c r="A161" s="2" t="s">
        <v>24</v>
      </c>
      <c r="B161" s="2" t="s">
        <v>25</v>
      </c>
      <c r="C161" s="2">
        <v>1258885</v>
      </c>
      <c r="D161" s="2" t="s">
        <v>100</v>
      </c>
      <c r="E161" s="3" t="s">
        <v>27</v>
      </c>
      <c r="F161" s="3" t="s">
        <v>35</v>
      </c>
      <c r="G161" s="3" t="s">
        <v>115</v>
      </c>
      <c r="H161" s="3">
        <v>1</v>
      </c>
      <c r="I161" s="3" t="s">
        <v>30</v>
      </c>
      <c r="J161" s="3" t="s">
        <v>30</v>
      </c>
      <c r="K161" s="3">
        <v>86</v>
      </c>
      <c r="L161" s="2" t="s">
        <v>30</v>
      </c>
      <c r="M161" s="2" t="s">
        <v>30</v>
      </c>
      <c r="N161" s="2" t="s">
        <v>30</v>
      </c>
      <c r="O161" s="2" t="s">
        <v>102</v>
      </c>
    </row>
    <row r="162" spans="1:15">
      <c r="A162" s="2" t="s">
        <v>24</v>
      </c>
      <c r="B162" s="2" t="s">
        <v>25</v>
      </c>
      <c r="C162" s="2">
        <v>1258885</v>
      </c>
      <c r="D162" s="2" t="s">
        <v>100</v>
      </c>
      <c r="E162" s="3" t="s">
        <v>27</v>
      </c>
      <c r="F162" s="3" t="s">
        <v>35</v>
      </c>
      <c r="G162" s="3" t="s">
        <v>116</v>
      </c>
      <c r="H162" s="3">
        <v>1</v>
      </c>
      <c r="I162" s="3" t="s">
        <v>30</v>
      </c>
      <c r="J162" s="3">
        <v>64</v>
      </c>
      <c r="K162" s="3" t="s">
        <v>30</v>
      </c>
      <c r="L162" s="2" t="s">
        <v>30</v>
      </c>
      <c r="M162" s="2" t="s">
        <v>30</v>
      </c>
      <c r="N162" s="2" t="s">
        <v>30</v>
      </c>
      <c r="O162" s="2" t="s">
        <v>102</v>
      </c>
    </row>
    <row r="163" spans="1:15">
      <c r="A163" s="2" t="s">
        <v>24</v>
      </c>
      <c r="B163" s="2" t="s">
        <v>25</v>
      </c>
      <c r="C163" s="2">
        <v>1258885</v>
      </c>
      <c r="D163" s="2" t="s">
        <v>100</v>
      </c>
      <c r="E163" s="3" t="s">
        <v>27</v>
      </c>
      <c r="F163" s="3" t="s">
        <v>35</v>
      </c>
      <c r="G163" s="3" t="s">
        <v>117</v>
      </c>
      <c r="H163" s="3">
        <v>1</v>
      </c>
      <c r="I163" s="3" t="s">
        <v>30</v>
      </c>
      <c r="J163" s="3" t="s">
        <v>30</v>
      </c>
      <c r="K163" s="3" t="s">
        <v>30</v>
      </c>
      <c r="L163" s="2" t="s">
        <v>30</v>
      </c>
      <c r="M163" s="2">
        <v>64</v>
      </c>
      <c r="N163" s="2" t="s">
        <v>30</v>
      </c>
      <c r="O163" s="2" t="s">
        <v>102</v>
      </c>
    </row>
    <row r="164" spans="1:15">
      <c r="A164" s="2" t="s">
        <v>24</v>
      </c>
      <c r="B164" s="2" t="s">
        <v>25</v>
      </c>
      <c r="C164" s="2">
        <v>1258885</v>
      </c>
      <c r="D164" s="2" t="s">
        <v>100</v>
      </c>
      <c r="E164" s="3" t="s">
        <v>27</v>
      </c>
      <c r="F164" s="3" t="s">
        <v>35</v>
      </c>
      <c r="G164" s="3" t="s">
        <v>118</v>
      </c>
      <c r="H164" s="3">
        <v>1</v>
      </c>
      <c r="I164" s="3">
        <v>20</v>
      </c>
      <c r="J164" s="3" t="s">
        <v>30</v>
      </c>
      <c r="K164" s="3" t="s">
        <v>30</v>
      </c>
      <c r="L164" s="2" t="s">
        <v>30</v>
      </c>
      <c r="M164" s="2" t="s">
        <v>30</v>
      </c>
      <c r="N164" s="2" t="s">
        <v>30</v>
      </c>
      <c r="O164" s="2" t="s">
        <v>102</v>
      </c>
    </row>
    <row r="165" spans="1:15">
      <c r="A165" s="2" t="s">
        <v>24</v>
      </c>
      <c r="B165" s="2" t="s">
        <v>25</v>
      </c>
      <c r="C165" s="2">
        <v>1258885</v>
      </c>
      <c r="D165" s="2" t="s">
        <v>100</v>
      </c>
      <c r="E165" s="3" t="s">
        <v>27</v>
      </c>
      <c r="F165" s="3" t="s">
        <v>35</v>
      </c>
      <c r="G165" s="3" t="s">
        <v>119</v>
      </c>
      <c r="H165" s="3">
        <v>1</v>
      </c>
      <c r="I165" s="3" t="s">
        <v>30</v>
      </c>
      <c r="J165" s="3" t="s">
        <v>30</v>
      </c>
      <c r="K165" s="3" t="s">
        <v>30</v>
      </c>
      <c r="L165" s="2" t="s">
        <v>30</v>
      </c>
      <c r="M165" s="2" t="s">
        <v>30</v>
      </c>
      <c r="N165" s="2">
        <v>46</v>
      </c>
      <c r="O165" s="2" t="s">
        <v>102</v>
      </c>
    </row>
    <row r="166" spans="1:15">
      <c r="A166" s="2" t="s">
        <v>24</v>
      </c>
      <c r="B166" s="2" t="s">
        <v>25</v>
      </c>
      <c r="C166" s="2">
        <v>1260904</v>
      </c>
      <c r="D166" s="2" t="s">
        <v>120</v>
      </c>
      <c r="E166" s="3" t="s">
        <v>121</v>
      </c>
      <c r="F166" s="3" t="s">
        <v>28</v>
      </c>
      <c r="G166" s="3" t="s">
        <v>38</v>
      </c>
      <c r="H166" s="3">
        <v>1</v>
      </c>
      <c r="I166" s="3">
        <v>24</v>
      </c>
      <c r="J166" s="3">
        <v>72</v>
      </c>
      <c r="K166" s="3">
        <v>72</v>
      </c>
      <c r="L166" s="2">
        <v>72</v>
      </c>
      <c r="M166" s="2">
        <v>48</v>
      </c>
      <c r="N166" s="2" t="s">
        <v>30</v>
      </c>
      <c r="O166" s="2" t="s">
        <v>120</v>
      </c>
    </row>
    <row r="167" spans="1:15">
      <c r="A167" s="2" t="s">
        <v>24</v>
      </c>
      <c r="B167" s="2" t="s">
        <v>25</v>
      </c>
      <c r="C167" s="2">
        <v>1260904</v>
      </c>
      <c r="D167" s="2" t="s">
        <v>120</v>
      </c>
      <c r="E167" s="3" t="s">
        <v>121</v>
      </c>
      <c r="F167" s="3" t="s">
        <v>33</v>
      </c>
      <c r="G167" s="3" t="s">
        <v>122</v>
      </c>
      <c r="H167" s="3">
        <v>1</v>
      </c>
      <c r="I167" s="3">
        <v>14</v>
      </c>
      <c r="J167" s="3">
        <v>42</v>
      </c>
      <c r="K167" s="3">
        <v>42</v>
      </c>
      <c r="L167" s="2">
        <v>42</v>
      </c>
      <c r="M167" s="2">
        <v>28</v>
      </c>
      <c r="N167" s="2" t="s">
        <v>30</v>
      </c>
      <c r="O167" s="2" t="s">
        <v>120</v>
      </c>
    </row>
    <row r="168" spans="1:15">
      <c r="A168" s="2" t="s">
        <v>24</v>
      </c>
      <c r="B168" s="2" t="s">
        <v>25</v>
      </c>
      <c r="C168" s="2">
        <v>1260904</v>
      </c>
      <c r="D168" s="2" t="s">
        <v>120</v>
      </c>
      <c r="E168" s="3" t="s">
        <v>121</v>
      </c>
      <c r="F168" s="3" t="s">
        <v>35</v>
      </c>
      <c r="G168" s="3" t="s">
        <v>123</v>
      </c>
      <c r="H168" s="3">
        <v>1</v>
      </c>
      <c r="I168" s="3">
        <v>14</v>
      </c>
      <c r="J168" s="3">
        <v>42</v>
      </c>
      <c r="K168" s="3">
        <v>42</v>
      </c>
      <c r="L168" s="2">
        <v>42</v>
      </c>
      <c r="M168" s="2">
        <v>28</v>
      </c>
      <c r="N168" s="2" t="s">
        <v>30</v>
      </c>
      <c r="O168" s="2" t="s">
        <v>120</v>
      </c>
    </row>
    <row r="169" spans="1:15">
      <c r="A169" s="2" t="s">
        <v>24</v>
      </c>
      <c r="B169" s="2" t="s">
        <v>25</v>
      </c>
      <c r="C169" s="2">
        <v>1260904</v>
      </c>
      <c r="D169" s="2" t="s">
        <v>120</v>
      </c>
      <c r="E169" s="3" t="s">
        <v>121</v>
      </c>
      <c r="F169" s="3" t="s">
        <v>35</v>
      </c>
      <c r="G169" s="3" t="s">
        <v>84</v>
      </c>
      <c r="H169" s="3">
        <v>1</v>
      </c>
      <c r="I169" s="3">
        <v>24</v>
      </c>
      <c r="J169" s="3">
        <v>72</v>
      </c>
      <c r="K169" s="3">
        <v>72</v>
      </c>
      <c r="L169" s="2">
        <v>72</v>
      </c>
      <c r="M169" s="2">
        <v>48</v>
      </c>
      <c r="N169" s="2" t="s">
        <v>30</v>
      </c>
      <c r="O169" s="2" t="s">
        <v>120</v>
      </c>
    </row>
    <row r="170" spans="1:15">
      <c r="A170" s="2" t="s">
        <v>24</v>
      </c>
      <c r="B170" s="2" t="s">
        <v>25</v>
      </c>
      <c r="C170" s="2">
        <v>1260904</v>
      </c>
      <c r="D170" s="2" t="s">
        <v>120</v>
      </c>
      <c r="E170" s="3" t="s">
        <v>121</v>
      </c>
      <c r="F170" s="3" t="s">
        <v>33</v>
      </c>
      <c r="G170" s="3" t="s">
        <v>40</v>
      </c>
      <c r="H170" s="3">
        <v>1</v>
      </c>
      <c r="I170" s="3">
        <v>14</v>
      </c>
      <c r="J170" s="3">
        <v>42</v>
      </c>
      <c r="K170" s="3">
        <v>42</v>
      </c>
      <c r="L170" s="2">
        <v>42</v>
      </c>
      <c r="M170" s="2">
        <v>28</v>
      </c>
      <c r="N170" s="2" t="s">
        <v>30</v>
      </c>
      <c r="O170" s="2" t="s">
        <v>120</v>
      </c>
    </row>
    <row r="171" spans="1:15">
      <c r="A171" s="2" t="s">
        <v>24</v>
      </c>
      <c r="B171" s="2" t="s">
        <v>25</v>
      </c>
      <c r="C171" s="2">
        <v>1260905</v>
      </c>
      <c r="D171" s="2" t="s">
        <v>124</v>
      </c>
      <c r="E171" s="3" t="s">
        <v>121</v>
      </c>
      <c r="F171" s="3" t="s">
        <v>28</v>
      </c>
      <c r="G171" s="3" t="s">
        <v>38</v>
      </c>
      <c r="H171" s="3">
        <v>1</v>
      </c>
      <c r="I171" s="3">
        <v>24</v>
      </c>
      <c r="J171" s="3">
        <v>72</v>
      </c>
      <c r="K171" s="3">
        <v>72</v>
      </c>
      <c r="L171" s="2">
        <v>72</v>
      </c>
      <c r="M171" s="2">
        <v>48</v>
      </c>
      <c r="N171" s="2" t="s">
        <v>30</v>
      </c>
      <c r="O171" s="2" t="s">
        <v>124</v>
      </c>
    </row>
    <row r="172" spans="1:15">
      <c r="A172" s="2" t="s">
        <v>24</v>
      </c>
      <c r="B172" s="2" t="s">
        <v>25</v>
      </c>
      <c r="C172" s="2">
        <v>1260905</v>
      </c>
      <c r="D172" s="2" t="s">
        <v>124</v>
      </c>
      <c r="E172" s="3" t="s">
        <v>121</v>
      </c>
      <c r="F172" s="3" t="s">
        <v>33</v>
      </c>
      <c r="G172" s="3" t="s">
        <v>122</v>
      </c>
      <c r="H172" s="3">
        <v>1</v>
      </c>
      <c r="I172" s="3">
        <v>14</v>
      </c>
      <c r="J172" s="3">
        <v>42</v>
      </c>
      <c r="K172" s="3">
        <v>42</v>
      </c>
      <c r="L172" s="2">
        <v>42</v>
      </c>
      <c r="M172" s="2">
        <v>28</v>
      </c>
      <c r="N172" s="2" t="s">
        <v>30</v>
      </c>
      <c r="O172" s="2" t="s">
        <v>124</v>
      </c>
    </row>
    <row r="173" spans="1:15">
      <c r="A173" s="2" t="s">
        <v>24</v>
      </c>
      <c r="B173" s="2" t="s">
        <v>25</v>
      </c>
      <c r="C173" s="2">
        <v>1260905</v>
      </c>
      <c r="D173" s="2" t="s">
        <v>124</v>
      </c>
      <c r="E173" s="3" t="s">
        <v>121</v>
      </c>
      <c r="F173" s="3" t="s">
        <v>35</v>
      </c>
      <c r="G173" s="3" t="s">
        <v>123</v>
      </c>
      <c r="H173" s="3">
        <v>1</v>
      </c>
      <c r="I173" s="3">
        <v>14</v>
      </c>
      <c r="J173" s="3">
        <v>42</v>
      </c>
      <c r="K173" s="3">
        <v>42</v>
      </c>
      <c r="L173" s="2">
        <v>42</v>
      </c>
      <c r="M173" s="2">
        <v>28</v>
      </c>
      <c r="N173" s="2" t="s">
        <v>30</v>
      </c>
      <c r="O173" s="2" t="s">
        <v>124</v>
      </c>
    </row>
    <row r="174" spans="1:15">
      <c r="A174" s="2" t="s">
        <v>24</v>
      </c>
      <c r="B174" s="2" t="s">
        <v>25</v>
      </c>
      <c r="C174" s="2">
        <v>1260905</v>
      </c>
      <c r="D174" s="2" t="s">
        <v>124</v>
      </c>
      <c r="E174" s="3" t="s">
        <v>121</v>
      </c>
      <c r="F174" s="3" t="s">
        <v>35</v>
      </c>
      <c r="G174" s="3" t="s">
        <v>84</v>
      </c>
      <c r="H174" s="3">
        <v>1</v>
      </c>
      <c r="I174" s="3">
        <v>24</v>
      </c>
      <c r="J174" s="3">
        <v>72</v>
      </c>
      <c r="K174" s="3">
        <v>72</v>
      </c>
      <c r="L174" s="2">
        <v>72</v>
      </c>
      <c r="M174" s="2">
        <v>48</v>
      </c>
      <c r="N174" s="2" t="s">
        <v>30</v>
      </c>
      <c r="O174" s="2" t="s">
        <v>124</v>
      </c>
    </row>
    <row r="175" spans="1:15">
      <c r="A175" s="2" t="s">
        <v>24</v>
      </c>
      <c r="B175" s="2" t="s">
        <v>25</v>
      </c>
      <c r="C175" s="2">
        <v>1260905</v>
      </c>
      <c r="D175" s="2" t="s">
        <v>124</v>
      </c>
      <c r="E175" s="3" t="s">
        <v>121</v>
      </c>
      <c r="F175" s="3" t="s">
        <v>33</v>
      </c>
      <c r="G175" s="3" t="s">
        <v>40</v>
      </c>
      <c r="H175" s="3">
        <v>1</v>
      </c>
      <c r="I175" s="3">
        <v>14</v>
      </c>
      <c r="J175" s="3">
        <v>42</v>
      </c>
      <c r="K175" s="3">
        <v>42</v>
      </c>
      <c r="L175" s="2">
        <v>42</v>
      </c>
      <c r="M175" s="2">
        <v>28</v>
      </c>
      <c r="N175" s="2" t="s">
        <v>30</v>
      </c>
      <c r="O175" s="2" t="s">
        <v>124</v>
      </c>
    </row>
    <row r="176" spans="1:15">
      <c r="A176" s="2" t="s">
        <v>24</v>
      </c>
      <c r="B176" s="2" t="s">
        <v>25</v>
      </c>
      <c r="C176" s="2">
        <v>1260906</v>
      </c>
      <c r="D176" s="2" t="s">
        <v>125</v>
      </c>
      <c r="E176" s="3" t="s">
        <v>121</v>
      </c>
      <c r="F176" s="3" t="s">
        <v>28</v>
      </c>
      <c r="G176" s="3" t="s">
        <v>43</v>
      </c>
      <c r="H176" s="3">
        <v>1</v>
      </c>
      <c r="I176" s="3">
        <v>48</v>
      </c>
      <c r="J176" s="3">
        <v>72</v>
      </c>
      <c r="K176" s="3">
        <v>72</v>
      </c>
      <c r="L176" s="2">
        <v>48</v>
      </c>
      <c r="M176" s="2">
        <v>24</v>
      </c>
      <c r="N176" s="2" t="s">
        <v>30</v>
      </c>
      <c r="O176" s="2" t="s">
        <v>125</v>
      </c>
    </row>
    <row r="177" spans="1:15">
      <c r="A177" s="2" t="s">
        <v>24</v>
      </c>
      <c r="B177" s="2" t="s">
        <v>25</v>
      </c>
      <c r="C177" s="2">
        <v>1260906</v>
      </c>
      <c r="D177" s="2" t="s">
        <v>125</v>
      </c>
      <c r="E177" s="3" t="s">
        <v>121</v>
      </c>
      <c r="F177" s="3" t="s">
        <v>33</v>
      </c>
      <c r="G177" s="3" t="s">
        <v>126</v>
      </c>
      <c r="H177" s="3">
        <v>1</v>
      </c>
      <c r="I177" s="3">
        <v>28</v>
      </c>
      <c r="J177" s="3">
        <v>42</v>
      </c>
      <c r="K177" s="3">
        <v>42</v>
      </c>
      <c r="L177" s="2">
        <v>28</v>
      </c>
      <c r="M177" s="2">
        <v>14</v>
      </c>
      <c r="N177" s="2" t="s">
        <v>30</v>
      </c>
      <c r="O177" s="2" t="s">
        <v>125</v>
      </c>
    </row>
    <row r="178" spans="1:15">
      <c r="A178" s="2" t="s">
        <v>24</v>
      </c>
      <c r="B178" s="2" t="s">
        <v>25</v>
      </c>
      <c r="C178" s="2">
        <v>1260906</v>
      </c>
      <c r="D178" s="2" t="s">
        <v>125</v>
      </c>
      <c r="E178" s="3" t="s">
        <v>121</v>
      </c>
      <c r="F178" s="3" t="s">
        <v>35</v>
      </c>
      <c r="G178" s="3" t="s">
        <v>127</v>
      </c>
      <c r="H178" s="3">
        <v>1</v>
      </c>
      <c r="I178" s="3">
        <v>48</v>
      </c>
      <c r="J178" s="3">
        <v>72</v>
      </c>
      <c r="K178" s="3">
        <v>72</v>
      </c>
      <c r="L178" s="2">
        <v>48</v>
      </c>
      <c r="M178" s="2">
        <v>24</v>
      </c>
      <c r="N178" s="2" t="s">
        <v>30</v>
      </c>
      <c r="O178" s="2" t="s">
        <v>125</v>
      </c>
    </row>
    <row r="179" spans="1:15">
      <c r="A179" s="2" t="s">
        <v>24</v>
      </c>
      <c r="B179" s="2" t="s">
        <v>25</v>
      </c>
      <c r="C179" s="2">
        <v>1260906</v>
      </c>
      <c r="D179" s="2" t="s">
        <v>125</v>
      </c>
      <c r="E179" s="3" t="s">
        <v>121</v>
      </c>
      <c r="F179" s="3" t="s">
        <v>33</v>
      </c>
      <c r="G179" s="3" t="s">
        <v>45</v>
      </c>
      <c r="H179" s="3">
        <v>1</v>
      </c>
      <c r="I179" s="3">
        <v>28</v>
      </c>
      <c r="J179" s="3">
        <v>42</v>
      </c>
      <c r="K179" s="3">
        <v>42</v>
      </c>
      <c r="L179" s="2">
        <v>28</v>
      </c>
      <c r="M179" s="2">
        <v>14</v>
      </c>
      <c r="N179" s="2" t="s">
        <v>30</v>
      </c>
      <c r="O179" s="2" t="s">
        <v>125</v>
      </c>
    </row>
    <row r="180" spans="1:15">
      <c r="A180" s="2" t="s">
        <v>24</v>
      </c>
      <c r="B180" s="2" t="s">
        <v>25</v>
      </c>
      <c r="C180" s="2">
        <v>1260906</v>
      </c>
      <c r="D180" s="2" t="s">
        <v>125</v>
      </c>
      <c r="E180" s="3" t="s">
        <v>121</v>
      </c>
      <c r="F180" s="3" t="s">
        <v>35</v>
      </c>
      <c r="G180" s="3" t="s">
        <v>46</v>
      </c>
      <c r="H180" s="3">
        <v>1</v>
      </c>
      <c r="I180" s="3">
        <v>48</v>
      </c>
      <c r="J180" s="3">
        <v>72</v>
      </c>
      <c r="K180" s="3">
        <v>72</v>
      </c>
      <c r="L180" s="2">
        <v>48</v>
      </c>
      <c r="M180" s="2">
        <v>24</v>
      </c>
      <c r="N180" s="2" t="s">
        <v>30</v>
      </c>
      <c r="O180" s="2" t="s">
        <v>125</v>
      </c>
    </row>
  </sheetData>
  <mergeCells count="2">
    <mergeCell ref="A1:R1"/>
    <mergeCell ref="A92:N92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Özet Tablo-Türkçe Format</vt:lpstr>
      <vt:lpstr>Summary Table-English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PANADDA.B</cp:lastModifiedBy>
  <dcterms:created xsi:type="dcterms:W3CDTF">2024-02-28T10:11:00Z</dcterms:created>
  <dcterms:modified xsi:type="dcterms:W3CDTF">2024-03-21T10:57:43Z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5A5BC31272844FB9BCE6D7F8023D39F4_12</vt:lpwstr>
  </property>
</Properties>
</file>