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人民币" sheetId="19" r:id="rId1"/>
  </sheets>
  <definedNames>
    <definedName name="_xlnm._FilterDatabase" localSheetId="0" hidden="1">人民币!$A$1:$I$27</definedName>
    <definedName name="_xlnm.Print_Area" localSheetId="0">人民币!$A$1:$I$2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<sst xmlns="http://schemas.openxmlformats.org/spreadsheetml/2006/main" count="81" uniqueCount="57">
  <si>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r>
      <rPr>
        <b/>
        <sz val="16"/>
        <color theme="1"/>
        <rFont val="宋体"/>
        <charset val="134"/>
      </rPr>
      <t>复华兴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</si>
  <si>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</si>
  <si>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</si>
  <si>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</si>
  <si>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</si>
  <si>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</si>
  <si>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</si>
  <si>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</si>
  <si>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</si>
  <si>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</si>
  <si>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Lina</t>
  </si>
  <si>
    <t>76052
76064</t>
  </si>
  <si>
    <t>RBSKFHX001</t>
  </si>
  <si>
    <t>SW96 4431-041-615
China 女上装</t>
  </si>
  <si>
    <t>白色吊牌HPBCGEN001-60*95mm</t>
  </si>
  <si>
    <t>黑色 吊绳 MRBCGEN005-200*1.5mm</t>
  </si>
  <si>
    <t>白色缎带洗标CLBCGEN003*6页-60*25mm</t>
  </si>
  <si>
    <t>76053
76065</t>
  </si>
  <si>
    <t>RBSKFHX002</t>
  </si>
  <si>
    <t>SW97 4432-041-615
China 女下装</t>
  </si>
  <si>
    <t>裆底贴ADBWGEN001</t>
  </si>
  <si>
    <t>19771
76072
76075</t>
  </si>
  <si>
    <t>RBSKFHX003</t>
  </si>
  <si>
    <t>SW126 4436-041-902
China 女上装</t>
  </si>
  <si>
    <t>白色吊牌HPBCGEN001-60*95mm（XS：50，L：3）</t>
  </si>
  <si>
    <t>19772
76073
76074</t>
  </si>
  <si>
    <t>RBSKFHX004</t>
  </si>
  <si>
    <t>SW125 4437-041-902
China 女下装</t>
  </si>
  <si>
    <t>76054
76067</t>
  </si>
  <si>
    <t>RBSKFHX005</t>
  </si>
  <si>
    <t>SW94 4440-041-611
China 女上装</t>
  </si>
  <si>
    <t>白色缎带洗标CLBCGEN003*7页-60*25mm</t>
  </si>
  <si>
    <t>76057
76068</t>
  </si>
  <si>
    <t>RBSKFHX006</t>
  </si>
  <si>
    <t>SW95 4441-041-611
China 女下装</t>
  </si>
  <si>
    <t>/</t>
  </si>
  <si>
    <t>RBSKFHX007</t>
  </si>
  <si>
    <t>4382-041-122
Made in China 女泳衣下装 补单2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</si>
  <si>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</si>
  <si>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</si>
  <si>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</si>
  <si>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</si>
  <si>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</si>
  <si>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</si>
  <si>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</si>
  <si>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</si>
  <si>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</si>
  <si>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</si>
  <si>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</si>
  <si>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</si>
  <si>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</si>
  <si>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</si>
  <si>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深圳复华兴</t>
  </si>
  <si>
    <t>晋江市沐清服装制造有限公司</t>
  </si>
  <si>
    <t>商标</t>
  </si>
  <si>
    <t>无</t>
  </si>
  <si>
    <t>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</si>
</sst>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/d;@"/>
    <numFmt numFmtId="179" formatCode="\¥#,##0.00_);[Red]\(\¥#,##0.00\)"/>
    <numFmt numFmtId="180" formatCode="0.00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等线"/>
      <charset val="134"/>
    </font>
    <font>
      <sz val="11"/>
      <name val="等线"/>
      <charset val="134"/>
    </font>
    <font>
      <b/>
      <sz val="11"/>
      <color theme="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0" fontId="36" fillId="0" borderId="0">
      <alignment horizontal="center" vertical="center"/>
    </xf>
    <xf numFmtId="0" fontId="36" fillId="0" borderId="0">
      <alignment horizontal="center"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horizontal="center"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58" fontId="14" fillId="0" borderId="2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5" zoomScaleNormal="115" zoomScaleSheetLayoutView="130" topLeftCell="A15" workbookViewId="0">
      <selection activeCell="E37" sqref="E37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50" style="1" customWidth="1"/>
    <col min="7" max="7" width="12.9090909090909" style="1" customWidth="1"/>
    <col min="8" max="8" width="10.1545454545455" style="1" customWidth="1"/>
    <col min="9" max="9" width="12.9090909090909" style="1" customWidth="1"/>
    <col min="10" max="10" width="21.4181818181818" style="1" customWidth="1"/>
    <col min="11" max="16384" width="8.72727272727273" style="1"/>
  </cols>
  <sheetData>
    <row r="1" ht="2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1" t="s">
        <v>9</v>
      </c>
    </row>
    <row r="3" spans="1:9">
      <c r="A3" s="10">
        <v>45700</v>
      </c>
      <c r="B3" s="11" t="s">
        <v>10</v>
      </c>
      <c r="C3" s="12" t="s">
        <v>11</v>
      </c>
      <c r="D3" s="13" t="s">
        <v>12</v>
      </c>
      <c r="E3" s="12" t="s">
        <v>13</v>
      </c>
      <c r="F3" s="14" t="s">
        <v>14</v>
      </c>
      <c r="G3" s="14">
        <v>4357</v>
      </c>
      <c r="H3" s="14">
        <v>0.294</v>
      </c>
      <c r="I3" s="14">
        <f t="shared" ref="I3:I26" si="0">G3*H3</f>
        <v>1280.958</v>
      </c>
    </row>
    <row r="4" spans="1:9">
      <c r="A4" s="10"/>
      <c r="B4" s="11"/>
      <c r="C4" s="11"/>
      <c r="D4" s="13"/>
      <c r="E4" s="12"/>
      <c r="F4" s="14" t="s">
        <v>15</v>
      </c>
      <c r="G4" s="14">
        <v>4350</v>
      </c>
      <c r="H4" s="14">
        <v>0.08</v>
      </c>
      <c r="I4" s="14">
        <f t="shared" si="0"/>
        <v>348</v>
      </c>
    </row>
    <row r="5" spans="1:9">
      <c r="A5" s="10"/>
      <c r="B5" s="11"/>
      <c r="C5" s="11"/>
      <c r="D5" s="13"/>
      <c r="E5" s="12"/>
      <c r="F5" s="14" t="s">
        <v>16</v>
      </c>
      <c r="G5" s="14">
        <f>4350*6</f>
        <v>26100</v>
      </c>
      <c r="H5" s="14">
        <v>0.042</v>
      </c>
      <c r="I5" s="14">
        <f t="shared" si="0"/>
        <v>1096.2</v>
      </c>
    </row>
    <row r="6" spans="1:9">
      <c r="A6" s="10">
        <v>45700</v>
      </c>
      <c r="B6" s="11" t="s">
        <v>10</v>
      </c>
      <c r="C6" s="12" t="s">
        <v>17</v>
      </c>
      <c r="D6" s="13" t="s">
        <v>18</v>
      </c>
      <c r="E6" s="12" t="s">
        <v>19</v>
      </c>
      <c r="F6" s="14" t="s">
        <v>14</v>
      </c>
      <c r="G6" s="14">
        <v>4357</v>
      </c>
      <c r="H6" s="14">
        <v>0.294</v>
      </c>
      <c r="I6" s="14">
        <f t="shared" si="0"/>
        <v>1280.958</v>
      </c>
    </row>
    <row r="7" spans="1:9">
      <c r="A7" s="10"/>
      <c r="B7" s="11"/>
      <c r="C7" s="11"/>
      <c r="D7" s="13"/>
      <c r="E7" s="12"/>
      <c r="F7" s="14" t="s">
        <v>15</v>
      </c>
      <c r="G7" s="14">
        <v>4350</v>
      </c>
      <c r="H7" s="14">
        <v>0.08</v>
      </c>
      <c r="I7" s="14">
        <f t="shared" si="0"/>
        <v>348</v>
      </c>
    </row>
    <row r="8" spans="1:9">
      <c r="A8" s="10"/>
      <c r="B8" s="11"/>
      <c r="C8" s="11"/>
      <c r="D8" s="13"/>
      <c r="E8" s="12"/>
      <c r="F8" s="14" t="s">
        <v>16</v>
      </c>
      <c r="G8" s="14">
        <f>4350*6</f>
        <v>26100</v>
      </c>
      <c r="H8" s="14">
        <v>0.042</v>
      </c>
      <c r="I8" s="14">
        <f t="shared" si="0"/>
        <v>1096.2</v>
      </c>
    </row>
    <row r="9" spans="1:9">
      <c r="A9" s="10"/>
      <c r="B9" s="11"/>
      <c r="C9" s="11"/>
      <c r="D9" s="13"/>
      <c r="E9" s="12"/>
      <c r="F9" s="14" t="s">
        <v>20</v>
      </c>
      <c r="G9" s="14">
        <v>4350</v>
      </c>
      <c r="H9" s="14">
        <v>0.15</v>
      </c>
      <c r="I9" s="14">
        <f t="shared" si="0"/>
        <v>652.5</v>
      </c>
    </row>
    <row r="10" spans="1:9">
      <c r="A10" s="10">
        <v>45700</v>
      </c>
      <c r="B10" s="11" t="s">
        <v>10</v>
      </c>
      <c r="C10" s="12" t="s">
        <v>21</v>
      </c>
      <c r="D10" s="13" t="s">
        <v>22</v>
      </c>
      <c r="E10" s="12" t="s">
        <v>23</v>
      </c>
      <c r="F10" s="14" t="s">
        <v>14</v>
      </c>
      <c r="G10" s="14">
        <v>5179</v>
      </c>
      <c r="H10" s="14">
        <v>0.294</v>
      </c>
      <c r="I10" s="14">
        <f t="shared" si="0"/>
        <v>1522.626</v>
      </c>
    </row>
    <row r="11" spans="1:9">
      <c r="A11" s="10"/>
      <c r="B11" s="11"/>
      <c r="C11" s="11"/>
      <c r="D11" s="13"/>
      <c r="E11" s="12"/>
      <c r="F11" s="14" t="s">
        <v>15</v>
      </c>
      <c r="G11" s="14">
        <v>5200</v>
      </c>
      <c r="H11" s="14">
        <v>0.08</v>
      </c>
      <c r="I11" s="14">
        <f t="shared" si="0"/>
        <v>416</v>
      </c>
    </row>
    <row r="12" spans="1:9">
      <c r="A12" s="10"/>
      <c r="B12" s="11"/>
      <c r="C12" s="11"/>
      <c r="D12" s="13"/>
      <c r="E12" s="12"/>
      <c r="F12" s="14" t="s">
        <v>16</v>
      </c>
      <c r="G12" s="15">
        <f>5330*6</f>
        <v>31980</v>
      </c>
      <c r="H12" s="14">
        <v>0.042</v>
      </c>
      <c r="I12" s="14">
        <f t="shared" si="0"/>
        <v>1343.16</v>
      </c>
    </row>
    <row r="13" spans="1:9">
      <c r="A13" s="10"/>
      <c r="B13" s="11"/>
      <c r="C13" s="11"/>
      <c r="D13" s="13"/>
      <c r="E13" s="12"/>
      <c r="F13" s="14" t="s">
        <v>24</v>
      </c>
      <c r="G13" s="14">
        <v>53</v>
      </c>
      <c r="H13" s="14">
        <v>0.294</v>
      </c>
      <c r="I13" s="14">
        <f t="shared" si="0"/>
        <v>15.582</v>
      </c>
    </row>
    <row r="14" spans="1:9">
      <c r="A14" s="10">
        <v>45700</v>
      </c>
      <c r="B14" s="11" t="s">
        <v>10</v>
      </c>
      <c r="C14" s="12" t="s">
        <v>25</v>
      </c>
      <c r="D14" s="16" t="s">
        <v>26</v>
      </c>
      <c r="E14" s="17" t="s">
        <v>27</v>
      </c>
      <c r="F14" s="14" t="s">
        <v>14</v>
      </c>
      <c r="G14" s="14">
        <v>5179</v>
      </c>
      <c r="H14" s="14">
        <v>0.294</v>
      </c>
      <c r="I14" s="14">
        <f t="shared" si="0"/>
        <v>1522.626</v>
      </c>
    </row>
    <row r="15" spans="1:9">
      <c r="A15" s="10"/>
      <c r="B15" s="11"/>
      <c r="C15" s="11"/>
      <c r="D15" s="16"/>
      <c r="E15" s="17"/>
      <c r="F15" s="14" t="s">
        <v>15</v>
      </c>
      <c r="G15" s="14">
        <v>5200</v>
      </c>
      <c r="H15" s="14">
        <v>0.08</v>
      </c>
      <c r="I15" s="14">
        <f t="shared" si="0"/>
        <v>416</v>
      </c>
    </row>
    <row r="16" spans="1:9">
      <c r="A16" s="10"/>
      <c r="B16" s="11"/>
      <c r="C16" s="11"/>
      <c r="D16" s="16"/>
      <c r="E16" s="17"/>
      <c r="F16" s="14" t="s">
        <v>16</v>
      </c>
      <c r="G16" s="14">
        <f>5330*6</f>
        <v>31980</v>
      </c>
      <c r="H16" s="14">
        <v>0.042</v>
      </c>
      <c r="I16" s="14">
        <f t="shared" si="0"/>
        <v>1343.16</v>
      </c>
    </row>
    <row r="17" spans="1:9">
      <c r="A17" s="10"/>
      <c r="B17" s="11"/>
      <c r="C17" s="11"/>
      <c r="D17" s="16"/>
      <c r="E17" s="17"/>
      <c r="F17" s="14" t="s">
        <v>24</v>
      </c>
      <c r="G17" s="14">
        <v>53</v>
      </c>
      <c r="H17" s="14">
        <v>0.294</v>
      </c>
      <c r="I17" s="14">
        <f t="shared" si="0"/>
        <v>15.582</v>
      </c>
    </row>
    <row r="18" spans="1:9">
      <c r="A18" s="10"/>
      <c r="B18" s="11"/>
      <c r="C18" s="11"/>
      <c r="D18" s="16"/>
      <c r="E18" s="17"/>
      <c r="F18" s="14" t="s">
        <v>20</v>
      </c>
      <c r="G18" s="14">
        <v>5150</v>
      </c>
      <c r="H18" s="14">
        <v>0.15</v>
      </c>
      <c r="I18" s="14">
        <f t="shared" si="0"/>
        <v>772.5</v>
      </c>
    </row>
    <row r="19" spans="1:9">
      <c r="A19" s="10">
        <v>45700</v>
      </c>
      <c r="B19" s="11" t="s">
        <v>10</v>
      </c>
      <c r="C19" s="12" t="s">
        <v>28</v>
      </c>
      <c r="D19" s="13" t="s">
        <v>29</v>
      </c>
      <c r="E19" s="12" t="s">
        <v>30</v>
      </c>
      <c r="F19" s="14" t="s">
        <v>14</v>
      </c>
      <c r="G19" s="14">
        <v>5262</v>
      </c>
      <c r="H19" s="14">
        <v>0.294</v>
      </c>
      <c r="I19" s="14">
        <f t="shared" si="0"/>
        <v>1547.028</v>
      </c>
    </row>
    <row r="20" spans="1:9">
      <c r="A20" s="10"/>
      <c r="B20" s="11"/>
      <c r="C20" s="11"/>
      <c r="D20" s="13"/>
      <c r="E20" s="12"/>
      <c r="F20" s="14" t="s">
        <v>15</v>
      </c>
      <c r="G20" s="14">
        <v>5250</v>
      </c>
      <c r="H20" s="14">
        <v>0.08</v>
      </c>
      <c r="I20" s="14">
        <f t="shared" si="0"/>
        <v>420</v>
      </c>
    </row>
    <row r="21" spans="1:9">
      <c r="A21" s="10"/>
      <c r="B21" s="11"/>
      <c r="C21" s="11"/>
      <c r="D21" s="13"/>
      <c r="E21" s="12"/>
      <c r="F21" s="14" t="s">
        <v>31</v>
      </c>
      <c r="G21" s="14">
        <f>5255*7</f>
        <v>36785</v>
      </c>
      <c r="H21" s="14">
        <v>0.042</v>
      </c>
      <c r="I21" s="14">
        <f t="shared" si="0"/>
        <v>1544.97</v>
      </c>
    </row>
    <row r="22" spans="1:9">
      <c r="A22" s="10">
        <v>45700</v>
      </c>
      <c r="B22" s="11" t="s">
        <v>10</v>
      </c>
      <c r="C22" s="12" t="s">
        <v>32</v>
      </c>
      <c r="D22" s="13" t="s">
        <v>33</v>
      </c>
      <c r="E22" s="12" t="s">
        <v>34</v>
      </c>
      <c r="F22" s="14" t="s">
        <v>14</v>
      </c>
      <c r="G22" s="14">
        <v>5262</v>
      </c>
      <c r="H22" s="14">
        <v>0.294</v>
      </c>
      <c r="I22" s="14">
        <f t="shared" si="0"/>
        <v>1547.028</v>
      </c>
    </row>
    <row r="23" spans="1:9">
      <c r="A23" s="10"/>
      <c r="B23" s="11"/>
      <c r="C23" s="11"/>
      <c r="D23" s="13"/>
      <c r="E23" s="12"/>
      <c r="F23" s="14" t="s">
        <v>15</v>
      </c>
      <c r="G23" s="14">
        <v>5250</v>
      </c>
      <c r="H23" s="14">
        <v>0.08</v>
      </c>
      <c r="I23" s="14">
        <f t="shared" si="0"/>
        <v>420</v>
      </c>
    </row>
    <row r="24" spans="1:9">
      <c r="A24" s="10"/>
      <c r="B24" s="11"/>
      <c r="C24" s="11"/>
      <c r="D24" s="13"/>
      <c r="E24" s="12"/>
      <c r="F24" s="14" t="s">
        <v>16</v>
      </c>
      <c r="G24" s="14">
        <f>5255*6</f>
        <v>31530</v>
      </c>
      <c r="H24" s="14">
        <v>0.042</v>
      </c>
      <c r="I24" s="14">
        <f t="shared" si="0"/>
        <v>1324.26</v>
      </c>
    </row>
    <row r="25" spans="1:9">
      <c r="A25" s="10"/>
      <c r="B25" s="11"/>
      <c r="C25" s="11"/>
      <c r="D25" s="13"/>
      <c r="E25" s="12"/>
      <c r="F25" s="14" t="s">
        <v>20</v>
      </c>
      <c r="G25" s="14">
        <v>5200</v>
      </c>
      <c r="H25" s="14">
        <v>0.15</v>
      </c>
      <c r="I25" s="14">
        <f t="shared" si="0"/>
        <v>780</v>
      </c>
    </row>
    <row r="26" ht="42" spans="1:9">
      <c r="A26" s="18">
        <v>45708</v>
      </c>
      <c r="B26" s="11" t="s">
        <v>10</v>
      </c>
      <c r="C26" s="19" t="s">
        <v>35</v>
      </c>
      <c r="D26" s="20" t="s">
        <v>36</v>
      </c>
      <c r="E26" s="14" t="s">
        <v>37</v>
      </c>
      <c r="F26" s="21" t="s">
        <v>14</v>
      </c>
      <c r="G26" s="22">
        <f>80+110</f>
        <v>190</v>
      </c>
      <c r="H26" s="22">
        <v>0.294</v>
      </c>
      <c r="I26" s="32">
        <f t="shared" si="0"/>
        <v>55.86</v>
      </c>
    </row>
    <row r="27" spans="9:9">
      <c r="I27" s="33">
        <f>SUM(I3:I26)</f>
        <v>21109.198</v>
      </c>
    </row>
    <row r="28" spans="9:9">
      <c r="I28" s="34"/>
    </row>
    <row r="30" ht="28.5" spans="1:10">
      <c r="A30" s="23" t="s">
        <v>38</v>
      </c>
      <c r="B30" s="23"/>
      <c r="C30" s="23"/>
      <c r="D30" s="23"/>
      <c r="E30" s="23"/>
      <c r="F30" s="23"/>
      <c r="G30" s="23"/>
      <c r="H30" s="23"/>
      <c r="I30" s="23"/>
      <c r="J30" s="23"/>
    </row>
    <row r="31" ht="14.5" spans="1:10">
      <c r="A31" s="24" t="s">
        <v>39</v>
      </c>
      <c r="B31" s="24" t="s">
        <v>40</v>
      </c>
      <c r="C31" s="24" t="s">
        <v>41</v>
      </c>
      <c r="D31" s="25" t="s">
        <v>42</v>
      </c>
      <c r="E31" s="24" t="s">
        <v>43</v>
      </c>
      <c r="F31" s="26" t="s">
        <v>44</v>
      </c>
      <c r="G31" s="24" t="s">
        <v>45</v>
      </c>
      <c r="H31" s="24" t="s">
        <v>46</v>
      </c>
      <c r="I31" s="25" t="s">
        <v>47</v>
      </c>
      <c r="J31" s="24" t="s">
        <v>48</v>
      </c>
    </row>
    <row r="32" ht="28.5" spans="1:10">
      <c r="A32" s="24"/>
      <c r="B32" s="24"/>
      <c r="C32" s="24"/>
      <c r="D32" s="27" t="s">
        <v>49</v>
      </c>
      <c r="E32" s="24"/>
      <c r="F32" s="28" t="s">
        <v>50</v>
      </c>
      <c r="G32" s="24"/>
      <c r="H32" s="24"/>
      <c r="I32" s="35" t="s">
        <v>51</v>
      </c>
      <c r="J32" s="24"/>
    </row>
    <row r="33" ht="28" spans="1:10">
      <c r="A33" s="29">
        <v>1</v>
      </c>
      <c r="B33" s="30">
        <v>45766</v>
      </c>
      <c r="C33" s="24" t="s">
        <v>52</v>
      </c>
      <c r="D33" s="24" t="s">
        <v>53</v>
      </c>
      <c r="E33" s="24" t="s">
        <v>54</v>
      </c>
      <c r="F33" s="24" t="s">
        <v>55</v>
      </c>
      <c r="G33" s="24" t="s">
        <v>56</v>
      </c>
      <c r="H33" s="24">
        <v>258667</v>
      </c>
      <c r="I33" s="36">
        <v>21109.198</v>
      </c>
      <c r="J33" s="37"/>
    </row>
  </sheetData>
  <autoFilter xmlns:etc="http://www.wps.cn/officeDocument/2017/etCustomData" ref="A1:I27" etc:filterBottomFollowUsedRange="0">
    <extLst/>
  </autoFilter>
  <mergeCells count="39">
    <mergeCell ref="A1:I1"/>
    <mergeCell ref="A30:J30"/>
    <mergeCell ref="A3:A5"/>
    <mergeCell ref="A6:A9"/>
    <mergeCell ref="A10:A13"/>
    <mergeCell ref="A14:A18"/>
    <mergeCell ref="A19:A21"/>
    <mergeCell ref="A22:A25"/>
    <mergeCell ref="A31:A32"/>
    <mergeCell ref="B3:B5"/>
    <mergeCell ref="B6:B9"/>
    <mergeCell ref="B10:B13"/>
    <mergeCell ref="B14:B18"/>
    <mergeCell ref="B19:B21"/>
    <mergeCell ref="B22:B25"/>
    <mergeCell ref="B31:B32"/>
    <mergeCell ref="C3:C5"/>
    <mergeCell ref="C6:C9"/>
    <mergeCell ref="C10:C13"/>
    <mergeCell ref="C14:C18"/>
    <mergeCell ref="C19:C21"/>
    <mergeCell ref="C22:C25"/>
    <mergeCell ref="C31:C32"/>
    <mergeCell ref="D3:D5"/>
    <mergeCell ref="D6:D9"/>
    <mergeCell ref="D10:D13"/>
    <mergeCell ref="D14:D18"/>
    <mergeCell ref="D19:D21"/>
    <mergeCell ref="D22:D25"/>
    <mergeCell ref="E3:E5"/>
    <mergeCell ref="E6:E9"/>
    <mergeCell ref="E10:E13"/>
    <mergeCell ref="E14:E18"/>
    <mergeCell ref="E19:E21"/>
    <mergeCell ref="E22:E25"/>
    <mergeCell ref="E31:E32"/>
    <mergeCell ref="G31:G32"/>
    <mergeCell ref="H31:H32"/>
    <mergeCell ref="J31:J32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2025-04-21T02:28:55Z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