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3" activeTab="3"/>
  </bookViews>
  <sheets>
    <sheet name="2025-1月已开票" sheetId="24" state="hidden" r:id="rId1"/>
    <sheet name="2025-2月已开票" sheetId="25" state="hidden" r:id="rId2"/>
    <sheet name="2025-3月已开票" sheetId="26" state="hidden" r:id="rId3"/>
    <sheet name="2025-4月未开票" sheetId="28" r:id="rId4"/>
  </sheets>
  <definedNames>
    <definedName name="_xlnm._FilterDatabase" localSheetId="0" hidden="1">'2025-1月已开票'!$A$2:$I$19</definedName>
    <definedName name="_xlnm._FilterDatabase" localSheetId="1" hidden="1">'2025-2月已开票'!$A$2:$I$20</definedName>
    <definedName name="_xlnm._FilterDatabase" localSheetId="2" hidden="1">'2025-3月已开票'!$A$2:$I$34</definedName>
    <definedName name="_xlnm._FilterDatabase" localSheetId="3" hidden="1">'2025-4月未开票'!$A$2:$I$23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<sst xmlns="http://schemas.openxmlformats.org/spreadsheetml/2006/main" count="181" uniqueCount="68">
  <si>
    <t>索菲亚2025对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</si>
  <si>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</si>
  <si>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</si>
  <si>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</si>
  <si>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</si>
  <si>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</si>
  <si>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</si>
  <si>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</si>
  <si>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</si>
  <si>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</si>
  <si>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Snow</t>
  </si>
  <si>
    <t>15114
15115</t>
  </si>
  <si>
    <t>RBSKSFY035</t>
  </si>
  <si>
    <t>KANNI 3615-663-829
China 男上</t>
  </si>
  <si>
    <t>白色吊牌HPBCGEN001-60*95mm</t>
  </si>
  <si>
    <t>黑色吊绳 MRBCGEN004-320*1.5mm</t>
  </si>
  <si>
    <t>配比装胶带贴纸  BKSKR24014</t>
  </si>
  <si>
    <t>价格贴：红 BKSKR24002 蓝 BKSKR24001</t>
  </si>
  <si>
    <t>白色缎带洗标CLBCGEN003*4页-60*25mm（加页码）</t>
  </si>
  <si>
    <t>白色织标WLBCGEN020(06B）-85*20mm</t>
  </si>
  <si>
    <t>RBSKSFY040</t>
  </si>
  <si>
    <t>HAPIPI 3955-663-400/712
China 女上</t>
  </si>
  <si>
    <t>白色吊牌HPBCGEN001-60*95mm-s码</t>
  </si>
  <si>
    <t>白色缎带洗标CLBCGEN003*1页-60*25mm（加页码）-条码页s码</t>
  </si>
  <si>
    <t>白色织标WLBCGEN017（05B）-65*19mm</t>
  </si>
  <si>
    <t>/</t>
  </si>
  <si>
    <t>RBSKSFY046</t>
  </si>
  <si>
    <t>空白不干胶贴纸A4 LCSK40001-划十字</t>
  </si>
  <si>
    <t>TT</t>
  </si>
  <si>
    <t>RBSKSFY044</t>
  </si>
  <si>
    <t>Scarftop 3731-663-712/800
China 女上</t>
  </si>
  <si>
    <t>蓝黑吊牌BKHTP24006-160*60mm（背面黑压印</t>
  </si>
  <si>
    <t>蓝黑织标BKWOL24024-60*16mm</t>
  </si>
  <si>
    <t>蓝黑尺码标BKWOL24026-14*15mm</t>
  </si>
  <si>
    <t>RBSKSFY045</t>
  </si>
  <si>
    <t>Maderatop 3957-663-700/712
China 女上</t>
  </si>
  <si>
    <t>17034
17035</t>
  </si>
  <si>
    <t>RBSKSFY047</t>
  </si>
  <si>
    <t>NOCTURN 2788-663-060
China 男上</t>
  </si>
  <si>
    <t>RBSKSFY048</t>
  </si>
  <si>
    <t>COCO 1331-663-526
China 男上</t>
  </si>
  <si>
    <t>76250
76251
76376</t>
  </si>
  <si>
    <t>RBSKSFY049</t>
  </si>
  <si>
    <t>PERSEO 8629-663-800
ZALA+常规 China 男上</t>
  </si>
  <si>
    <t>白色吊牌HPBCGEN001-60*95mm-ZALA</t>
  </si>
  <si>
    <t>BKKBXM24002 空白标（60*25mm）</t>
  </si>
  <si>
    <t>BKKBXM24002 空白标（60*25mm）-补</t>
  </si>
  <si>
    <t>RBSKSFY050</t>
  </si>
  <si>
    <t>ASYSTRAPTO 8890-663-250/610
 China 女上 RFID</t>
  </si>
  <si>
    <t>白色吊牌HPBCRFI001-60*95mm-RFID LOGO</t>
  </si>
  <si>
    <t>白色缎带芯片洗标CLBCRFI001-60*25mm-RFID</t>
  </si>
  <si>
    <t>RBSKSFY051</t>
  </si>
  <si>
    <t>HAPIPI 3955-663-400/712
China 女上 翻2</t>
  </si>
  <si>
    <t>RBSKSFY052</t>
  </si>
  <si>
    <t>ASYSTRAPTO 8890-663-250/610
 China 女 RFID 翻2</t>
  </si>
  <si>
    <t>RBSKSFY053</t>
  </si>
  <si>
    <t>EVASEDRESS 0655-663-250/305
China 女裙 翻2</t>
  </si>
  <si>
    <t>RBSKSFY054</t>
  </si>
  <si>
    <t>PERSEO 8629-663-800
China 男上 补</t>
  </si>
  <si>
    <t>23932
23926</t>
  </si>
  <si>
    <t>RBSKSFY055</t>
  </si>
  <si>
    <t>HAPIPI 3955-663-146/400/712
China 女上 翻3</t>
  </si>
  <si>
    <t>77225
77230</t>
  </si>
  <si>
    <t>RBSKSFY056</t>
  </si>
  <si>
    <t>volantetop 8748-663-712/800
 China 女 RFID</t>
  </si>
  <si>
    <t>24641
24642</t>
  </si>
  <si>
    <t>RBSKSFY057</t>
  </si>
  <si>
    <t>HAPIPI 3955-663-146/400/712
China 女上 翻4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</si>
</sst>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horizontal="center"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2"/>
    </sheetView>
  </sheetViews>
  <sheetFormatPr defaultColWidth="8.72727272727273" defaultRowHeight="14"/>
  <cols>
    <col min="1" max="1" width="13.1818181818182" style="26" customWidth="1"/>
    <col min="2" max="2" width="10.7272727272727" style="26" customWidth="1"/>
    <col min="3" max="3" width="7.63636363636364" style="26" customWidth="1"/>
    <col min="4" max="4" width="14.9090909090909" style="26" customWidth="1"/>
    <col min="5" max="5" width="21.5454545454545" style="26" customWidth="1"/>
    <col min="6" max="6" width="67.0909090909091" style="26" customWidth="1"/>
    <col min="7" max="7" width="9.45454545454546" style="26" customWidth="1"/>
    <col min="8" max="8" width="8.72727272727273" style="26" customWidth="1"/>
    <col min="9" max="9" width="13.9090909090909" style="26" customWidth="1"/>
  </cols>
  <sheetData>
    <row r="1" s="26" customFormat="1" ht="21" spans="1:9">
      <c r="A1" s="28" t="s">
        <v>0</v>
      </c>
      <c r="B1" s="29"/>
      <c r="C1" s="29"/>
      <c r="D1" s="30"/>
      <c r="E1" s="29"/>
      <c r="F1" s="29"/>
      <c r="G1" s="29"/>
      <c r="H1" s="29"/>
      <c r="I1" s="29"/>
    </row>
    <row r="2" s="26" customFormat="1" spans="1:9">
      <c r="A2" s="31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3" t="s">
        <v>6</v>
      </c>
      <c r="G2" s="34" t="s">
        <v>7</v>
      </c>
      <c r="H2" s="35" t="s">
        <v>8</v>
      </c>
      <c r="I2" s="42" t="s">
        <v>9</v>
      </c>
    </row>
    <row r="3" s="26" customFormat="1" ht="16.5" spans="1:9">
      <c r="A3" s="36">
        <v>45610</v>
      </c>
      <c r="B3" s="37" t="s">
        <v>10</v>
      </c>
      <c r="C3" s="38" t="s">
        <v>11</v>
      </c>
      <c r="D3" s="39" t="s">
        <v>12</v>
      </c>
      <c r="E3" s="38" t="s">
        <v>13</v>
      </c>
      <c r="F3" s="40" t="s">
        <v>14</v>
      </c>
      <c r="G3" s="37">
        <v>7567</v>
      </c>
      <c r="H3" s="41">
        <v>0.294</v>
      </c>
      <c r="I3" s="37">
        <f>G3*H3</f>
        <v>2224.698</v>
      </c>
    </row>
    <row r="4" s="26" customFormat="1" ht="16.5" spans="1:9">
      <c r="A4" s="36"/>
      <c r="B4" s="37"/>
      <c r="C4" s="38"/>
      <c r="D4" s="39"/>
      <c r="E4" s="38"/>
      <c r="F4" s="40" t="s">
        <v>15</v>
      </c>
      <c r="G4" s="37">
        <v>7567</v>
      </c>
      <c r="H4" s="41">
        <v>0.116</v>
      </c>
      <c r="I4" s="37">
        <f t="shared" ref="I4:I18" si="0">G4*H4</f>
        <v>877.772</v>
      </c>
    </row>
    <row r="5" s="26" customFormat="1" ht="16.5" spans="1:9">
      <c r="A5" s="36"/>
      <c r="B5" s="37"/>
      <c r="C5" s="38"/>
      <c r="D5" s="39"/>
      <c r="E5" s="38"/>
      <c r="F5" s="37" t="s">
        <v>16</v>
      </c>
      <c r="G5" s="37">
        <v>450</v>
      </c>
      <c r="H5" s="41">
        <v>0.2</v>
      </c>
      <c r="I5" s="37">
        <f t="shared" si="0"/>
        <v>90</v>
      </c>
    </row>
    <row r="6" s="26" customFormat="1" ht="16.5" spans="1:9">
      <c r="A6" s="36"/>
      <c r="B6" s="37"/>
      <c r="C6" s="38"/>
      <c r="D6" s="39"/>
      <c r="E6" s="38"/>
      <c r="F6" s="40" t="s">
        <v>17</v>
      </c>
      <c r="G6" s="37">
        <v>7567</v>
      </c>
      <c r="H6" s="41">
        <v>0</v>
      </c>
      <c r="I6" s="37">
        <f t="shared" si="0"/>
        <v>0</v>
      </c>
    </row>
    <row r="7" s="26" customFormat="1" ht="16.5" spans="1:9">
      <c r="A7" s="36"/>
      <c r="B7" s="37"/>
      <c r="C7" s="38"/>
      <c r="D7" s="39"/>
      <c r="E7" s="38"/>
      <c r="F7" s="40" t="s">
        <v>18</v>
      </c>
      <c r="G7" s="37">
        <v>30268</v>
      </c>
      <c r="H7" s="41">
        <v>0.042</v>
      </c>
      <c r="I7" s="37">
        <f t="shared" si="0"/>
        <v>1271.256</v>
      </c>
    </row>
    <row r="8" s="26" customFormat="1" ht="16.5" spans="1:9">
      <c r="A8" s="36"/>
      <c r="B8" s="37"/>
      <c r="C8" s="38"/>
      <c r="D8" s="39"/>
      <c r="E8" s="38"/>
      <c r="F8" s="40" t="s">
        <v>19</v>
      </c>
      <c r="G8" s="37">
        <v>7567</v>
      </c>
      <c r="H8" s="41">
        <v>0.158</v>
      </c>
      <c r="I8" s="37">
        <f t="shared" si="0"/>
        <v>1195.586</v>
      </c>
    </row>
    <row r="9" s="26" customFormat="1" ht="16.5" spans="1:9">
      <c r="A9" s="36">
        <v>45624</v>
      </c>
      <c r="B9" s="37" t="s">
        <v>10</v>
      </c>
      <c r="C9" s="38">
        <v>15922</v>
      </c>
      <c r="D9" s="39" t="s">
        <v>20</v>
      </c>
      <c r="E9" s="38" t="s">
        <v>21</v>
      </c>
      <c r="F9" s="40" t="s">
        <v>14</v>
      </c>
      <c r="G9" s="37">
        <v>28000</v>
      </c>
      <c r="H9" s="41">
        <v>0.25</v>
      </c>
      <c r="I9" s="37">
        <f t="shared" si="0"/>
        <v>7000</v>
      </c>
    </row>
    <row r="10" s="26" customFormat="1" ht="16.5" spans="1:9">
      <c r="A10" s="36"/>
      <c r="B10" s="37"/>
      <c r="C10" s="38"/>
      <c r="D10" s="39"/>
      <c r="E10" s="38"/>
      <c r="F10" s="40" t="s">
        <v>22</v>
      </c>
      <c r="G10" s="37">
        <v>1680</v>
      </c>
      <c r="H10" s="41">
        <v>0.25</v>
      </c>
      <c r="I10" s="37">
        <f t="shared" si="0"/>
        <v>420</v>
      </c>
    </row>
    <row r="11" s="26" customFormat="1" ht="16.5" spans="1:9">
      <c r="A11" s="36"/>
      <c r="B11" s="37"/>
      <c r="C11" s="38"/>
      <c r="D11" s="39"/>
      <c r="E11" s="38"/>
      <c r="F11" s="40" t="s">
        <v>15</v>
      </c>
      <c r="G11" s="37">
        <v>28000</v>
      </c>
      <c r="H11" s="41">
        <v>0.1</v>
      </c>
      <c r="I11" s="37">
        <f t="shared" si="0"/>
        <v>2800</v>
      </c>
    </row>
    <row r="12" s="26" customFormat="1" ht="16.5" spans="1:9">
      <c r="A12" s="36"/>
      <c r="B12" s="37"/>
      <c r="C12" s="38"/>
      <c r="D12" s="39"/>
      <c r="E12" s="38"/>
      <c r="F12" s="40" t="s">
        <v>17</v>
      </c>
      <c r="G12" s="37">
        <v>28000</v>
      </c>
      <c r="H12" s="41">
        <v>0</v>
      </c>
      <c r="I12" s="37">
        <f t="shared" si="0"/>
        <v>0</v>
      </c>
    </row>
    <row r="13" s="26" customFormat="1" ht="16.5" spans="1:9">
      <c r="A13" s="36"/>
      <c r="B13" s="37"/>
      <c r="C13" s="38"/>
      <c r="D13" s="39"/>
      <c r="E13" s="38"/>
      <c r="F13" s="40" t="s">
        <v>17</v>
      </c>
      <c r="G13" s="37">
        <v>1680</v>
      </c>
      <c r="H13" s="41">
        <v>0</v>
      </c>
      <c r="I13" s="37">
        <f t="shared" si="0"/>
        <v>0</v>
      </c>
    </row>
    <row r="14" s="26" customFormat="1" ht="16.5" spans="1:9">
      <c r="A14" s="36"/>
      <c r="B14" s="37"/>
      <c r="C14" s="38"/>
      <c r="D14" s="39"/>
      <c r="E14" s="38"/>
      <c r="F14" s="40" t="s">
        <v>18</v>
      </c>
      <c r="G14" s="49">
        <v>112000</v>
      </c>
      <c r="H14" s="41">
        <v>0.04</v>
      </c>
      <c r="I14" s="37">
        <f t="shared" si="0"/>
        <v>4480</v>
      </c>
    </row>
    <row r="15" s="26" customFormat="1" ht="16.5" spans="1:9">
      <c r="A15" s="36"/>
      <c r="B15" s="37"/>
      <c r="C15" s="38"/>
      <c r="D15" s="39"/>
      <c r="E15" s="38"/>
      <c r="F15" s="40" t="s">
        <v>23</v>
      </c>
      <c r="G15" s="37">
        <v>1680</v>
      </c>
      <c r="H15" s="41">
        <v>0.04</v>
      </c>
      <c r="I15" s="37">
        <f t="shared" si="0"/>
        <v>67.2</v>
      </c>
    </row>
    <row r="16" s="26" customFormat="1" ht="16.5" spans="1:9">
      <c r="A16" s="36"/>
      <c r="B16" s="37"/>
      <c r="C16" s="38"/>
      <c r="D16" s="39"/>
      <c r="E16" s="38"/>
      <c r="F16" s="40" t="s">
        <v>24</v>
      </c>
      <c r="G16" s="37">
        <v>28000</v>
      </c>
      <c r="H16" s="41">
        <v>0.125</v>
      </c>
      <c r="I16" s="37">
        <f t="shared" si="0"/>
        <v>3500</v>
      </c>
    </row>
    <row r="17" s="26" customFormat="1" ht="16.5" spans="1:9">
      <c r="A17" s="36"/>
      <c r="B17" s="37"/>
      <c r="C17" s="38"/>
      <c r="D17" s="39"/>
      <c r="E17" s="38"/>
      <c r="F17" s="40" t="s">
        <v>24</v>
      </c>
      <c r="G17" s="37">
        <v>1680</v>
      </c>
      <c r="H17" s="41">
        <v>0.125</v>
      </c>
      <c r="I17" s="37">
        <f t="shared" si="0"/>
        <v>210</v>
      </c>
    </row>
    <row r="18" s="26" customFormat="1" ht="16.5" spans="1:9">
      <c r="A18" s="36">
        <v>45661</v>
      </c>
      <c r="B18" s="37" t="s">
        <v>10</v>
      </c>
      <c r="C18" s="38" t="s">
        <v>25</v>
      </c>
      <c r="D18" s="39" t="s">
        <v>26</v>
      </c>
      <c r="E18" s="38" t="s">
        <v>25</v>
      </c>
      <c r="F18" s="40" t="s">
        <v>27</v>
      </c>
      <c r="G18" s="37">
        <v>2000</v>
      </c>
      <c r="H18" s="41">
        <v>0.4</v>
      </c>
      <c r="I18" s="37">
        <v>800</v>
      </c>
    </row>
    <row r="19" ht="16.5" spans="1:9">
      <c r="A19" s="50"/>
      <c r="B19" s="50"/>
      <c r="C19" s="50"/>
      <c r="D19" s="50"/>
      <c r="E19" s="50"/>
      <c r="F19" s="50"/>
      <c r="G19" s="50"/>
      <c r="H19" s="41" t="s">
        <v>28</v>
      </c>
      <c r="I19" s="41">
        <f>SUM(I3:I18)</f>
        <v>24936.512</v>
      </c>
    </row>
  </sheetData>
  <autoFilter xmlns:etc="http://www.wps.cn/officeDocument/2017/etCustomData" ref="A2:I19" etc:filterBottomFollowUsedRange="0">
    <extLst/>
  </autoFilter>
  <mergeCells count="11">
    <mergeCell ref="A1:I1"/>
    <mergeCell ref="A3:A8"/>
    <mergeCell ref="A9:A17"/>
    <mergeCell ref="B3:B8"/>
    <mergeCell ref="B9:B17"/>
    <mergeCell ref="C3:C8"/>
    <mergeCell ref="C9:C17"/>
    <mergeCell ref="D3:D8"/>
    <mergeCell ref="D9:D17"/>
    <mergeCell ref="E3:E8"/>
    <mergeCell ref="E9:E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32" sqref="C32"/>
    </sheetView>
  </sheetViews>
  <sheetFormatPr defaultColWidth="8.72727272727273" defaultRowHeight="14"/>
  <cols>
    <col min="1" max="1" width="13.1818181818182" style="26" customWidth="1"/>
    <col min="2" max="2" width="10.7272727272727" style="26" customWidth="1"/>
    <col min="3" max="3" width="7.63636363636364" style="26" customWidth="1"/>
    <col min="4" max="4" width="14.9090909090909" style="26" customWidth="1"/>
    <col min="5" max="5" width="21.5454545454545" style="26" customWidth="1"/>
    <col min="6" max="6" width="67.0909090909091" style="26" customWidth="1"/>
    <col min="7" max="7" width="9.45454545454546" style="26" customWidth="1"/>
    <col min="8" max="8" width="8.72727272727273" style="26" customWidth="1"/>
    <col min="9" max="9" width="13.9090909090909" style="26" customWidth="1"/>
  </cols>
  <sheetData>
    <row r="1" s="26" customFormat="1" ht="21" spans="1:9">
      <c r="A1" s="28" t="s">
        <v>0</v>
      </c>
      <c r="B1" s="29"/>
      <c r="C1" s="29"/>
      <c r="D1" s="30"/>
      <c r="E1" s="29"/>
      <c r="F1" s="29"/>
      <c r="G1" s="29"/>
      <c r="H1" s="29"/>
      <c r="I1" s="29"/>
    </row>
    <row r="2" s="26" customFormat="1" spans="1:9">
      <c r="A2" s="31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3" t="s">
        <v>6</v>
      </c>
      <c r="G2" s="34" t="s">
        <v>7</v>
      </c>
      <c r="H2" s="35" t="s">
        <v>8</v>
      </c>
      <c r="I2" s="42" t="s">
        <v>9</v>
      </c>
    </row>
    <row r="3" ht="16.5" spans="1:9">
      <c r="A3" s="43">
        <v>45661</v>
      </c>
      <c r="B3" s="44" t="s">
        <v>10</v>
      </c>
      <c r="C3" s="45">
        <v>17435</v>
      </c>
      <c r="D3" s="46" t="s">
        <v>29</v>
      </c>
      <c r="E3" s="45" t="s">
        <v>30</v>
      </c>
      <c r="F3" s="47" t="s">
        <v>31</v>
      </c>
      <c r="G3" s="44">
        <v>26000</v>
      </c>
      <c r="H3" s="48">
        <v>0.88</v>
      </c>
      <c r="I3" s="44">
        <f>G3*H3</f>
        <v>22880</v>
      </c>
    </row>
    <row r="4" ht="16.5" spans="1:9">
      <c r="A4" s="43"/>
      <c r="B4" s="44"/>
      <c r="C4" s="45"/>
      <c r="D4" s="46"/>
      <c r="E4" s="45"/>
      <c r="F4" s="47" t="s">
        <v>15</v>
      </c>
      <c r="G4" s="44">
        <v>26000</v>
      </c>
      <c r="H4" s="48">
        <v>0.1</v>
      </c>
      <c r="I4" s="44">
        <f t="shared" ref="I4:I19" si="0">G4*H4</f>
        <v>2600</v>
      </c>
    </row>
    <row r="5" ht="16.5" spans="1:9">
      <c r="A5" s="43"/>
      <c r="B5" s="44"/>
      <c r="C5" s="45"/>
      <c r="D5" s="46"/>
      <c r="E5" s="45"/>
      <c r="F5" s="47" t="s">
        <v>17</v>
      </c>
      <c r="G5" s="44">
        <v>26000</v>
      </c>
      <c r="H5" s="48">
        <v>0</v>
      </c>
      <c r="I5" s="44">
        <f t="shared" si="0"/>
        <v>0</v>
      </c>
    </row>
    <row r="6" ht="16.5" spans="1:9">
      <c r="A6" s="43"/>
      <c r="B6" s="44"/>
      <c r="C6" s="45"/>
      <c r="D6" s="46"/>
      <c r="E6" s="45"/>
      <c r="F6" s="47" t="s">
        <v>18</v>
      </c>
      <c r="G6" s="44">
        <f>G7*4</f>
        <v>104000</v>
      </c>
      <c r="H6" s="48">
        <v>0.04</v>
      </c>
      <c r="I6" s="44">
        <f t="shared" si="0"/>
        <v>4160</v>
      </c>
    </row>
    <row r="7" ht="16.5" spans="1:9">
      <c r="A7" s="43"/>
      <c r="B7" s="44"/>
      <c r="C7" s="45"/>
      <c r="D7" s="46"/>
      <c r="E7" s="45"/>
      <c r="F7" s="47" t="s">
        <v>32</v>
      </c>
      <c r="G7" s="44">
        <v>26000</v>
      </c>
      <c r="H7" s="48">
        <v>0.11</v>
      </c>
      <c r="I7" s="44">
        <f t="shared" si="0"/>
        <v>2860</v>
      </c>
    </row>
    <row r="8" ht="16.5" spans="1:9">
      <c r="A8" s="43"/>
      <c r="B8" s="44"/>
      <c r="C8" s="45"/>
      <c r="D8" s="46"/>
      <c r="E8" s="45"/>
      <c r="F8" s="47" t="s">
        <v>33</v>
      </c>
      <c r="G8" s="44">
        <v>26000</v>
      </c>
      <c r="H8" s="48">
        <v>0.08</v>
      </c>
      <c r="I8" s="44">
        <f t="shared" si="0"/>
        <v>2080</v>
      </c>
    </row>
    <row r="9" ht="16.5" spans="1:9">
      <c r="A9" s="43">
        <v>45661</v>
      </c>
      <c r="B9" s="44" t="s">
        <v>10</v>
      </c>
      <c r="C9" s="45">
        <v>17637</v>
      </c>
      <c r="D9" s="46" t="s">
        <v>34</v>
      </c>
      <c r="E9" s="45" t="s">
        <v>35</v>
      </c>
      <c r="F9" s="47" t="s">
        <v>14</v>
      </c>
      <c r="G9" s="44">
        <v>30000</v>
      </c>
      <c r="H9" s="48">
        <v>0.25</v>
      </c>
      <c r="I9" s="44">
        <f t="shared" si="0"/>
        <v>7500</v>
      </c>
    </row>
    <row r="10" ht="16.5" spans="1:9">
      <c r="A10" s="43"/>
      <c r="B10" s="44"/>
      <c r="C10" s="45"/>
      <c r="D10" s="46"/>
      <c r="E10" s="45"/>
      <c r="F10" s="47" t="s">
        <v>15</v>
      </c>
      <c r="G10" s="44">
        <v>20000</v>
      </c>
      <c r="H10" s="48">
        <v>0.1</v>
      </c>
      <c r="I10" s="44">
        <f t="shared" si="0"/>
        <v>2000</v>
      </c>
    </row>
    <row r="11" ht="16.5" spans="1:9">
      <c r="A11" s="43"/>
      <c r="B11" s="44"/>
      <c r="C11" s="45"/>
      <c r="D11" s="46"/>
      <c r="E11" s="45"/>
      <c r="F11" s="47" t="s">
        <v>17</v>
      </c>
      <c r="G11" s="44">
        <v>30000</v>
      </c>
      <c r="H11" s="48">
        <v>0</v>
      </c>
      <c r="I11" s="44">
        <f t="shared" si="0"/>
        <v>0</v>
      </c>
    </row>
    <row r="12" ht="16.5" spans="1:9">
      <c r="A12" s="43"/>
      <c r="B12" s="44"/>
      <c r="C12" s="45"/>
      <c r="D12" s="46"/>
      <c r="E12" s="45"/>
      <c r="F12" s="47" t="s">
        <v>18</v>
      </c>
      <c r="G12" s="44">
        <f>G13*4</f>
        <v>120000</v>
      </c>
      <c r="H12" s="48">
        <v>0.04</v>
      </c>
      <c r="I12" s="44">
        <f t="shared" si="0"/>
        <v>4800</v>
      </c>
    </row>
    <row r="13" ht="16.5" spans="1:9">
      <c r="A13" s="43"/>
      <c r="B13" s="44"/>
      <c r="C13" s="45"/>
      <c r="D13" s="46"/>
      <c r="E13" s="45"/>
      <c r="F13" s="47" t="s">
        <v>24</v>
      </c>
      <c r="G13" s="44">
        <v>30000</v>
      </c>
      <c r="H13" s="48">
        <v>0.125</v>
      </c>
      <c r="I13" s="44">
        <f t="shared" si="0"/>
        <v>3750</v>
      </c>
    </row>
    <row r="14" ht="16.5" spans="1:9">
      <c r="A14" s="43">
        <v>45661</v>
      </c>
      <c r="B14" s="44" t="s">
        <v>10</v>
      </c>
      <c r="C14" s="45" t="s">
        <v>36</v>
      </c>
      <c r="D14" s="46" t="s">
        <v>37</v>
      </c>
      <c r="E14" s="45" t="s">
        <v>38</v>
      </c>
      <c r="F14" s="47" t="s">
        <v>14</v>
      </c>
      <c r="G14" s="44">
        <v>8097</v>
      </c>
      <c r="H14" s="48">
        <v>0.25</v>
      </c>
      <c r="I14" s="44">
        <f t="shared" si="0"/>
        <v>2024.25</v>
      </c>
    </row>
    <row r="15" ht="16.5" spans="1:9">
      <c r="A15" s="43"/>
      <c r="B15" s="44"/>
      <c r="C15" s="45"/>
      <c r="D15" s="46"/>
      <c r="E15" s="45"/>
      <c r="F15" s="47" t="s">
        <v>15</v>
      </c>
      <c r="G15" s="44">
        <v>8097</v>
      </c>
      <c r="H15" s="48">
        <v>0.1</v>
      </c>
      <c r="I15" s="44">
        <f t="shared" si="0"/>
        <v>809.7</v>
      </c>
    </row>
    <row r="16" ht="16.5" spans="1:9">
      <c r="A16" s="43"/>
      <c r="B16" s="44"/>
      <c r="C16" s="45"/>
      <c r="D16" s="46"/>
      <c r="E16" s="45"/>
      <c r="F16" s="47" t="s">
        <v>17</v>
      </c>
      <c r="G16" s="44">
        <v>8097</v>
      </c>
      <c r="H16" s="48">
        <v>0</v>
      </c>
      <c r="I16" s="44">
        <f t="shared" si="0"/>
        <v>0</v>
      </c>
    </row>
    <row r="17" ht="16.5" spans="1:9">
      <c r="A17" s="43"/>
      <c r="B17" s="44"/>
      <c r="C17" s="45"/>
      <c r="D17" s="46"/>
      <c r="E17" s="45"/>
      <c r="F17" s="47" t="s">
        <v>16</v>
      </c>
      <c r="G17" s="44">
        <v>455</v>
      </c>
      <c r="H17" s="48">
        <v>0.2</v>
      </c>
      <c r="I17" s="44">
        <f t="shared" si="0"/>
        <v>91</v>
      </c>
    </row>
    <row r="18" ht="16.5" spans="1:9">
      <c r="A18" s="43"/>
      <c r="B18" s="44"/>
      <c r="C18" s="45"/>
      <c r="D18" s="46"/>
      <c r="E18" s="45"/>
      <c r="F18" s="47" t="s">
        <v>18</v>
      </c>
      <c r="G18" s="44">
        <f>G19*4</f>
        <v>32388</v>
      </c>
      <c r="H18" s="48">
        <v>0.04</v>
      </c>
      <c r="I18" s="44">
        <f t="shared" si="0"/>
        <v>1295.52</v>
      </c>
    </row>
    <row r="19" ht="16.5" spans="1:9">
      <c r="A19" s="43"/>
      <c r="B19" s="44"/>
      <c r="C19" s="45"/>
      <c r="D19" s="46"/>
      <c r="E19" s="45"/>
      <c r="F19" s="47" t="s">
        <v>19</v>
      </c>
      <c r="G19" s="44">
        <v>8097</v>
      </c>
      <c r="H19" s="48">
        <v>0.15</v>
      </c>
      <c r="I19" s="44">
        <f t="shared" si="0"/>
        <v>1214.55</v>
      </c>
    </row>
    <row r="20" spans="9:9">
      <c r="I20" s="26">
        <f>SUM(I3:I19)</f>
        <v>58065.02</v>
      </c>
    </row>
  </sheetData>
  <autoFilter xmlns:etc="http://www.wps.cn/officeDocument/2017/etCustomData" ref="A2:I20" etc:filterBottomFollowUsedRange="0">
    <extLst/>
  </autoFilter>
  <mergeCells count="16">
    <mergeCell ref="A1:I1"/>
    <mergeCell ref="A3:A8"/>
    <mergeCell ref="A9:A13"/>
    <mergeCell ref="A14:A19"/>
    <mergeCell ref="B3:B8"/>
    <mergeCell ref="B9:B13"/>
    <mergeCell ref="B14:B19"/>
    <mergeCell ref="C3:C8"/>
    <mergeCell ref="C9:C13"/>
    <mergeCell ref="C14:C19"/>
    <mergeCell ref="D3:D8"/>
    <mergeCell ref="D9:D13"/>
    <mergeCell ref="D14:D19"/>
    <mergeCell ref="E3:E8"/>
    <mergeCell ref="E9:E13"/>
    <mergeCell ref="E14:E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5" workbookViewId="0">
      <selection activeCell="K27" sqref="K27"/>
    </sheetView>
  </sheetViews>
  <sheetFormatPr defaultColWidth="8.72727272727273" defaultRowHeight="14"/>
  <cols>
    <col min="1" max="1" width="13.1818181818182" style="26" customWidth="1"/>
    <col min="2" max="2" width="10.7272727272727" style="26" customWidth="1"/>
    <col min="3" max="3" width="7.63636363636364" style="26" customWidth="1"/>
    <col min="4" max="4" width="14.9090909090909" style="26" customWidth="1"/>
    <col min="5" max="5" width="21.5454545454545" style="26" customWidth="1"/>
    <col min="6" max="6" width="67.0909090909091" style="26" customWidth="1"/>
    <col min="7" max="7" width="9.45454545454546" style="26" customWidth="1"/>
    <col min="8" max="8" width="8.72727272727273" style="26" customWidth="1"/>
    <col min="9" max="9" width="13.9090909090909" style="27" customWidth="1"/>
  </cols>
  <sheetData>
    <row r="1" s="26" customFormat="1" ht="21" spans="1:9">
      <c r="A1" s="28" t="s">
        <v>0</v>
      </c>
      <c r="B1" s="29"/>
      <c r="C1" s="29"/>
      <c r="D1" s="30"/>
      <c r="E1" s="29"/>
      <c r="F1" s="29"/>
      <c r="G1" s="29"/>
      <c r="H1" s="29"/>
      <c r="I1" s="29"/>
    </row>
    <row r="2" s="26" customFormat="1" spans="1:9">
      <c r="A2" s="31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3" t="s">
        <v>6</v>
      </c>
      <c r="G2" s="34" t="s">
        <v>7</v>
      </c>
      <c r="H2" s="35" t="s">
        <v>8</v>
      </c>
      <c r="I2" s="42" t="s">
        <v>9</v>
      </c>
    </row>
    <row r="3" ht="16.5" spans="1:9">
      <c r="A3" s="36">
        <v>45712</v>
      </c>
      <c r="B3" s="37" t="s">
        <v>10</v>
      </c>
      <c r="C3" s="38">
        <v>19012</v>
      </c>
      <c r="D3" s="39" t="s">
        <v>39</v>
      </c>
      <c r="E3" s="38" t="s">
        <v>40</v>
      </c>
      <c r="F3" s="40" t="s">
        <v>14</v>
      </c>
      <c r="G3" s="37">
        <v>2320</v>
      </c>
      <c r="H3" s="41">
        <v>0.25</v>
      </c>
      <c r="I3" s="37">
        <f>G3*H3</f>
        <v>580</v>
      </c>
    </row>
    <row r="4" ht="16.5" spans="1:9">
      <c r="A4" s="36"/>
      <c r="B4" s="37"/>
      <c r="C4" s="38"/>
      <c r="D4" s="39"/>
      <c r="E4" s="38"/>
      <c r="F4" s="40" t="s">
        <v>15</v>
      </c>
      <c r="G4" s="37">
        <v>2320</v>
      </c>
      <c r="H4" s="41">
        <v>0.1</v>
      </c>
      <c r="I4" s="37">
        <f t="shared" ref="I4:I33" si="0">G4*H4</f>
        <v>232</v>
      </c>
    </row>
    <row r="5" ht="16.5" spans="1:9">
      <c r="A5" s="36"/>
      <c r="B5" s="37"/>
      <c r="C5" s="38"/>
      <c r="D5" s="39"/>
      <c r="E5" s="38"/>
      <c r="F5" s="40" t="s">
        <v>17</v>
      </c>
      <c r="G5" s="37">
        <v>2320</v>
      </c>
      <c r="H5" s="41">
        <v>0</v>
      </c>
      <c r="I5" s="37">
        <f t="shared" si="0"/>
        <v>0</v>
      </c>
    </row>
    <row r="6" ht="16.5" spans="1:9">
      <c r="A6" s="36"/>
      <c r="B6" s="37"/>
      <c r="C6" s="38"/>
      <c r="D6" s="39"/>
      <c r="E6" s="38"/>
      <c r="F6" s="40" t="s">
        <v>18</v>
      </c>
      <c r="G6" s="37">
        <f>G7*4</f>
        <v>9280</v>
      </c>
      <c r="H6" s="41">
        <v>0.04</v>
      </c>
      <c r="I6" s="37">
        <f t="shared" si="0"/>
        <v>371.2</v>
      </c>
    </row>
    <row r="7" ht="16.5" spans="1:9">
      <c r="A7" s="36"/>
      <c r="B7" s="37"/>
      <c r="C7" s="38"/>
      <c r="D7" s="39"/>
      <c r="E7" s="38"/>
      <c r="F7" s="40" t="s">
        <v>19</v>
      </c>
      <c r="G7" s="37">
        <v>2320</v>
      </c>
      <c r="H7" s="41">
        <v>0.15</v>
      </c>
      <c r="I7" s="37">
        <f t="shared" si="0"/>
        <v>348</v>
      </c>
    </row>
    <row r="8" ht="16.5" spans="1:9">
      <c r="A8" s="36">
        <v>45712</v>
      </c>
      <c r="B8" s="37" t="s">
        <v>10</v>
      </c>
      <c r="C8" s="38" t="s">
        <v>41</v>
      </c>
      <c r="D8" s="39" t="s">
        <v>42</v>
      </c>
      <c r="E8" s="38" t="s">
        <v>43</v>
      </c>
      <c r="F8" s="40" t="s">
        <v>14</v>
      </c>
      <c r="G8" s="37">
        <v>6151</v>
      </c>
      <c r="H8" s="41">
        <v>0.25</v>
      </c>
      <c r="I8" s="37">
        <f t="shared" si="0"/>
        <v>1537.75</v>
      </c>
    </row>
    <row r="9" ht="16.5" spans="1:9">
      <c r="A9" s="36"/>
      <c r="B9" s="37"/>
      <c r="C9" s="38"/>
      <c r="D9" s="39"/>
      <c r="E9" s="38"/>
      <c r="F9" s="40" t="s">
        <v>44</v>
      </c>
      <c r="G9" s="37">
        <v>190</v>
      </c>
      <c r="H9" s="41">
        <v>0.25</v>
      </c>
      <c r="I9" s="37">
        <f t="shared" si="0"/>
        <v>47.5</v>
      </c>
    </row>
    <row r="10" ht="16.5" spans="1:9">
      <c r="A10" s="36"/>
      <c r="B10" s="37"/>
      <c r="C10" s="38"/>
      <c r="D10" s="39"/>
      <c r="E10" s="38"/>
      <c r="F10" s="40" t="s">
        <v>15</v>
      </c>
      <c r="G10" s="37">
        <v>6341</v>
      </c>
      <c r="H10" s="41">
        <v>0.1</v>
      </c>
      <c r="I10" s="37">
        <f t="shared" si="0"/>
        <v>634.1</v>
      </c>
    </row>
    <row r="11" ht="16.5" spans="1:9">
      <c r="A11" s="36"/>
      <c r="B11" s="37"/>
      <c r="C11" s="38"/>
      <c r="D11" s="39"/>
      <c r="E11" s="38"/>
      <c r="F11" s="40" t="s">
        <v>16</v>
      </c>
      <c r="G11" s="37">
        <v>350</v>
      </c>
      <c r="H11" s="41">
        <v>0.2</v>
      </c>
      <c r="I11" s="37">
        <f t="shared" si="0"/>
        <v>70</v>
      </c>
    </row>
    <row r="12" ht="16.5" spans="1:9">
      <c r="A12" s="36"/>
      <c r="B12" s="37"/>
      <c r="C12" s="38"/>
      <c r="D12" s="39"/>
      <c r="E12" s="38"/>
      <c r="F12" s="40" t="s">
        <v>17</v>
      </c>
      <c r="G12" s="37">
        <v>6151</v>
      </c>
      <c r="H12" s="41">
        <v>0</v>
      </c>
      <c r="I12" s="37">
        <f t="shared" si="0"/>
        <v>0</v>
      </c>
    </row>
    <row r="13" ht="16.5" spans="1:9">
      <c r="A13" s="36"/>
      <c r="B13" s="37"/>
      <c r="C13" s="38"/>
      <c r="D13" s="39"/>
      <c r="E13" s="38"/>
      <c r="F13" s="40" t="s">
        <v>18</v>
      </c>
      <c r="G13" s="37">
        <f>6341*4</f>
        <v>25364</v>
      </c>
      <c r="H13" s="41">
        <v>0.04</v>
      </c>
      <c r="I13" s="37">
        <f t="shared" si="0"/>
        <v>1014.56</v>
      </c>
    </row>
    <row r="14" ht="16.5" spans="1:9">
      <c r="A14" s="36"/>
      <c r="B14" s="37"/>
      <c r="C14" s="38"/>
      <c r="D14" s="39"/>
      <c r="E14" s="38"/>
      <c r="F14" s="40" t="s">
        <v>45</v>
      </c>
      <c r="G14" s="37">
        <v>6341</v>
      </c>
      <c r="H14" s="41">
        <v>0.03</v>
      </c>
      <c r="I14" s="37">
        <f t="shared" si="0"/>
        <v>190.23</v>
      </c>
    </row>
    <row r="15" ht="16.5" spans="1:9">
      <c r="A15" s="36"/>
      <c r="B15" s="37"/>
      <c r="C15" s="38"/>
      <c r="D15" s="39"/>
      <c r="E15" s="38"/>
      <c r="F15" s="40" t="s">
        <v>46</v>
      </c>
      <c r="G15" s="37">
        <v>2000</v>
      </c>
      <c r="H15" s="41">
        <v>0.03</v>
      </c>
      <c r="I15" s="37">
        <f t="shared" si="0"/>
        <v>60</v>
      </c>
    </row>
    <row r="16" ht="16.5" spans="1:9">
      <c r="A16" s="36"/>
      <c r="B16" s="37"/>
      <c r="C16" s="38"/>
      <c r="D16" s="39"/>
      <c r="E16" s="38"/>
      <c r="F16" s="40" t="s">
        <v>19</v>
      </c>
      <c r="G16" s="37">
        <v>6341</v>
      </c>
      <c r="H16" s="41">
        <v>0.15</v>
      </c>
      <c r="I16" s="37">
        <f t="shared" si="0"/>
        <v>951.15</v>
      </c>
    </row>
    <row r="17" ht="16.5" spans="1:9">
      <c r="A17" s="36">
        <v>45720</v>
      </c>
      <c r="B17" s="37" t="s">
        <v>10</v>
      </c>
      <c r="C17" s="38">
        <v>76296</v>
      </c>
      <c r="D17" s="39" t="s">
        <v>47</v>
      </c>
      <c r="E17" s="38" t="s">
        <v>48</v>
      </c>
      <c r="F17" s="40" t="s">
        <v>49</v>
      </c>
      <c r="G17" s="37">
        <v>36000</v>
      </c>
      <c r="H17" s="41">
        <v>0.25</v>
      </c>
      <c r="I17" s="37">
        <f t="shared" si="0"/>
        <v>9000</v>
      </c>
    </row>
    <row r="18" ht="16.5" spans="1:9">
      <c r="A18" s="36"/>
      <c r="B18" s="37"/>
      <c r="C18" s="38"/>
      <c r="D18" s="39"/>
      <c r="E18" s="38"/>
      <c r="F18" s="40" t="s">
        <v>15</v>
      </c>
      <c r="G18" s="37">
        <v>36000</v>
      </c>
      <c r="H18" s="41">
        <v>0.1</v>
      </c>
      <c r="I18" s="37">
        <f t="shared" si="0"/>
        <v>3600</v>
      </c>
    </row>
    <row r="19" ht="16.5" spans="1:9">
      <c r="A19" s="36"/>
      <c r="B19" s="37"/>
      <c r="C19" s="38"/>
      <c r="D19" s="39"/>
      <c r="E19" s="38"/>
      <c r="F19" s="40" t="s">
        <v>17</v>
      </c>
      <c r="G19" s="37">
        <v>36000</v>
      </c>
      <c r="H19" s="41">
        <v>0</v>
      </c>
      <c r="I19" s="37">
        <f t="shared" si="0"/>
        <v>0</v>
      </c>
    </row>
    <row r="20" ht="16.5" spans="1:9">
      <c r="A20" s="36"/>
      <c r="B20" s="37"/>
      <c r="C20" s="38"/>
      <c r="D20" s="39"/>
      <c r="E20" s="38"/>
      <c r="F20" s="40" t="s">
        <v>18</v>
      </c>
      <c r="G20" s="37">
        <f>G21*4</f>
        <v>144000</v>
      </c>
      <c r="H20" s="41">
        <v>0.04</v>
      </c>
      <c r="I20" s="37">
        <f t="shared" si="0"/>
        <v>5760</v>
      </c>
    </row>
    <row r="21" ht="16.5" spans="1:9">
      <c r="A21" s="36"/>
      <c r="B21" s="37"/>
      <c r="C21" s="38"/>
      <c r="D21" s="39"/>
      <c r="E21" s="38"/>
      <c r="F21" s="40" t="s">
        <v>50</v>
      </c>
      <c r="G21" s="37">
        <v>36000</v>
      </c>
      <c r="H21" s="41">
        <v>0.58</v>
      </c>
      <c r="I21" s="37">
        <f t="shared" si="0"/>
        <v>20880</v>
      </c>
    </row>
    <row r="22" ht="16.5" spans="1:9">
      <c r="A22" s="36"/>
      <c r="B22" s="37"/>
      <c r="C22" s="38"/>
      <c r="D22" s="39"/>
      <c r="E22" s="38"/>
      <c r="F22" s="40" t="s">
        <v>24</v>
      </c>
      <c r="G22" s="37">
        <f>36000-16000</f>
        <v>20000</v>
      </c>
      <c r="H22" s="41">
        <v>0.125</v>
      </c>
      <c r="I22" s="37">
        <f t="shared" si="0"/>
        <v>2500</v>
      </c>
    </row>
    <row r="23" ht="16.5" spans="1:9">
      <c r="A23" s="36">
        <v>45723</v>
      </c>
      <c r="B23" s="37" t="s">
        <v>10</v>
      </c>
      <c r="C23" s="38">
        <v>22454</v>
      </c>
      <c r="D23" s="39" t="s">
        <v>51</v>
      </c>
      <c r="E23" s="38" t="s">
        <v>52</v>
      </c>
      <c r="F23" s="40" t="s">
        <v>14</v>
      </c>
      <c r="G23" s="37">
        <v>6992</v>
      </c>
      <c r="H23" s="41">
        <v>0.25</v>
      </c>
      <c r="I23" s="37">
        <f t="shared" si="0"/>
        <v>1748</v>
      </c>
    </row>
    <row r="24" ht="16.5" spans="1:9">
      <c r="A24" s="36"/>
      <c r="B24" s="37"/>
      <c r="C24" s="38"/>
      <c r="D24" s="39"/>
      <c r="E24" s="38"/>
      <c r="F24" s="40" t="s">
        <v>15</v>
      </c>
      <c r="G24" s="37">
        <v>6992</v>
      </c>
      <c r="H24" s="41">
        <v>0.1</v>
      </c>
      <c r="I24" s="37">
        <f t="shared" si="0"/>
        <v>699.2</v>
      </c>
    </row>
    <row r="25" ht="16.5" spans="1:9">
      <c r="A25" s="36"/>
      <c r="B25" s="37"/>
      <c r="C25" s="38"/>
      <c r="D25" s="39"/>
      <c r="E25" s="38"/>
      <c r="F25" s="40" t="s">
        <v>17</v>
      </c>
      <c r="G25" s="37">
        <v>6992</v>
      </c>
      <c r="H25" s="41">
        <v>0</v>
      </c>
      <c r="I25" s="37">
        <f t="shared" si="0"/>
        <v>0</v>
      </c>
    </row>
    <row r="26" ht="16.5" spans="1:9">
      <c r="A26" s="36"/>
      <c r="B26" s="37"/>
      <c r="C26" s="38"/>
      <c r="D26" s="39"/>
      <c r="E26" s="38"/>
      <c r="F26" s="40" t="s">
        <v>18</v>
      </c>
      <c r="G26" s="37">
        <f>G27*4</f>
        <v>27968</v>
      </c>
      <c r="H26" s="41">
        <v>0.04</v>
      </c>
      <c r="I26" s="37">
        <f t="shared" si="0"/>
        <v>1118.72</v>
      </c>
    </row>
    <row r="27" ht="16.5" spans="1:9">
      <c r="A27" s="36"/>
      <c r="B27" s="37"/>
      <c r="C27" s="38"/>
      <c r="D27" s="39"/>
      <c r="E27" s="38"/>
      <c r="F27" s="40" t="s">
        <v>24</v>
      </c>
      <c r="G27" s="37">
        <v>6992</v>
      </c>
      <c r="H27" s="41">
        <v>0.125</v>
      </c>
      <c r="I27" s="37">
        <f t="shared" si="0"/>
        <v>874</v>
      </c>
    </row>
    <row r="28" ht="16.5" spans="1:9">
      <c r="A28" s="36">
        <v>45723</v>
      </c>
      <c r="B28" s="37" t="s">
        <v>10</v>
      </c>
      <c r="C28" s="38">
        <v>76633</v>
      </c>
      <c r="D28" s="39" t="s">
        <v>53</v>
      </c>
      <c r="E28" s="38" t="s">
        <v>54</v>
      </c>
      <c r="F28" s="40" t="s">
        <v>49</v>
      </c>
      <c r="G28" s="37">
        <v>9904</v>
      </c>
      <c r="H28" s="41">
        <v>0.25</v>
      </c>
      <c r="I28" s="37">
        <f t="shared" si="0"/>
        <v>2476</v>
      </c>
    </row>
    <row r="29" ht="16.5" spans="1:9">
      <c r="A29" s="36"/>
      <c r="B29" s="37"/>
      <c r="C29" s="38"/>
      <c r="D29" s="39"/>
      <c r="E29" s="38"/>
      <c r="F29" s="40" t="s">
        <v>15</v>
      </c>
      <c r="G29" s="37">
        <v>9904</v>
      </c>
      <c r="H29" s="41">
        <v>0.1</v>
      </c>
      <c r="I29" s="37">
        <f t="shared" si="0"/>
        <v>990.4</v>
      </c>
    </row>
    <row r="30" ht="16.5" spans="1:9">
      <c r="A30" s="36"/>
      <c r="B30" s="37"/>
      <c r="C30" s="38"/>
      <c r="D30" s="39"/>
      <c r="E30" s="38"/>
      <c r="F30" s="40" t="s">
        <v>17</v>
      </c>
      <c r="G30" s="37">
        <v>9904</v>
      </c>
      <c r="H30" s="41">
        <v>0</v>
      </c>
      <c r="I30" s="37">
        <f t="shared" si="0"/>
        <v>0</v>
      </c>
    </row>
    <row r="31" ht="16.5" spans="1:9">
      <c r="A31" s="36"/>
      <c r="B31" s="37"/>
      <c r="C31" s="38"/>
      <c r="D31" s="39"/>
      <c r="E31" s="38"/>
      <c r="F31" s="40" t="s">
        <v>18</v>
      </c>
      <c r="G31" s="37">
        <f>G32*4</f>
        <v>39616</v>
      </c>
      <c r="H31" s="41">
        <v>0.04</v>
      </c>
      <c r="I31" s="37">
        <f t="shared" si="0"/>
        <v>1584.64</v>
      </c>
    </row>
    <row r="32" ht="16.5" spans="1:9">
      <c r="A32" s="36"/>
      <c r="B32" s="37"/>
      <c r="C32" s="38"/>
      <c r="D32" s="39"/>
      <c r="E32" s="38"/>
      <c r="F32" s="40" t="s">
        <v>50</v>
      </c>
      <c r="G32" s="37">
        <v>9904</v>
      </c>
      <c r="H32" s="41">
        <v>0.58</v>
      </c>
      <c r="I32" s="37">
        <f t="shared" si="0"/>
        <v>5744.32</v>
      </c>
    </row>
    <row r="33" ht="16.5" spans="1:9">
      <c r="A33" s="36"/>
      <c r="B33" s="37"/>
      <c r="C33" s="38"/>
      <c r="D33" s="39"/>
      <c r="E33" s="38"/>
      <c r="F33" s="40" t="s">
        <v>24</v>
      </c>
      <c r="G33" s="37">
        <v>9904</v>
      </c>
      <c r="H33" s="41">
        <v>0.125</v>
      </c>
      <c r="I33" s="37">
        <f t="shared" si="0"/>
        <v>1238</v>
      </c>
    </row>
    <row r="34" spans="9:9">
      <c r="I34" s="27">
        <f>SUM(I3:I33)</f>
        <v>64249.77</v>
      </c>
    </row>
  </sheetData>
  <autoFilter xmlns:etc="http://www.wps.cn/officeDocument/2017/etCustomData" ref="A2:I34" etc:filterBottomFollowUsedRange="0">
    <extLst/>
  </autoFilter>
  <mergeCells count="26">
    <mergeCell ref="A1:I1"/>
    <mergeCell ref="A3:A7"/>
    <mergeCell ref="A8:A16"/>
    <mergeCell ref="A17:A22"/>
    <mergeCell ref="A23:A27"/>
    <mergeCell ref="A28:A33"/>
    <mergeCell ref="B3:B7"/>
    <mergeCell ref="B8:B16"/>
    <mergeCell ref="B17:B22"/>
    <mergeCell ref="B23:B27"/>
    <mergeCell ref="B28:B33"/>
    <mergeCell ref="C3:C7"/>
    <mergeCell ref="C8:C16"/>
    <mergeCell ref="C17:C22"/>
    <mergeCell ref="C23:C27"/>
    <mergeCell ref="C28:C33"/>
    <mergeCell ref="D3:D7"/>
    <mergeCell ref="D8:D16"/>
    <mergeCell ref="D17:D22"/>
    <mergeCell ref="D23:D27"/>
    <mergeCell ref="D28:D33"/>
    <mergeCell ref="E3:E7"/>
    <mergeCell ref="E8:E16"/>
    <mergeCell ref="E17:E22"/>
    <mergeCell ref="E23:E27"/>
    <mergeCell ref="E28:E3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19" sqref="E19:E22"/>
    </sheetView>
  </sheetViews>
  <sheetFormatPr defaultColWidth="8.72727272727273" defaultRowHeight="14"/>
  <cols>
    <col min="1" max="1" width="13.1818181818182" style="1" customWidth="1"/>
    <col min="2" max="2" width="10.7272727272727" style="1" customWidth="1"/>
    <col min="3" max="3" width="7.63636363636364" style="1" customWidth="1"/>
    <col min="4" max="4" width="14.9090909090909" style="1" customWidth="1"/>
    <col min="5" max="5" width="33.7272727272727" style="1" customWidth="1"/>
    <col min="6" max="6" width="67.0909090909091" style="1" customWidth="1"/>
    <col min="7" max="7" width="9.45454545454546" style="1" customWidth="1"/>
    <col min="8" max="8" width="8.72727272727273" style="1" customWidth="1"/>
    <col min="9" max="9" width="13.9090909090909" style="2" customWidth="1"/>
    <col min="10" max="16384" width="8.72727272727273" style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24" t="s">
        <v>9</v>
      </c>
    </row>
    <row r="3" ht="16.5" spans="1:9">
      <c r="A3" s="11">
        <v>45741</v>
      </c>
      <c r="B3" s="12" t="s">
        <v>10</v>
      </c>
      <c r="C3" s="13">
        <v>25377</v>
      </c>
      <c r="D3" s="14" t="s">
        <v>55</v>
      </c>
      <c r="E3" s="15" t="s">
        <v>56</v>
      </c>
      <c r="F3" s="16" t="s">
        <v>14</v>
      </c>
      <c r="G3" s="12">
        <v>7000</v>
      </c>
      <c r="H3" s="17">
        <v>0.25</v>
      </c>
      <c r="I3" s="12">
        <f>G3*H3</f>
        <v>1750</v>
      </c>
    </row>
    <row r="4" ht="16.5" spans="1:9">
      <c r="A4" s="11"/>
      <c r="B4" s="12"/>
      <c r="C4" s="13"/>
      <c r="D4" s="14"/>
      <c r="E4" s="18"/>
      <c r="F4" s="16" t="s">
        <v>15</v>
      </c>
      <c r="G4" s="12">
        <v>7000</v>
      </c>
      <c r="H4" s="17">
        <v>0.1</v>
      </c>
      <c r="I4" s="12">
        <f>G4*H4</f>
        <v>700</v>
      </c>
    </row>
    <row r="5" ht="16.5" spans="1:9">
      <c r="A5" s="11"/>
      <c r="B5" s="12"/>
      <c r="C5" s="13"/>
      <c r="D5" s="14"/>
      <c r="E5" s="18"/>
      <c r="F5" s="16" t="s">
        <v>18</v>
      </c>
      <c r="G5" s="12">
        <v>28000</v>
      </c>
      <c r="H5" s="17">
        <v>0.04</v>
      </c>
      <c r="I5" s="12">
        <f>G5*H5</f>
        <v>1120</v>
      </c>
    </row>
    <row r="6" ht="16.5" spans="1:9">
      <c r="A6" s="19"/>
      <c r="B6" s="20"/>
      <c r="C6" s="15"/>
      <c r="D6" s="21"/>
      <c r="E6" s="18"/>
      <c r="F6" s="16" t="s">
        <v>24</v>
      </c>
      <c r="G6" s="12">
        <v>7000</v>
      </c>
      <c r="H6" s="22">
        <v>0.125</v>
      </c>
      <c r="I6" s="12">
        <f>G6*H6</f>
        <v>875</v>
      </c>
    </row>
    <row r="7" ht="16.5" spans="1:9">
      <c r="A7" s="11">
        <v>45741</v>
      </c>
      <c r="B7" s="12" t="s">
        <v>10</v>
      </c>
      <c r="C7" s="13" t="s">
        <v>25</v>
      </c>
      <c r="D7" s="14" t="s">
        <v>57</v>
      </c>
      <c r="E7" s="13" t="s">
        <v>58</v>
      </c>
      <c r="F7" s="23" t="s">
        <v>14</v>
      </c>
      <c r="G7" s="12">
        <v>365</v>
      </c>
      <c r="H7" s="17">
        <v>0.25</v>
      </c>
      <c r="I7" s="12">
        <f>G7*H7</f>
        <v>91.25</v>
      </c>
    </row>
    <row r="8" ht="16.5" spans="1:9">
      <c r="A8" s="11"/>
      <c r="B8" s="12"/>
      <c r="C8" s="13"/>
      <c r="D8" s="14"/>
      <c r="E8" s="13"/>
      <c r="F8" s="23" t="s">
        <v>18</v>
      </c>
      <c r="G8" s="12">
        <v>1200</v>
      </c>
      <c r="H8" s="17">
        <v>0.04</v>
      </c>
      <c r="I8" s="12">
        <f>G8*H8</f>
        <v>48</v>
      </c>
    </row>
    <row r="9" ht="16.5" spans="1:9">
      <c r="A9" s="11">
        <v>45748</v>
      </c>
      <c r="B9" s="12" t="s">
        <v>10</v>
      </c>
      <c r="C9" s="13" t="s">
        <v>59</v>
      </c>
      <c r="D9" s="14" t="s">
        <v>60</v>
      </c>
      <c r="E9" s="13" t="s">
        <v>61</v>
      </c>
      <c r="F9" s="23" t="s">
        <v>14</v>
      </c>
      <c r="G9" s="12">
        <v>69000</v>
      </c>
      <c r="H9" s="17">
        <v>0.25</v>
      </c>
      <c r="I9" s="12">
        <f>G9*H9</f>
        <v>17250</v>
      </c>
    </row>
    <row r="10" ht="16.5" spans="1:9">
      <c r="A10" s="11"/>
      <c r="B10" s="12"/>
      <c r="C10" s="13"/>
      <c r="D10" s="14"/>
      <c r="E10" s="13"/>
      <c r="F10" s="23" t="s">
        <v>15</v>
      </c>
      <c r="G10" s="12">
        <v>69000</v>
      </c>
      <c r="H10" s="17">
        <v>0.1</v>
      </c>
      <c r="I10" s="12">
        <f>G10*H10</f>
        <v>6900</v>
      </c>
    </row>
    <row r="11" ht="16.5" spans="1:9">
      <c r="A11" s="11"/>
      <c r="B11" s="12"/>
      <c r="C11" s="13"/>
      <c r="D11" s="14"/>
      <c r="E11" s="13"/>
      <c r="F11" s="23" t="s">
        <v>18</v>
      </c>
      <c r="G11" s="12">
        <v>276000</v>
      </c>
      <c r="H11" s="17">
        <v>0.04</v>
      </c>
      <c r="I11" s="12">
        <f>G11*H11</f>
        <v>11040</v>
      </c>
    </row>
    <row r="12" ht="16.5" spans="1:9">
      <c r="A12" s="11"/>
      <c r="B12" s="12"/>
      <c r="C12" s="13"/>
      <c r="D12" s="14"/>
      <c r="E12" s="13"/>
      <c r="F12" s="23" t="s">
        <v>24</v>
      </c>
      <c r="G12" s="12">
        <v>69000</v>
      </c>
      <c r="H12" s="17">
        <v>0.125</v>
      </c>
      <c r="I12" s="12">
        <f>G12*H12</f>
        <v>8625</v>
      </c>
    </row>
    <row r="13" ht="16.5" spans="1:9">
      <c r="A13" s="11">
        <v>45755</v>
      </c>
      <c r="B13" s="12" t="s">
        <v>10</v>
      </c>
      <c r="C13" s="13" t="s">
        <v>62</v>
      </c>
      <c r="D13" s="14" t="s">
        <v>63</v>
      </c>
      <c r="E13" s="13" t="s">
        <v>64</v>
      </c>
      <c r="F13" s="23" t="s">
        <v>49</v>
      </c>
      <c r="G13" s="12">
        <v>33000</v>
      </c>
      <c r="H13" s="17">
        <v>0.25</v>
      </c>
      <c r="I13" s="12">
        <f>G13*H13</f>
        <v>8250</v>
      </c>
    </row>
    <row r="14" ht="16.5" spans="1:9">
      <c r="A14" s="11"/>
      <c r="B14" s="12"/>
      <c r="C14" s="13"/>
      <c r="D14" s="14"/>
      <c r="E14" s="13"/>
      <c r="F14" s="23" t="s">
        <v>15</v>
      </c>
      <c r="G14" s="12">
        <v>33000</v>
      </c>
      <c r="H14" s="17">
        <v>0.1</v>
      </c>
      <c r="I14" s="12">
        <f>G14*H14</f>
        <v>3300</v>
      </c>
    </row>
    <row r="15" ht="16.5" spans="1:9">
      <c r="A15" s="11"/>
      <c r="B15" s="12"/>
      <c r="C15" s="13"/>
      <c r="D15" s="14"/>
      <c r="E15" s="13"/>
      <c r="F15" s="23" t="s">
        <v>16</v>
      </c>
      <c r="G15" s="12">
        <v>1850</v>
      </c>
      <c r="H15" s="17">
        <v>0.2</v>
      </c>
      <c r="I15" s="12">
        <f>G15*H15</f>
        <v>370</v>
      </c>
    </row>
    <row r="16" ht="16.5" spans="1:9">
      <c r="A16" s="11"/>
      <c r="B16" s="12"/>
      <c r="C16" s="13"/>
      <c r="D16" s="14"/>
      <c r="E16" s="13"/>
      <c r="F16" s="23" t="s">
        <v>18</v>
      </c>
      <c r="G16" s="12">
        <v>132000</v>
      </c>
      <c r="H16" s="17">
        <v>0.04</v>
      </c>
      <c r="I16" s="12">
        <f>G16*H16</f>
        <v>5280</v>
      </c>
    </row>
    <row r="17" ht="16.5" spans="1:9">
      <c r="A17" s="11"/>
      <c r="B17" s="12"/>
      <c r="C17" s="13"/>
      <c r="D17" s="14"/>
      <c r="E17" s="13"/>
      <c r="F17" s="23" t="s">
        <v>50</v>
      </c>
      <c r="G17" s="12">
        <v>33000</v>
      </c>
      <c r="H17" s="17">
        <v>0.58</v>
      </c>
      <c r="I17" s="12">
        <f>G17*H17</f>
        <v>19140</v>
      </c>
    </row>
    <row r="18" ht="16.5" spans="1:9">
      <c r="A18" s="11"/>
      <c r="B18" s="12"/>
      <c r="C18" s="13"/>
      <c r="D18" s="14"/>
      <c r="E18" s="13"/>
      <c r="F18" s="23" t="s">
        <v>24</v>
      </c>
      <c r="G18" s="12">
        <v>33000</v>
      </c>
      <c r="H18" s="17">
        <v>0.125</v>
      </c>
      <c r="I18" s="12">
        <f>G18*H18</f>
        <v>4125</v>
      </c>
    </row>
    <row r="19" ht="16.5" spans="1:9">
      <c r="A19" s="11">
        <v>45762</v>
      </c>
      <c r="B19" s="12" t="s">
        <v>10</v>
      </c>
      <c r="C19" s="13" t="s">
        <v>65</v>
      </c>
      <c r="D19" s="14" t="s">
        <v>66</v>
      </c>
      <c r="E19" s="13" t="s">
        <v>67</v>
      </c>
      <c r="F19" s="23" t="s">
        <v>14</v>
      </c>
      <c r="G19" s="12">
        <v>20000</v>
      </c>
      <c r="H19" s="17">
        <v>0.25</v>
      </c>
      <c r="I19" s="12">
        <f>G19*H19</f>
        <v>5000</v>
      </c>
    </row>
    <row r="20" ht="16.5" spans="1:9">
      <c r="A20" s="11"/>
      <c r="B20" s="12"/>
      <c r="C20" s="13"/>
      <c r="D20" s="14"/>
      <c r="E20" s="13"/>
      <c r="F20" s="23" t="s">
        <v>15</v>
      </c>
      <c r="G20" s="12">
        <v>20000</v>
      </c>
      <c r="H20" s="17">
        <v>0.1</v>
      </c>
      <c r="I20" s="12">
        <f>G20*H20</f>
        <v>2000</v>
      </c>
    </row>
    <row r="21" ht="16.5" spans="1:9">
      <c r="A21" s="11"/>
      <c r="B21" s="12"/>
      <c r="C21" s="13"/>
      <c r="D21" s="14"/>
      <c r="E21" s="13"/>
      <c r="F21" s="23" t="s">
        <v>18</v>
      </c>
      <c r="G21" s="12">
        <v>80000</v>
      </c>
      <c r="H21" s="17">
        <v>0.04</v>
      </c>
      <c r="I21" s="12">
        <f>G21*H21</f>
        <v>3200</v>
      </c>
    </row>
    <row r="22" ht="16.5" spans="1:9">
      <c r="A22" s="11"/>
      <c r="B22" s="12"/>
      <c r="C22" s="13"/>
      <c r="D22" s="14"/>
      <c r="E22" s="13"/>
      <c r="F22" s="23" t="s">
        <v>24</v>
      </c>
      <c r="G22" s="12">
        <v>20000</v>
      </c>
      <c r="H22" s="17">
        <v>0.125</v>
      </c>
      <c r="I22" s="12">
        <f>G22*H22</f>
        <v>2500</v>
      </c>
    </row>
    <row r="23" spans="9:9">
      <c r="I23" s="25">
        <f>SUM(I3:I22)</f>
        <v>101564.25</v>
      </c>
    </row>
  </sheetData>
  <autoFilter xmlns:etc="http://www.wps.cn/officeDocument/2017/etCustomData" ref="A2:I23" etc:filterBottomFollowUsedRange="0">
    <extLst/>
  </autoFilter>
  <mergeCells count="26">
    <mergeCell ref="A1:I1"/>
    <mergeCell ref="A3:A6"/>
    <mergeCell ref="A7:A8"/>
    <mergeCell ref="A9:A12"/>
    <mergeCell ref="A13:A18"/>
    <mergeCell ref="A19:A22"/>
    <mergeCell ref="B3:B6"/>
    <mergeCell ref="B7:B8"/>
    <mergeCell ref="B9:B12"/>
    <mergeCell ref="B13:B18"/>
    <mergeCell ref="B19:B22"/>
    <mergeCell ref="C3:C6"/>
    <mergeCell ref="C7:C8"/>
    <mergeCell ref="C9:C12"/>
    <mergeCell ref="C13:C18"/>
    <mergeCell ref="C19:C22"/>
    <mergeCell ref="D3:D6"/>
    <mergeCell ref="D7:D8"/>
    <mergeCell ref="D9:D12"/>
    <mergeCell ref="D13:D18"/>
    <mergeCell ref="D19:D22"/>
    <mergeCell ref="E3:E6"/>
    <mergeCell ref="E7:E8"/>
    <mergeCell ref="E9:E12"/>
    <mergeCell ref="E13:E18"/>
    <mergeCell ref="E19:E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2025-1月已开票</vt:lpstr>
      <vt:lpstr>2025-2月已开票</vt:lpstr>
      <vt:lpstr>2025-3月已开票</vt:lpstr>
      <vt:lpstr>2025-4月未开票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2025-04-21T06:10:10Z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9813419591664844BD9F0D685659EF41_13</vt:lpwstr>
  </property>
</Properties>
</file>