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国内做货-人民币-已开" sheetId="25" r:id="rId1"/>
    <sheet name="国外做货-美金" sheetId="26" r:id="rId2"/>
  </sheets>
  <definedNames>
    <definedName name="_xlnm._FilterDatabase" localSheetId="0" hidden="1">'国内做货-人民币-已开'!$B$1:$I$11</definedName>
    <definedName name="_xlnm._FilterDatabase" localSheetId="1" hidden="1">'国外做货-美金'!$B$1:$I$23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<sst xmlns="http://schemas.openxmlformats.org/spreadsheetml/2006/main" count="92" uniqueCount="55">
  <si>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r>
      <rPr>
        <b/>
        <sz val="16"/>
        <color theme="1"/>
        <rFont val="宋体"/>
        <charset val="134"/>
      </rPr>
      <t>睿宁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</si>
  <si>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t>下单时间</t>
  </si>
  <si>
    <t>出货时间</t>
  </si>
  <si>
    <r>
      <rPr>
        <b/>
        <sz val="10"/>
        <rFont val="Arial"/>
        <charset val="134"/>
      </rPr>
      <t>PO</t>
    </r>
    <r>
      <rPr>
        <b/>
        <sz val="10"/>
        <rFont val="宋体"/>
        <charset val="134"/>
      </rPr>
      <t>号</t>
    </r>
  </si>
  <si>
    <t>睿颢合同号</t>
  </si>
  <si>
    <t>款号</t>
  </si>
  <si>
    <t>品名</t>
  </si>
  <si>
    <r>
      <rPr>
        <b/>
        <sz val="10"/>
        <rFont val="宋体"/>
        <charset val="134"/>
      </rPr>
      <t>数量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片）</t>
    </r>
  </si>
  <si>
    <t>单价</t>
  </si>
  <si>
    <r>
      <rPr>
        <b/>
        <sz val="10"/>
        <rFont val="宋体"/>
        <charset val="134"/>
      </rPr>
      <t>金额</t>
    </r>
    <r>
      <rPr>
        <b/>
        <sz val="10"/>
        <rFont val="Arial"/>
        <charset val="134"/>
      </rPr>
      <t>(RMB)</t>
    </r>
  </si>
  <si>
    <t>24048/24050/
24051/24052</t>
  </si>
  <si>
    <t>RRNBSK371
工厂：华同</t>
  </si>
  <si>
    <t>GRISELDA 0102-707-401
Made in China 女士长裤</t>
  </si>
  <si>
    <t>白色吊牌HPBCRFI001-60*95mm-RFID LOGO</t>
  </si>
  <si>
    <t>价格贴：红 BKSKR24002 蓝 BKSKR24001</t>
  </si>
  <si>
    <t>黑色 吊绳 MRBCGEN004-320*1.5mm</t>
  </si>
  <si>
    <t>黄色RFID箱贴BKSKR24016-100*200mm</t>
  </si>
  <si>
    <t>白色缎带洗标CLBCGEN003*4页-60*25mm</t>
  </si>
  <si>
    <t>白色RFID织标WLBCRFI015-65*19mm</t>
  </si>
  <si>
    <t>白色RFID织标WLBCRFI015-65*19mm-免费损耗1%</t>
  </si>
  <si>
    <t>白色织标WLBCGEN017（05B）-65*19mm</t>
  </si>
  <si>
    <t>开华同，开在一张上</t>
  </si>
  <si>
    <t>开票品名</t>
  </si>
  <si>
    <t>开票数量</t>
  </si>
  <si>
    <t>开票单位</t>
  </si>
  <si>
    <t>开票金额</t>
  </si>
  <si>
    <t>备注</t>
  </si>
  <si>
    <t>主唛</t>
  </si>
  <si>
    <t>个</t>
  </si>
  <si>
    <t>0102/707</t>
  </si>
  <si>
    <t>挂牌</t>
  </si>
  <si>
    <t>发  票  通  知  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</si>
  <si>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</si>
  <si>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</si>
  <si>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</si>
  <si>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                                      </t>
    </r>
    <r>
      <rPr>
        <sz val="11"/>
        <color theme="1"/>
        <rFont val="宋体"/>
        <charset val="134"/>
      </rPr>
      <t>（请填写全名）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</si>
  <si>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          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</si>
  <si>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                                     </t>
    </r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</si>
  <si>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</si>
  <si>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</si>
  <si>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                                </t>
    </r>
    <r>
      <rPr>
        <sz val="11"/>
        <color theme="1"/>
        <rFont val="宋体"/>
        <charset val="134"/>
      </rPr>
      <t>（一张发票的总金额）</t>
    </r>
  </si>
  <si>
    <t>睿宁</t>
  </si>
  <si>
    <t>连云港华同服饰有限公司</t>
  </si>
  <si>
    <t>无</t>
  </si>
  <si>
    <r>
      <rPr>
        <b/>
        <sz val="10"/>
        <rFont val="宋体"/>
        <charset val="134"/>
      </rPr>
      <t>金额</t>
    </r>
    <r>
      <rPr>
        <b/>
        <sz val="10"/>
        <rFont val="Arial"/>
        <charset val="134"/>
      </rPr>
      <t>(USD)</t>
    </r>
  </si>
  <si>
    <t>RRNBSK355
工厂：三兴
工厂：乐维斯</t>
  </si>
  <si>
    <t>GRISELDA 0102-741-401
Made in Cambodia 女士长裤
加单2</t>
  </si>
  <si>
    <t>RRNBSK360
工厂：三兴</t>
  </si>
  <si>
    <t>GRISELDA 0102-741-401
Made in Cambodia 女士长裤
加单3</t>
  </si>
  <si>
    <t>23966/23967/
24047</t>
  </si>
  <si>
    <t>RRNBSK370
工厂：三兴
工厂：依洲</t>
  </si>
  <si>
    <t>GRISELDA 0102-741-401/605
Made in Cambodia 女士长裤
加单4</t>
  </si>
  <si>
    <t>白色缎带洗标CLBCGEN003*4页-60*25mm（401色）</t>
  </si>
  <si>
    <t>白色RFID织标WLBCRFI015-65*19mm（库存）</t>
  </si>
  <si>
    <t>用之前的备库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</si>
</sst>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  <font>
      <b/>
      <sz val="16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9" fillId="0" borderId="0">
      <alignment horizontal="center" vertical="center"/>
    </xf>
    <xf numFmtId="0" fontId="29" fillId="0" borderId="0">
      <alignment horizontal="center"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horizontal="center"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vertical="center"/>
    </xf>
    <xf numFmtId="14" fontId="0" fillId="0" borderId="5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vertical="center" wrapText="1"/>
    </xf>
    <xf numFmtId="14" fontId="0" fillId="0" borderId="4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58" fontId="8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8" fontId="8" fillId="0" borderId="8" xfId="0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5" zoomScaleNormal="85" workbookViewId="0">
      <pane ySplit="2" topLeftCell="A3" activePane="bottomLeft" state="frozen"/>
      <selection/>
      <selection pane="bottomLeft" activeCell="F18" sqref="F18"/>
    </sheetView>
  </sheetViews>
  <sheetFormatPr defaultColWidth="8.72727272727273" defaultRowHeight="15" customHeight="1"/>
  <cols>
    <col min="1" max="2" width="14.9090909090909" style="1" customWidth="1"/>
    <col min="3" max="3" width="14.5454545454545" style="1" customWidth="1"/>
    <col min="4" max="4" width="12.0909090909091" style="1" customWidth="1"/>
    <col min="5" max="5" width="31.8545454545455" style="1" customWidth="1"/>
    <col min="6" max="6" width="52.9636363636364" style="1" customWidth="1"/>
    <col min="7" max="8" width="11" style="1" customWidth="1"/>
    <col min="9" max="9" width="14.9090909090909" style="2" customWidth="1"/>
    <col min="10" max="10" width="17.3636363636364" style="1" customWidth="1"/>
    <col min="11" max="16384" width="8.72727272727273" style="1"/>
  </cols>
  <sheetData>
    <row r="1" customHeight="1" spans="1:9">
      <c r="A1" s="3" t="s">
        <v>0</v>
      </c>
      <c r="B1" s="4"/>
      <c r="C1" s="4"/>
      <c r="D1" s="4"/>
      <c r="E1" s="4"/>
      <c r="F1" s="4"/>
      <c r="G1" s="4"/>
      <c r="H1" s="4"/>
      <c r="I1" s="28"/>
    </row>
    <row r="2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9" t="s">
        <v>9</v>
      </c>
    </row>
    <row r="3" customHeight="1" spans="1:9">
      <c r="A3" s="10">
        <v>45749</v>
      </c>
      <c r="B3" s="26">
        <v>45761</v>
      </c>
      <c r="C3" s="27" t="s">
        <v>10</v>
      </c>
      <c r="D3" s="13" t="s">
        <v>11</v>
      </c>
      <c r="E3" s="14" t="s">
        <v>12</v>
      </c>
      <c r="F3" s="14" t="s">
        <v>13</v>
      </c>
      <c r="G3" s="15">
        <v>40000</v>
      </c>
      <c r="H3" s="16">
        <v>0.35</v>
      </c>
      <c r="I3" s="29">
        <f>G3*H3</f>
        <v>14000</v>
      </c>
    </row>
    <row r="4" customHeight="1" spans="1:9">
      <c r="A4" s="10"/>
      <c r="B4" s="26"/>
      <c r="C4" s="27"/>
      <c r="D4" s="19"/>
      <c r="E4" s="14"/>
      <c r="F4" s="14" t="s">
        <v>14</v>
      </c>
      <c r="G4" s="15">
        <v>40000</v>
      </c>
      <c r="H4" s="20"/>
      <c r="I4" s="29">
        <f t="shared" ref="I4:I10" si="0">G4*H4</f>
        <v>0</v>
      </c>
    </row>
    <row r="5" customHeight="1" spans="1:9">
      <c r="A5" s="10"/>
      <c r="B5" s="26"/>
      <c r="C5" s="27"/>
      <c r="D5" s="19"/>
      <c r="E5" s="14"/>
      <c r="F5" s="15" t="s">
        <v>15</v>
      </c>
      <c r="G5" s="15">
        <v>40000</v>
      </c>
      <c r="H5" s="21"/>
      <c r="I5" s="29">
        <f t="shared" si="0"/>
        <v>0</v>
      </c>
    </row>
    <row r="6" customHeight="1" spans="1:9">
      <c r="A6" s="10"/>
      <c r="B6" s="26"/>
      <c r="C6" s="27"/>
      <c r="D6" s="19"/>
      <c r="E6" s="14"/>
      <c r="F6" s="14" t="s">
        <v>16</v>
      </c>
      <c r="G6" s="15">
        <v>740</v>
      </c>
      <c r="H6" s="15">
        <v>0.28</v>
      </c>
      <c r="I6" s="29">
        <f t="shared" si="0"/>
        <v>207.2</v>
      </c>
    </row>
    <row r="7" customHeight="1" spans="1:9">
      <c r="A7" s="10"/>
      <c r="B7" s="10">
        <v>45755</v>
      </c>
      <c r="C7" s="27"/>
      <c r="D7" s="19"/>
      <c r="E7" s="14"/>
      <c r="F7" s="15" t="s">
        <v>17</v>
      </c>
      <c r="G7" s="15">
        <f>40000*4</f>
        <v>160000</v>
      </c>
      <c r="H7" s="15">
        <v>0.042</v>
      </c>
      <c r="I7" s="29">
        <f t="shared" si="0"/>
        <v>6720</v>
      </c>
    </row>
    <row r="8" customHeight="1" spans="1:9">
      <c r="A8" s="10"/>
      <c r="B8" s="10"/>
      <c r="C8" s="27"/>
      <c r="D8" s="19"/>
      <c r="E8" s="14"/>
      <c r="F8" s="14" t="s">
        <v>18</v>
      </c>
      <c r="G8" s="15">
        <v>40000</v>
      </c>
      <c r="H8" s="15">
        <v>0.85</v>
      </c>
      <c r="I8" s="29">
        <f t="shared" si="0"/>
        <v>34000</v>
      </c>
    </row>
    <row r="9" customHeight="1" spans="1:9">
      <c r="A9" s="10"/>
      <c r="B9" s="10"/>
      <c r="C9" s="27"/>
      <c r="D9" s="19"/>
      <c r="E9" s="14"/>
      <c r="F9" s="14" t="s">
        <v>19</v>
      </c>
      <c r="G9" s="15">
        <f>40000*0.01</f>
        <v>400</v>
      </c>
      <c r="H9" s="15">
        <v>0</v>
      </c>
      <c r="I9" s="29">
        <f t="shared" si="0"/>
        <v>0</v>
      </c>
    </row>
    <row r="10" customHeight="1" spans="1:9">
      <c r="A10" s="10"/>
      <c r="B10" s="10"/>
      <c r="C10" s="27"/>
      <c r="D10" s="19"/>
      <c r="E10" s="14"/>
      <c r="F10" s="14" t="s">
        <v>20</v>
      </c>
      <c r="G10" s="15">
        <v>40000</v>
      </c>
      <c r="H10" s="15">
        <v>0.137</v>
      </c>
      <c r="I10" s="29">
        <f t="shared" si="0"/>
        <v>5480</v>
      </c>
    </row>
    <row r="11" customHeight="1" spans="9:9">
      <c r="I11" s="2">
        <f>SUM(I3:I10)</f>
        <v>60407.2</v>
      </c>
    </row>
    <row r="13" customHeight="1" spans="1:5">
      <c r="A13" s="30" t="s">
        <v>21</v>
      </c>
      <c r="B13" s="30"/>
      <c r="C13" s="30"/>
      <c r="D13" s="30"/>
      <c r="E13" s="30"/>
    </row>
    <row r="14" customHeight="1" spans="1:5">
      <c r="A14" s="31" t="s">
        <v>22</v>
      </c>
      <c r="B14" s="31" t="s">
        <v>23</v>
      </c>
      <c r="C14" s="31" t="s">
        <v>24</v>
      </c>
      <c r="D14" s="31" t="s">
        <v>25</v>
      </c>
      <c r="E14" s="31" t="s">
        <v>26</v>
      </c>
    </row>
    <row r="15" customHeight="1" spans="1:5">
      <c r="A15" s="31" t="s">
        <v>27</v>
      </c>
      <c r="B15" s="31">
        <v>40000</v>
      </c>
      <c r="C15" s="31" t="s">
        <v>28</v>
      </c>
      <c r="D15" s="31">
        <v>46207.2</v>
      </c>
      <c r="E15" s="31" t="s">
        <v>29</v>
      </c>
    </row>
    <row r="16" customHeight="1" spans="1:5">
      <c r="A16" s="31" t="s">
        <v>30</v>
      </c>
      <c r="B16" s="31">
        <v>40000</v>
      </c>
      <c r="C16" s="31" t="s">
        <v>28</v>
      </c>
      <c r="D16" s="31">
        <v>14200</v>
      </c>
      <c r="E16" s="31" t="s">
        <v>29</v>
      </c>
    </row>
    <row r="21" s="1" customFormat="1" ht="39" customHeight="1" spans="1:10">
      <c r="A21" s="32" t="s">
        <v>31</v>
      </c>
      <c r="B21" s="32"/>
      <c r="C21" s="32"/>
      <c r="D21" s="32"/>
      <c r="E21" s="32"/>
      <c r="F21" s="32"/>
      <c r="G21" s="32"/>
      <c r="H21" s="32"/>
      <c r="I21" s="32"/>
      <c r="J21" s="32"/>
    </row>
    <row r="22" s="1" customFormat="1" ht="65" customHeight="1" spans="1:10">
      <c r="A22" s="33" t="s">
        <v>32</v>
      </c>
      <c r="B22" s="33" t="s">
        <v>33</v>
      </c>
      <c r="C22" s="33" t="s">
        <v>34</v>
      </c>
      <c r="D22" s="33" t="s">
        <v>35</v>
      </c>
      <c r="E22" s="33" t="s">
        <v>36</v>
      </c>
      <c r="F22" s="33" t="s">
        <v>37</v>
      </c>
      <c r="G22" s="33" t="s">
        <v>38</v>
      </c>
      <c r="H22" s="33" t="s">
        <v>39</v>
      </c>
      <c r="I22" s="33" t="s">
        <v>40</v>
      </c>
      <c r="J22" s="33" t="s">
        <v>26</v>
      </c>
    </row>
    <row r="23" s="1" customFormat="1" ht="29" customHeight="1" spans="1:10">
      <c r="A23" s="34">
        <v>1</v>
      </c>
      <c r="B23" s="35">
        <v>45805</v>
      </c>
      <c r="C23" s="36" t="s">
        <v>41</v>
      </c>
      <c r="D23" s="36" t="s">
        <v>42</v>
      </c>
      <c r="E23" s="37" t="s">
        <v>27</v>
      </c>
      <c r="F23" s="33" t="s">
        <v>43</v>
      </c>
      <c r="G23" s="33" t="s">
        <v>28</v>
      </c>
      <c r="H23" s="38">
        <v>40000</v>
      </c>
      <c r="I23" s="43">
        <v>46207.2</v>
      </c>
      <c r="J23" s="44" t="s">
        <v>29</v>
      </c>
    </row>
    <row r="24" s="1" customFormat="1" ht="29" customHeight="1" spans="1:10">
      <c r="A24" s="39"/>
      <c r="B24" s="40"/>
      <c r="C24" s="41"/>
      <c r="D24" s="41"/>
      <c r="E24" s="37" t="s">
        <v>30</v>
      </c>
      <c r="F24" s="33" t="s">
        <v>43</v>
      </c>
      <c r="G24" s="33" t="s">
        <v>28</v>
      </c>
      <c r="H24" s="42">
        <v>40000</v>
      </c>
      <c r="I24" s="43">
        <v>14200</v>
      </c>
      <c r="J24" s="44" t="s">
        <v>29</v>
      </c>
    </row>
  </sheetData>
  <autoFilter xmlns:etc="http://www.wps.cn/officeDocument/2017/etCustomData" ref="B1:I11" etc:filterBottomFollowUsedRange="0">
    <extLst/>
  </autoFilter>
  <mergeCells count="13">
    <mergeCell ref="A1:I1"/>
    <mergeCell ref="A21:J21"/>
    <mergeCell ref="A3:A10"/>
    <mergeCell ref="A23:A24"/>
    <mergeCell ref="B3:B6"/>
    <mergeCell ref="B7:B10"/>
    <mergeCell ref="B23:B24"/>
    <mergeCell ref="C3:C10"/>
    <mergeCell ref="C23:C24"/>
    <mergeCell ref="D3:D10"/>
    <mergeCell ref="D23:D24"/>
    <mergeCell ref="E3:E10"/>
    <mergeCell ref="H3:H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2" topLeftCell="A3" activePane="bottomLeft" state="frozen"/>
      <selection/>
      <selection pane="bottomLeft" activeCell="F25" sqref="F25"/>
    </sheetView>
  </sheetViews>
  <sheetFormatPr defaultColWidth="8.72727272727273" defaultRowHeight="15" customHeight="1"/>
  <cols>
    <col min="1" max="2" width="14.9090909090909" style="1" customWidth="1"/>
    <col min="3" max="3" width="14.5454545454545" style="1" customWidth="1"/>
    <col min="4" max="4" width="12.0909090909091" style="1" customWidth="1"/>
    <col min="5" max="5" width="36.7272727272727" style="1" customWidth="1"/>
    <col min="6" max="6" width="55.5454545454545" style="1" customWidth="1"/>
    <col min="7" max="8" width="11" style="1" customWidth="1"/>
    <col min="9" max="9" width="14.9090909090909" style="2" customWidth="1"/>
    <col min="10" max="10" width="17.3636363636364" style="1" customWidth="1"/>
    <col min="11" max="16384" width="8.72727272727273" style="1"/>
  </cols>
  <sheetData>
    <row r="1" customHeight="1" spans="1:9">
      <c r="A1" s="3" t="s">
        <v>0</v>
      </c>
      <c r="B1" s="4"/>
      <c r="C1" s="4"/>
      <c r="D1" s="4"/>
      <c r="E1" s="4"/>
      <c r="F1" s="4"/>
      <c r="G1" s="4"/>
      <c r="H1" s="4"/>
      <c r="I1" s="28"/>
    </row>
    <row r="2" customHeight="1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9" t="s">
        <v>44</v>
      </c>
    </row>
    <row r="3" customHeight="1" spans="1:9">
      <c r="A3" s="10">
        <v>45735</v>
      </c>
      <c r="B3" s="11">
        <v>45740</v>
      </c>
      <c r="C3" s="12">
        <v>23297</v>
      </c>
      <c r="D3" s="13" t="s">
        <v>45</v>
      </c>
      <c r="E3" s="14" t="s">
        <v>46</v>
      </c>
      <c r="F3" s="14" t="s">
        <v>13</v>
      </c>
      <c r="G3" s="15">
        <v>12000</v>
      </c>
      <c r="H3" s="16">
        <v>0.05</v>
      </c>
      <c r="I3" s="29">
        <f t="shared" ref="I3:I12" si="0">G3*H3</f>
        <v>600</v>
      </c>
    </row>
    <row r="4" customHeight="1" spans="1:9">
      <c r="A4" s="10"/>
      <c r="B4" s="17"/>
      <c r="C4" s="18"/>
      <c r="D4" s="19"/>
      <c r="E4" s="14"/>
      <c r="F4" s="14" t="s">
        <v>14</v>
      </c>
      <c r="G4" s="15">
        <v>12000</v>
      </c>
      <c r="H4" s="20"/>
      <c r="I4" s="29">
        <f t="shared" si="0"/>
        <v>0</v>
      </c>
    </row>
    <row r="5" customHeight="1" spans="1:9">
      <c r="A5" s="10"/>
      <c r="B5" s="17"/>
      <c r="C5" s="18"/>
      <c r="D5" s="19"/>
      <c r="E5" s="14"/>
      <c r="F5" s="15" t="s">
        <v>15</v>
      </c>
      <c r="G5" s="15">
        <v>12000</v>
      </c>
      <c r="H5" s="21"/>
      <c r="I5" s="29">
        <f t="shared" si="0"/>
        <v>0</v>
      </c>
    </row>
    <row r="6" customHeight="1" spans="1:9">
      <c r="A6" s="10"/>
      <c r="B6" s="22">
        <v>45736</v>
      </c>
      <c r="C6" s="18"/>
      <c r="D6" s="19"/>
      <c r="E6" s="14"/>
      <c r="F6" s="15" t="s">
        <v>17</v>
      </c>
      <c r="G6" s="15">
        <v>48000</v>
      </c>
      <c r="H6" s="15">
        <v>0.0072</v>
      </c>
      <c r="I6" s="29">
        <f t="shared" si="0"/>
        <v>345.6</v>
      </c>
    </row>
    <row r="7" customHeight="1" spans="1:9">
      <c r="A7" s="10"/>
      <c r="B7" s="22">
        <v>45736</v>
      </c>
      <c r="C7" s="18"/>
      <c r="D7" s="19"/>
      <c r="E7" s="14"/>
      <c r="F7" s="14" t="s">
        <v>20</v>
      </c>
      <c r="G7" s="15">
        <v>12000</v>
      </c>
      <c r="H7" s="15">
        <v>0.024</v>
      </c>
      <c r="I7" s="29">
        <f t="shared" si="0"/>
        <v>288</v>
      </c>
    </row>
    <row r="8" customHeight="1" spans="1:9">
      <c r="A8" s="10">
        <v>45741</v>
      </c>
      <c r="B8" s="11">
        <v>45745</v>
      </c>
      <c r="C8" s="12">
        <v>23617</v>
      </c>
      <c r="D8" s="13" t="s">
        <v>47</v>
      </c>
      <c r="E8" s="14" t="s">
        <v>48</v>
      </c>
      <c r="F8" s="14" t="s">
        <v>13</v>
      </c>
      <c r="G8" s="15">
        <v>10000</v>
      </c>
      <c r="H8" s="16">
        <v>0.05</v>
      </c>
      <c r="I8" s="29">
        <f t="shared" si="0"/>
        <v>500</v>
      </c>
    </row>
    <row r="9" customHeight="1" spans="1:9">
      <c r="A9" s="10"/>
      <c r="B9" s="23"/>
      <c r="C9" s="18"/>
      <c r="D9" s="19"/>
      <c r="E9" s="14"/>
      <c r="F9" s="14" t="s">
        <v>14</v>
      </c>
      <c r="G9" s="15">
        <v>10000</v>
      </c>
      <c r="H9" s="20"/>
      <c r="I9" s="29">
        <f t="shared" si="0"/>
        <v>0</v>
      </c>
    </row>
    <row r="10" customHeight="1" spans="1:9">
      <c r="A10" s="10"/>
      <c r="B10" s="23"/>
      <c r="C10" s="18"/>
      <c r="D10" s="19"/>
      <c r="E10" s="14"/>
      <c r="F10" s="15" t="s">
        <v>15</v>
      </c>
      <c r="G10" s="15">
        <v>10000</v>
      </c>
      <c r="H10" s="21"/>
      <c r="I10" s="29">
        <f t="shared" si="0"/>
        <v>0</v>
      </c>
    </row>
    <row r="11" customHeight="1" spans="1:9">
      <c r="A11" s="10"/>
      <c r="B11" s="24">
        <v>45751</v>
      </c>
      <c r="C11" s="18"/>
      <c r="D11" s="19"/>
      <c r="E11" s="14"/>
      <c r="F11" s="14" t="s">
        <v>16</v>
      </c>
      <c r="G11" s="15">
        <v>450</v>
      </c>
      <c r="H11" s="15">
        <v>0.049</v>
      </c>
      <c r="I11" s="29">
        <f t="shared" si="0"/>
        <v>22.05</v>
      </c>
    </row>
    <row r="12" customHeight="1" spans="1:9">
      <c r="A12" s="10"/>
      <c r="B12" s="25">
        <v>45742</v>
      </c>
      <c r="C12" s="18"/>
      <c r="D12" s="19"/>
      <c r="E12" s="14"/>
      <c r="F12" s="15" t="s">
        <v>17</v>
      </c>
      <c r="G12" s="15">
        <v>40000</v>
      </c>
      <c r="H12" s="15">
        <v>0.0072</v>
      </c>
      <c r="I12" s="29">
        <f t="shared" si="0"/>
        <v>288</v>
      </c>
    </row>
    <row r="13" customHeight="1" spans="1:9">
      <c r="A13" s="10"/>
      <c r="B13" s="17"/>
      <c r="C13" s="18"/>
      <c r="D13" s="19"/>
      <c r="E13" s="14"/>
      <c r="F13" s="14" t="s">
        <v>20</v>
      </c>
      <c r="G13" s="15">
        <v>10000</v>
      </c>
      <c r="H13" s="15">
        <v>0.024</v>
      </c>
      <c r="I13" s="29">
        <f t="shared" ref="I13:I22" si="1">G13*H13</f>
        <v>240</v>
      </c>
    </row>
    <row r="14" customHeight="1" spans="1:9">
      <c r="A14" s="10">
        <v>45749</v>
      </c>
      <c r="B14" s="26">
        <v>45756</v>
      </c>
      <c r="C14" s="27" t="s">
        <v>49</v>
      </c>
      <c r="D14" s="13" t="s">
        <v>50</v>
      </c>
      <c r="E14" s="14" t="s">
        <v>51</v>
      </c>
      <c r="F14" s="14" t="s">
        <v>13</v>
      </c>
      <c r="G14" s="15">
        <v>95000</v>
      </c>
      <c r="H14" s="16">
        <v>0.05</v>
      </c>
      <c r="I14" s="29">
        <f t="shared" si="1"/>
        <v>4750</v>
      </c>
    </row>
    <row r="15" customHeight="1" spans="1:9">
      <c r="A15" s="10"/>
      <c r="B15" s="26"/>
      <c r="C15" s="27"/>
      <c r="D15" s="19"/>
      <c r="E15" s="14"/>
      <c r="F15" s="14" t="s">
        <v>14</v>
      </c>
      <c r="G15" s="15">
        <v>95000</v>
      </c>
      <c r="H15" s="20"/>
      <c r="I15" s="29">
        <f t="shared" si="1"/>
        <v>0</v>
      </c>
    </row>
    <row r="16" customHeight="1" spans="1:9">
      <c r="A16" s="10"/>
      <c r="B16" s="26"/>
      <c r="C16" s="27"/>
      <c r="D16" s="19"/>
      <c r="E16" s="14"/>
      <c r="F16" s="15" t="s">
        <v>15</v>
      </c>
      <c r="G16" s="15">
        <v>95000</v>
      </c>
      <c r="H16" s="21"/>
      <c r="I16" s="29">
        <f t="shared" si="1"/>
        <v>0</v>
      </c>
    </row>
    <row r="17" customHeight="1" spans="1:9">
      <c r="A17" s="10"/>
      <c r="B17" s="26">
        <v>45756</v>
      </c>
      <c r="C17" s="27"/>
      <c r="D17" s="19"/>
      <c r="E17" s="14"/>
      <c r="F17" s="14" t="s">
        <v>16</v>
      </c>
      <c r="G17" s="15">
        <v>1100</v>
      </c>
      <c r="H17" s="15">
        <v>0.049</v>
      </c>
      <c r="I17" s="29">
        <f t="shared" si="1"/>
        <v>53.9</v>
      </c>
    </row>
    <row r="18" customHeight="1" spans="1:9">
      <c r="A18" s="10"/>
      <c r="B18" s="26">
        <v>45756</v>
      </c>
      <c r="C18" s="27"/>
      <c r="D18" s="19"/>
      <c r="E18" s="14"/>
      <c r="F18" s="14" t="s">
        <v>16</v>
      </c>
      <c r="G18" s="15">
        <v>670</v>
      </c>
      <c r="H18" s="15">
        <v>0.049</v>
      </c>
      <c r="I18" s="29">
        <f t="shared" si="1"/>
        <v>32.83</v>
      </c>
    </row>
    <row r="19" customHeight="1" spans="1:9">
      <c r="A19" s="10"/>
      <c r="B19" s="26">
        <v>45754</v>
      </c>
      <c r="C19" s="27"/>
      <c r="D19" s="19"/>
      <c r="E19" s="14"/>
      <c r="F19" s="15" t="s">
        <v>52</v>
      </c>
      <c r="G19" s="15">
        <v>16200</v>
      </c>
      <c r="H19" s="15">
        <v>0.0072</v>
      </c>
      <c r="I19" s="29">
        <f t="shared" si="1"/>
        <v>116.64</v>
      </c>
    </row>
    <row r="20" customHeight="1" spans="1:9">
      <c r="A20" s="10"/>
      <c r="B20" s="10">
        <v>45751</v>
      </c>
      <c r="C20" s="27"/>
      <c r="D20" s="19"/>
      <c r="E20" s="14"/>
      <c r="F20" s="15" t="s">
        <v>17</v>
      </c>
      <c r="G20" s="15">
        <v>380000</v>
      </c>
      <c r="H20" s="15">
        <v>0.0072</v>
      </c>
      <c r="I20" s="29">
        <f t="shared" si="1"/>
        <v>2736</v>
      </c>
    </row>
    <row r="21" customHeight="1" spans="1:10">
      <c r="A21" s="10"/>
      <c r="B21" s="10"/>
      <c r="C21" s="27"/>
      <c r="D21" s="19"/>
      <c r="E21" s="14"/>
      <c r="F21" s="14" t="s">
        <v>53</v>
      </c>
      <c r="G21" s="15">
        <v>47000</v>
      </c>
      <c r="H21" s="15">
        <v>0</v>
      </c>
      <c r="I21" s="29">
        <f t="shared" si="1"/>
        <v>0</v>
      </c>
      <c r="J21" s="1" t="s">
        <v>54</v>
      </c>
    </row>
    <row r="22" customHeight="1" spans="1:9">
      <c r="A22" s="10"/>
      <c r="B22" s="10"/>
      <c r="C22" s="27"/>
      <c r="D22" s="19"/>
      <c r="E22" s="14"/>
      <c r="F22" s="14" t="s">
        <v>20</v>
      </c>
      <c r="G22" s="15">
        <v>95000</v>
      </c>
      <c r="H22" s="15">
        <v>0.024</v>
      </c>
      <c r="I22" s="29">
        <f t="shared" si="1"/>
        <v>2280</v>
      </c>
    </row>
    <row r="23" customHeight="1" spans="9:9">
      <c r="I23" s="2">
        <f>SUM(I3:I22)</f>
        <v>12253.02</v>
      </c>
    </row>
  </sheetData>
  <autoFilter xmlns:etc="http://www.wps.cn/officeDocument/2017/etCustomData" ref="B1:I23" etc:filterBottomFollowUsedRange="0">
    <extLst/>
  </autoFilter>
  <mergeCells count="21">
    <mergeCell ref="A1:I1"/>
    <mergeCell ref="A3:A7"/>
    <mergeCell ref="A8:A13"/>
    <mergeCell ref="A14:A22"/>
    <mergeCell ref="B3:B5"/>
    <mergeCell ref="B8:B10"/>
    <mergeCell ref="B12:B13"/>
    <mergeCell ref="B14:B16"/>
    <mergeCell ref="B20:B22"/>
    <mergeCell ref="C3:C7"/>
    <mergeCell ref="C8:C13"/>
    <mergeCell ref="C14:C22"/>
    <mergeCell ref="D3:D7"/>
    <mergeCell ref="D8:D13"/>
    <mergeCell ref="D14:D22"/>
    <mergeCell ref="E3:E7"/>
    <mergeCell ref="E8:E13"/>
    <mergeCell ref="E14:E22"/>
    <mergeCell ref="H3:H5"/>
    <mergeCell ref="H8:H10"/>
    <mergeCell ref="H14:H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国内做货-人民币-已开</vt:lpstr>
      <vt:lpstr>国外做货-美金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许琴</cp:lastModifiedBy>
  <dcterms:created xsi:type="dcterms:W3CDTF">2017-08-21T10:11:00Z</dcterms:created>
  <dcterms:modified xsi:type="dcterms:W3CDTF">2025-06-03T06:53:32Z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213663926A4F49FA831613D7D0AFBCBA_13</vt:lpwstr>
  </property>
</Properties>
</file>