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对账单" sheetId="4" r:id="rId1"/>
  </sheets>
  <definedNames>
    <definedName name="_xlnm._FilterDatabase" localSheetId="0" hidden="1">对账单!#REF!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<sst xmlns="http://schemas.openxmlformats.org/spreadsheetml/2006/main" count="61" uniqueCount="26">
  <si>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上海汭珩开票通知</t>
  </si>
  <si>
    <r>
      <t>请按照以下信息开票，码单和进仓单和此开票通知盖章一起寄来。发票备注上填外销发票号。                                               开票资料：</t>
    </r>
    <r>
      <rPr>
        <b/>
        <sz val="11"/>
        <rFont val="宋体"/>
        <charset val="134"/>
      </rPr>
      <t xml:space="preserve">
单位名称：浙江三沅企业控股集团有限公司
纳税人识别号：91330000142941412F  
地址电话：浙江省杭州市滨江区聚业路25号 0571-83783566
开户行及帐号：中国银行杭州滨江支行 383158326698</t>
    </r>
  </si>
  <si>
    <r>
      <rPr>
        <sz val="12"/>
        <color rgb="FFFF0000"/>
        <rFont val="宋体"/>
        <charset val="134"/>
      </rPr>
      <t>发货日期</t>
    </r>
  </si>
  <si>
    <r>
      <rPr>
        <sz val="12"/>
        <color rgb="FFFF0000"/>
        <rFont val="宋体"/>
        <charset val="134"/>
      </rPr>
      <t>款号</t>
    </r>
  </si>
  <si>
    <r>
      <rPr>
        <sz val="12"/>
        <color rgb="FF000000"/>
        <rFont val="宋体"/>
        <charset val="134"/>
      </rPr>
      <t>单证报关品名</t>
    </r>
  </si>
  <si>
    <r>
      <rPr>
        <sz val="12"/>
        <color rgb="FFFF0000"/>
        <rFont val="宋体"/>
        <charset val="134"/>
      </rPr>
      <t>单证报关数量</t>
    </r>
  </si>
  <si>
    <t>单证单价</t>
  </si>
  <si>
    <r>
      <rPr>
        <sz val="12"/>
        <color rgb="FFFF0000"/>
        <rFont val="宋体"/>
        <charset val="134"/>
      </rPr>
      <t>单证报关金额</t>
    </r>
  </si>
  <si>
    <t>开票数量</t>
  </si>
  <si>
    <r>
      <rPr>
        <sz val="12"/>
        <color rgb="FFFF0000"/>
        <rFont val="宋体"/>
        <charset val="134"/>
      </rPr>
      <t>开票单价</t>
    </r>
  </si>
  <si>
    <r>
      <rPr>
        <sz val="12"/>
        <color rgb="FFFF0000"/>
        <rFont val="宋体"/>
        <charset val="134"/>
      </rPr>
      <t>开票金额</t>
    </r>
  </si>
  <si>
    <r>
      <rPr>
        <sz val="12"/>
        <color rgb="FFFF0000"/>
        <rFont val="宋体"/>
        <charset val="134"/>
      </rPr>
      <t>税率</t>
    </r>
  </si>
  <si>
    <r>
      <rPr>
        <sz val="12"/>
        <color rgb="FFFF0000"/>
        <rFont val="宋体"/>
        <charset val="134"/>
      </rPr>
      <t>不含税开票金额</t>
    </r>
  </si>
  <si>
    <r>
      <rPr>
        <sz val="12"/>
        <color rgb="FF000000"/>
        <rFont val="宋体"/>
        <charset val="134"/>
      </rPr>
      <t>开票品名</t>
    </r>
  </si>
  <si>
    <r>
      <rPr>
        <sz val="12"/>
        <color rgb="FF000000"/>
        <rFont val="宋体"/>
        <charset val="134"/>
      </rPr>
      <t>开票单位</t>
    </r>
  </si>
  <si>
    <t>外销合同号</t>
  </si>
  <si>
    <t>外销发票号</t>
  </si>
  <si>
    <t>A3034AX</t>
  </si>
  <si>
    <r>
      <rPr>
        <sz val="12"/>
        <color rgb="FF000000"/>
        <rFont val="微软雅黑"/>
        <charset val="134"/>
      </rPr>
      <t>印刷品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微软雅黑"/>
        <charset val="134"/>
      </rPr>
      <t>印标</t>
    </r>
  </si>
  <si>
    <t>个</t>
  </si>
  <si>
    <t>24C21DF001</t>
  </si>
  <si>
    <t>25Y0011CA0092</t>
  </si>
  <si>
    <t>纸制品 贴纸</t>
  </si>
  <si>
    <t>纸制品 吊牌</t>
  </si>
  <si>
    <t>发票上请备注以上外销发票号</t>
  </si>
  <si>
    <r>
      <rPr>
        <b/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</si>
</sst>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&quot;￥&quot;#,##0.0000;[Red]&quot;￥&quot;\-#,##0.0000"/>
    <numFmt numFmtId="179" formatCode="0.00_ "/>
    <numFmt numFmtId="180" formatCode="&quot;￥&quot;#,##0.000;[Red]&quot;￥&quot;\-#,##0.000"/>
    <numFmt numFmtId="181" formatCode="0.00_);[Red]\(0.00\)"/>
  </numFmts>
  <fonts count="43">
    <font>
      <sz val="11"/>
      <color theme="1"/>
      <name val="宋体"/>
      <charset val="134"/>
      <scheme val="minor"/>
    </font>
    <font>
      <sz val="12"/>
      <color theme="1"/>
      <name val="Arial"/>
      <charset val="0"/>
    </font>
    <font>
      <b/>
      <sz val="12"/>
      <color rgb="FF000000"/>
      <name val="宋体"/>
      <charset val="134"/>
    </font>
    <font>
      <b/>
      <sz val="12"/>
      <color rgb="FF000000"/>
      <name val="Arial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color rgb="FFFF0000"/>
      <name val="Arial"/>
      <charset val="134"/>
    </font>
    <font>
      <sz val="12"/>
      <color rgb="FF000000"/>
      <name val="Arial"/>
      <charset val="134"/>
    </font>
    <font>
      <sz val="12"/>
      <color rgb="FFFF0000"/>
      <name val="宋体"/>
      <charset val="134"/>
    </font>
    <font>
      <sz val="14"/>
      <name val="Arial"/>
      <charset val="0"/>
    </font>
    <font>
      <sz val="12"/>
      <color rgb="FF000000"/>
      <name val="微软雅黑"/>
      <charset val="134"/>
    </font>
    <font>
      <sz val="12"/>
      <name val="Arial"/>
      <charset val="0"/>
    </font>
    <font>
      <sz val="12"/>
      <color rgb="FF000000"/>
      <name val="Arial"/>
      <charset val="0"/>
    </font>
    <font>
      <b/>
      <sz val="12"/>
      <color theme="1"/>
      <name val="Arial"/>
      <charset val="134"/>
    </font>
    <font>
      <b/>
      <sz val="12"/>
      <color theme="1"/>
      <name val="Arial"/>
      <charset val="0"/>
    </font>
    <font>
      <sz val="12"/>
      <color theme="1"/>
      <name val="Arial"/>
      <charset val="134"/>
    </font>
    <font>
      <sz val="12"/>
      <name val="Arial"/>
      <charset val="134"/>
    </font>
    <font>
      <sz val="12"/>
      <color rgb="FF000000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Arial"/>
      <charset val="134"/>
    </font>
    <font>
      <sz val="10"/>
      <name val="Helv"/>
      <charset val="0"/>
    </font>
    <font>
      <sz val="11"/>
      <color indexed="8"/>
      <name val="Calibri"/>
      <charset val="134"/>
    </font>
    <font>
      <sz val="10"/>
      <color rgb="FF000000"/>
      <name val="Helv"/>
      <charset val="0"/>
    </font>
    <font>
      <b/>
      <sz val="1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horizontal="left" vertical="center"/>
    </xf>
    <xf numFmtId="0" fontId="39" fillId="0" borderId="0"/>
    <xf numFmtId="0" fontId="40" fillId="0" borderId="0">
      <alignment vertical="center"/>
    </xf>
    <xf numFmtId="0" fontId="41" fillId="0" borderId="0">
      <protection locked="0"/>
    </xf>
  </cellStyleXfs>
  <cellXfs count="6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9" fillId="2" borderId="2" xfId="49" applyNumberFormat="1" applyFont="1" applyFill="1" applyBorder="1" applyAlignment="1">
      <alignment horizontal="center" vertical="center" wrapText="1"/>
    </xf>
    <xf numFmtId="178" fontId="9" fillId="2" borderId="2" xfId="52" applyNumberFormat="1" applyFont="1" applyFill="1" applyBorder="1" applyAlignment="1" applyProtection="1">
      <alignment horizontal="center" vertical="center"/>
      <protection locked="0"/>
    </xf>
    <xf numFmtId="179" fontId="9" fillId="2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0" borderId="2" xfId="49" applyNumberFormat="1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 applyProtection="1">
      <alignment horizontal="center" vertical="center"/>
      <protection locked="0"/>
    </xf>
    <xf numFmtId="179" fontId="9" fillId="0" borderId="2" xfId="0" applyNumberFormat="1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8" fontId="12" fillId="3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4" fontId="16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center"/>
    </xf>
    <xf numFmtId="180" fontId="11" fillId="2" borderId="0" xfId="52" applyNumberFormat="1" applyFont="1" applyFill="1" applyBorder="1" applyAlignment="1" applyProtection="1">
      <alignment horizontal="center" vertical="center"/>
      <protection locked="0"/>
    </xf>
    <xf numFmtId="14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14" fontId="11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0" fontId="18" fillId="2" borderId="4" xfId="49" applyNumberFormat="1" applyFont="1" applyFill="1" applyBorder="1" applyAlignment="1" applyProtection="1">
      <alignment horizontal="center" vertical="center" wrapText="1"/>
      <protection locked="0" hidden="1"/>
    </xf>
    <xf numFmtId="0" fontId="12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0" fontId="18" fillId="0" borderId="4" xfId="49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79" fontId="14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81" fontId="11" fillId="2" borderId="0" xfId="0" applyNumberFormat="1" applyFont="1" applyFill="1" applyBorder="1" applyAlignment="1">
      <alignment horizontal="center" vertical="center"/>
    </xf>
    <xf numFmtId="0" fontId="16" fillId="2" borderId="0" xfId="49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7" xfId="49"/>
    <cellStyle name="常规_Sheet1" xfId="50"/>
    <cellStyle name="常规 2" xfId="51"/>
    <cellStyle name="常规_采购单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tabSelected="1" zoomScale="80" zoomScaleNormal="80" workbookViewId="0">
      <pane ySplit="1" topLeftCell="A2" activePane="bottomLeft" state="frozen"/>
      <selection/>
      <selection pane="bottomLeft" activeCell="A2" sqref="A2:O2"/>
    </sheetView>
  </sheetViews>
  <sheetFormatPr defaultColWidth="9" defaultRowHeight="15.5"/>
  <cols>
    <col min="1" max="1" width="12.3727272727273" style="3" customWidth="1"/>
    <col min="2" max="2" width="16.7545454545455" style="3" customWidth="1"/>
    <col min="3" max="3" width="17.6272727272727" style="3" customWidth="1"/>
    <col min="4" max="5" width="12.8727272727273" style="3" customWidth="1"/>
    <col min="6" max="7" width="12.6272727272727" style="3"/>
    <col min="8" max="8" width="12.2545454545455" style="3" customWidth="1"/>
    <col min="9" max="9" width="15.2545454545455" style="3" customWidth="1"/>
    <col min="10" max="10" width="14.6272727272727" style="3" customWidth="1"/>
    <col min="11" max="11" width="15.6272727272727" style="3" customWidth="1"/>
    <col min="12" max="12" width="13.6272727272727" style="3" customWidth="1"/>
    <col min="13" max="13" width="12.6272727272727" style="3" customWidth="1"/>
    <col min="14" max="14" width="18.1272727272727" style="3" customWidth="1"/>
    <col min="15" max="15" width="21.4727272727273" style="3" customWidth="1"/>
    <col min="16" max="16384" width="9" style="3"/>
  </cols>
  <sheetData>
    <row r="1" s="1" customFormat="1" ht="40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96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1"/>
    </row>
    <row r="3" s="3" customFormat="1" ht="45" customHeight="1" spans="1:15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42" t="s">
        <v>11</v>
      </c>
      <c r="K3" s="42" t="s">
        <v>12</v>
      </c>
      <c r="L3" s="9" t="s">
        <v>13</v>
      </c>
      <c r="M3" s="9" t="s">
        <v>14</v>
      </c>
      <c r="N3" s="43" t="s">
        <v>15</v>
      </c>
      <c r="O3" s="43" t="s">
        <v>16</v>
      </c>
    </row>
    <row r="4" s="1" customFormat="1" ht="30" customHeight="1" spans="1:15">
      <c r="A4" s="11">
        <v>45663</v>
      </c>
      <c r="B4" s="12" t="s">
        <v>17</v>
      </c>
      <c r="C4" s="13" t="s">
        <v>18</v>
      </c>
      <c r="D4" s="14">
        <v>22750</v>
      </c>
      <c r="E4" s="15">
        <v>0.08</v>
      </c>
      <c r="F4" s="16">
        <f t="shared" ref="F4:F10" si="0">D4*E4</f>
        <v>1820</v>
      </c>
      <c r="G4" s="14">
        <v>22750</v>
      </c>
      <c r="H4" s="15">
        <v>0.08</v>
      </c>
      <c r="I4" s="16">
        <f t="shared" ref="I4:I10" si="1">G4*H4</f>
        <v>1820</v>
      </c>
      <c r="J4" s="44">
        <v>0.13</v>
      </c>
      <c r="K4" s="45">
        <f>I4/1.13</f>
        <v>1610.61946902655</v>
      </c>
      <c r="L4" s="13" t="s">
        <v>18</v>
      </c>
      <c r="M4" s="46" t="s">
        <v>19</v>
      </c>
      <c r="N4" s="45" t="s">
        <v>20</v>
      </c>
      <c r="O4" s="47" t="s">
        <v>21</v>
      </c>
    </row>
    <row r="5" s="1" customFormat="1" ht="29" customHeight="1" spans="1:15">
      <c r="A5" s="11">
        <v>45663</v>
      </c>
      <c r="B5" s="12" t="s">
        <v>17</v>
      </c>
      <c r="C5" s="13" t="s">
        <v>18</v>
      </c>
      <c r="D5" s="14">
        <v>11375</v>
      </c>
      <c r="E5" s="15">
        <v>0.065</v>
      </c>
      <c r="F5" s="16">
        <f t="shared" si="0"/>
        <v>739.375</v>
      </c>
      <c r="G5" s="14">
        <v>11375</v>
      </c>
      <c r="H5" s="15">
        <v>0.065</v>
      </c>
      <c r="I5" s="16">
        <f t="shared" si="1"/>
        <v>739.375</v>
      </c>
      <c r="J5" s="44">
        <v>0.13</v>
      </c>
      <c r="K5" s="45">
        <f t="shared" ref="K4:K10" si="2">I5/1.13</f>
        <v>654.314159292035</v>
      </c>
      <c r="L5" s="13" t="s">
        <v>18</v>
      </c>
      <c r="M5" s="46" t="s">
        <v>19</v>
      </c>
      <c r="N5" s="45" t="s">
        <v>20</v>
      </c>
      <c r="O5" s="47" t="s">
        <v>21</v>
      </c>
    </row>
    <row r="6" s="3" customFormat="1" ht="30" customHeight="1" spans="1:15">
      <c r="A6" s="11">
        <v>45663</v>
      </c>
      <c r="B6" s="17" t="s">
        <v>17</v>
      </c>
      <c r="C6" s="18" t="s">
        <v>22</v>
      </c>
      <c r="D6" s="19">
        <v>1364</v>
      </c>
      <c r="E6" s="20">
        <v>0.35</v>
      </c>
      <c r="F6" s="21">
        <f t="shared" si="0"/>
        <v>477.4</v>
      </c>
      <c r="G6" s="19">
        <v>1364</v>
      </c>
      <c r="H6" s="20">
        <v>0.35</v>
      </c>
      <c r="I6" s="21">
        <f t="shared" si="1"/>
        <v>477.4</v>
      </c>
      <c r="J6" s="48">
        <v>0.13</v>
      </c>
      <c r="K6" s="49">
        <f t="shared" si="2"/>
        <v>422.477876106195</v>
      </c>
      <c r="L6" s="18" t="s">
        <v>22</v>
      </c>
      <c r="M6" s="50" t="s">
        <v>19</v>
      </c>
      <c r="N6" s="49" t="s">
        <v>20</v>
      </c>
      <c r="O6" s="51" t="s">
        <v>21</v>
      </c>
    </row>
    <row r="7" s="3" customFormat="1" ht="30" customHeight="1" spans="1:15">
      <c r="A7" s="11">
        <v>45663</v>
      </c>
      <c r="B7" s="17" t="s">
        <v>17</v>
      </c>
      <c r="C7" s="18" t="s">
        <v>23</v>
      </c>
      <c r="D7" s="19">
        <v>10096</v>
      </c>
      <c r="E7" s="20">
        <v>0.31</v>
      </c>
      <c r="F7" s="21">
        <f t="shared" si="0"/>
        <v>3129.76</v>
      </c>
      <c r="G7" s="19">
        <v>10096</v>
      </c>
      <c r="H7" s="20">
        <v>0.31</v>
      </c>
      <c r="I7" s="21">
        <f t="shared" si="1"/>
        <v>3129.76</v>
      </c>
      <c r="J7" s="48">
        <v>0.13</v>
      </c>
      <c r="K7" s="49">
        <f t="shared" si="2"/>
        <v>2769.69911504425</v>
      </c>
      <c r="L7" s="18" t="s">
        <v>23</v>
      </c>
      <c r="M7" s="50" t="s">
        <v>19</v>
      </c>
      <c r="N7" s="49" t="s">
        <v>20</v>
      </c>
      <c r="O7" s="51" t="s">
        <v>21</v>
      </c>
    </row>
    <row r="8" s="3" customFormat="1" ht="30" customHeight="1" spans="1:15">
      <c r="A8" s="11">
        <v>45663</v>
      </c>
      <c r="B8" s="17" t="s">
        <v>17</v>
      </c>
      <c r="C8" s="18" t="s">
        <v>23</v>
      </c>
      <c r="D8" s="19">
        <v>11375</v>
      </c>
      <c r="E8" s="20">
        <v>0.18</v>
      </c>
      <c r="F8" s="21">
        <f t="shared" si="0"/>
        <v>2047.5</v>
      </c>
      <c r="G8" s="19">
        <v>11375</v>
      </c>
      <c r="H8" s="20">
        <v>0.18</v>
      </c>
      <c r="I8" s="21">
        <f t="shared" si="1"/>
        <v>2047.5</v>
      </c>
      <c r="J8" s="48">
        <v>0.13</v>
      </c>
      <c r="K8" s="49">
        <f t="shared" si="2"/>
        <v>1811.94690265487</v>
      </c>
      <c r="L8" s="18" t="s">
        <v>23</v>
      </c>
      <c r="M8" s="50" t="s">
        <v>19</v>
      </c>
      <c r="N8" s="49" t="s">
        <v>20</v>
      </c>
      <c r="O8" s="51" t="s">
        <v>21</v>
      </c>
    </row>
    <row r="9" s="3" customFormat="1" ht="30" customHeight="1" spans="1:15">
      <c r="A9" s="11">
        <v>45663</v>
      </c>
      <c r="B9" s="17" t="s">
        <v>17</v>
      </c>
      <c r="C9" s="18" t="s">
        <v>23</v>
      </c>
      <c r="D9" s="19">
        <v>11375</v>
      </c>
      <c r="E9" s="20">
        <v>0.13</v>
      </c>
      <c r="F9" s="21">
        <f t="shared" si="0"/>
        <v>1478.75</v>
      </c>
      <c r="G9" s="19">
        <v>11375</v>
      </c>
      <c r="H9" s="20">
        <v>0.13</v>
      </c>
      <c r="I9" s="21">
        <f t="shared" si="1"/>
        <v>1478.75</v>
      </c>
      <c r="J9" s="48">
        <v>0.13</v>
      </c>
      <c r="K9" s="49">
        <f t="shared" si="2"/>
        <v>1308.62831858407</v>
      </c>
      <c r="L9" s="18" t="s">
        <v>23</v>
      </c>
      <c r="M9" s="50" t="s">
        <v>19</v>
      </c>
      <c r="N9" s="49" t="s">
        <v>20</v>
      </c>
      <c r="O9" s="51" t="s">
        <v>21</v>
      </c>
    </row>
    <row r="10" s="3" customFormat="1" ht="30" customHeight="1" spans="1:15">
      <c r="A10" s="11">
        <v>45663</v>
      </c>
      <c r="B10" s="17" t="s">
        <v>17</v>
      </c>
      <c r="C10" s="18" t="s">
        <v>23</v>
      </c>
      <c r="D10" s="19">
        <v>11375</v>
      </c>
      <c r="E10" s="20">
        <v>0.17</v>
      </c>
      <c r="F10" s="21">
        <f t="shared" si="0"/>
        <v>1933.75</v>
      </c>
      <c r="G10" s="19">
        <v>11375</v>
      </c>
      <c r="H10" s="20">
        <v>0.17</v>
      </c>
      <c r="I10" s="21">
        <f t="shared" si="1"/>
        <v>1933.75</v>
      </c>
      <c r="J10" s="48">
        <v>0.13</v>
      </c>
      <c r="K10" s="49">
        <f t="shared" si="2"/>
        <v>1711.28318584071</v>
      </c>
      <c r="L10" s="18" t="s">
        <v>23</v>
      </c>
      <c r="M10" s="50" t="s">
        <v>19</v>
      </c>
      <c r="N10" s="49" t="s">
        <v>20</v>
      </c>
      <c r="O10" s="51" t="s">
        <v>21</v>
      </c>
    </row>
    <row r="11" s="1" customFormat="1" ht="35" customHeight="1" spans="1:15">
      <c r="A11" s="22"/>
      <c r="B11" s="12"/>
      <c r="C11" s="13"/>
      <c r="D11" s="14"/>
      <c r="E11" s="15"/>
      <c r="F11" s="16"/>
      <c r="G11" s="14"/>
      <c r="H11" s="15"/>
      <c r="I11" s="16"/>
      <c r="J11" s="44"/>
      <c r="K11" s="45"/>
      <c r="L11" s="13"/>
      <c r="M11" s="46"/>
      <c r="N11" s="45"/>
      <c r="O11" s="52" t="s">
        <v>24</v>
      </c>
    </row>
    <row r="12" s="3" customFormat="1" ht="25" customHeight="1" spans="1:15">
      <c r="A12" s="23"/>
      <c r="B12" s="24"/>
      <c r="C12" s="9"/>
      <c r="D12" s="25"/>
      <c r="E12" s="25"/>
      <c r="F12" s="26"/>
      <c r="G12" s="27"/>
      <c r="H12" s="28"/>
      <c r="I12" s="26"/>
      <c r="J12" s="44"/>
      <c r="K12" s="25"/>
      <c r="L12" s="9"/>
      <c r="M12" s="53"/>
      <c r="N12" s="25"/>
      <c r="O12" s="54"/>
    </row>
    <row r="13" s="3" customFormat="1" ht="25" customHeight="1" spans="1:15">
      <c r="A13" s="29" t="s">
        <v>25</v>
      </c>
      <c r="B13" s="30"/>
      <c r="C13" s="30"/>
      <c r="D13" s="30"/>
      <c r="E13" s="30"/>
      <c r="F13" s="30"/>
      <c r="G13" s="30">
        <f>SUM(G4:G12)</f>
        <v>79710</v>
      </c>
      <c r="H13" s="30"/>
      <c r="I13" s="55">
        <f>SUM(I4:I12)</f>
        <v>11626.535</v>
      </c>
      <c r="J13" s="55"/>
      <c r="K13" s="55">
        <f>SUM(K4:K12)</f>
        <v>10288.9690265487</v>
      </c>
      <c r="L13" s="30"/>
      <c r="M13" s="30"/>
      <c r="N13" s="56"/>
      <c r="O13" s="57"/>
    </row>
    <row r="14" s="3" customFormat="1" ht="25" customHeight="1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58"/>
    </row>
    <row r="15" s="3" customFormat="1" ht="25" customHeight="1" spans="1:14">
      <c r="A15" s="1"/>
      <c r="B15" s="1"/>
      <c r="C15" s="31"/>
      <c r="D15" s="1"/>
      <c r="E15" s="1"/>
      <c r="F15" s="1"/>
      <c r="G15" s="1"/>
      <c r="H15" s="1"/>
      <c r="I15" s="1"/>
      <c r="J15" s="1"/>
      <c r="K15" s="1"/>
      <c r="L15" s="1"/>
      <c r="M15" s="1"/>
      <c r="N15" s="31"/>
    </row>
    <row r="16" s="3" customFormat="1" ht="25" customHeight="1" spans="1:14">
      <c r="A16" s="32"/>
      <c r="B16" s="33"/>
      <c r="C16" s="34"/>
      <c r="D16" s="35"/>
      <c r="E16" s="35"/>
      <c r="F16" s="36"/>
      <c r="G16" s="35"/>
      <c r="H16" s="37"/>
      <c r="I16" s="36"/>
      <c r="J16" s="59"/>
      <c r="K16" s="34"/>
      <c r="L16" s="60"/>
      <c r="M16" s="61"/>
      <c r="N16" s="62"/>
    </row>
    <row r="17" s="3" customFormat="1" ht="25" customHeight="1" spans="1:14">
      <c r="A17" s="38"/>
      <c r="B17" s="39"/>
      <c r="C17" s="34"/>
      <c r="D17" s="36"/>
      <c r="E17" s="36"/>
      <c r="F17" s="37"/>
      <c r="G17" s="36"/>
      <c r="H17" s="37"/>
      <c r="I17" s="36"/>
      <c r="J17" s="36"/>
      <c r="K17" s="36"/>
      <c r="L17" s="63"/>
      <c r="M17" s="36"/>
      <c r="N17" s="64"/>
    </row>
    <row r="18" s="3" customFormat="1" ht="25" customHeight="1" spans="1:14">
      <c r="A18" s="40"/>
      <c r="B18" s="33"/>
      <c r="C18" s="34"/>
      <c r="D18" s="35"/>
      <c r="E18" s="35"/>
      <c r="F18" s="36"/>
      <c r="G18" s="35"/>
      <c r="H18" s="37"/>
      <c r="I18" s="36"/>
      <c r="J18" s="59"/>
      <c r="K18" s="34"/>
      <c r="L18" s="60"/>
      <c r="M18" s="61"/>
      <c r="N18" s="62"/>
    </row>
    <row r="19" s="3" customFormat="1" ht="25" customHeight="1" spans="1:14">
      <c r="A19" s="40"/>
      <c r="B19" s="33"/>
      <c r="C19" s="34"/>
      <c r="D19" s="35"/>
      <c r="E19" s="35"/>
      <c r="F19" s="36"/>
      <c r="G19" s="35"/>
      <c r="H19" s="37"/>
      <c r="I19" s="36"/>
      <c r="J19" s="59"/>
      <c r="K19" s="34"/>
      <c r="L19" s="60"/>
      <c r="M19" s="61"/>
      <c r="N19" s="62"/>
    </row>
    <row r="20" s="3" customFormat="1" ht="25" customHeight="1"/>
    <row r="21" s="3" customFormat="1" ht="25" customHeight="1"/>
    <row r="22" s="3" customFormat="1" ht="40" customHeight="1"/>
    <row r="23" s="3" customFormat="1" ht="25" customHeight="1"/>
    <row r="24" s="3" customFormat="1" ht="25" customHeight="1"/>
    <row r="25" s="3" customFormat="1" ht="25" customHeight="1"/>
    <row r="26" s="3" customFormat="1" ht="25" customHeight="1"/>
  </sheetData>
  <mergeCells count="2">
    <mergeCell ref="A1:O1"/>
    <mergeCell ref="A2:O2"/>
  </mergeCells>
  <pageMargins left="0.196527777777778" right="0.196527777777778" top="0.275" bottom="0.118055555555556" header="0.196527777777778" footer="0.196527777777778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V3690</dc:creator>
  <cp:lastModifiedBy>160401</cp:lastModifiedBy>
  <dcterms:created xsi:type="dcterms:W3CDTF">2023-05-15T06:07:00Z</dcterms:created>
  <dcterms:modified xsi:type="dcterms:W3CDTF">2025-06-17T07:29:19Z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B1C7199D9D414ACBBBAF1ADB9870D5C0_13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