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6月" sheetId="20" r:id="rId2"/>
    <sheet name="4月已开票" sheetId="21" state="hidden" r:id="rId3"/>
  </sheets>
  <definedNames>
    <definedName name="_xlnm._FilterDatabase" localSheetId="0" hidden="1">'2024-5月-7月-已开票'!$A$2:$O$36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<sst xmlns="http://schemas.openxmlformats.org/spreadsheetml/2006/main" count="141" uniqueCount="89">
  <si>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</si>
  <si>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</si>
  <si>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</si>
  <si>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</si>
  <si>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</si>
  <si>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</si>
  <si>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</si>
  <si>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</si>
  <si>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</si>
  <si>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</si>
  <si>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</si>
  <si>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</si>
  <si>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</si>
  <si>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</si>
  <si>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</si>
  <si>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</si>
  <si>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</si>
  <si>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</si>
  <si>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</si>
  <si>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</si>
  <si>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</si>
  <si>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</si>
  <si>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</si>
  <si>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</si>
  <si>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</si>
  <si>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</si>
  <si>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</si>
  <si>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</si>
  <si>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</si>
  <si>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</si>
  <si>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</si>
  <si>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</si>
  <si>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</si>
  <si>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</si>
  <si>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</si>
  <si>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</si>
  <si>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</si>
  <si>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</si>
  <si>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</si>
  <si>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</si>
  <si>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</si>
  <si>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</si>
  <si>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</si>
  <si>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</si>
  <si>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</si>
  <si>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</si>
  <si>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</si>
  <si>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</si>
  <si>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</si>
  <si>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</si>
  <si>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</si>
  <si>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</si>
  <si>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t>RLSRBSK004</t>
  </si>
  <si>
    <t>BSK样品卡</t>
  </si>
  <si>
    <t>BSK样卡吊牌BKXDP24005-120*80mm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</si>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</sst>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58" fontId="14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8" fontId="17" fillId="0" borderId="5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50">
        <v>45439</v>
      </c>
      <c r="B3" s="14" t="s">
        <v>15</v>
      </c>
      <c r="C3" s="51">
        <v>54401</v>
      </c>
      <c r="D3" s="52" t="s">
        <v>16</v>
      </c>
      <c r="E3" s="51" t="s">
        <v>17</v>
      </c>
      <c r="F3" s="51" t="s">
        <v>18</v>
      </c>
      <c r="G3" s="53">
        <v>10500</v>
      </c>
      <c r="H3" s="53">
        <f>G3-I3</f>
        <v>500</v>
      </c>
      <c r="I3" s="51">
        <v>10000</v>
      </c>
      <c r="J3" s="19">
        <v>0.368</v>
      </c>
      <c r="K3" s="60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50"/>
      <c r="B4" s="14"/>
      <c r="C4" s="51"/>
      <c r="D4" s="52"/>
      <c r="E4" s="51"/>
      <c r="F4" s="54">
        <v>45476</v>
      </c>
      <c r="G4" s="53">
        <v>11582</v>
      </c>
      <c r="H4" s="53">
        <f t="shared" ref="H4:H40" si="0">G4-I4</f>
        <v>554</v>
      </c>
      <c r="I4" s="51">
        <v>11028</v>
      </c>
      <c r="J4" s="19">
        <v>0.368</v>
      </c>
      <c r="K4" s="60">
        <f t="shared" ref="K4:K40" si="1">I4*J4</f>
        <v>4058.304</v>
      </c>
      <c r="L4" s="61"/>
      <c r="M4" s="19"/>
      <c r="N4" s="19"/>
      <c r="O4" s="19"/>
    </row>
    <row r="5" ht="16.5" spans="1:15">
      <c r="A5" s="50"/>
      <c r="B5" s="14"/>
      <c r="C5" s="51"/>
      <c r="D5" s="52"/>
      <c r="E5" s="51"/>
      <c r="F5" s="51" t="s">
        <v>18</v>
      </c>
      <c r="G5" s="53">
        <v>10500</v>
      </c>
      <c r="H5" s="53">
        <f t="shared" si="0"/>
        <v>500</v>
      </c>
      <c r="I5" s="51">
        <v>10000</v>
      </c>
      <c r="J5" s="14">
        <f>0.042*8</f>
        <v>0.336</v>
      </c>
      <c r="K5" s="60">
        <f t="shared" si="1"/>
        <v>3360</v>
      </c>
      <c r="L5" s="60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50"/>
      <c r="B6" s="14"/>
      <c r="C6" s="51"/>
      <c r="D6" s="52"/>
      <c r="E6" s="51"/>
      <c r="F6" s="54">
        <v>45476</v>
      </c>
      <c r="G6" s="53">
        <v>11583</v>
      </c>
      <c r="H6" s="53">
        <f t="shared" si="0"/>
        <v>555</v>
      </c>
      <c r="I6" s="51">
        <v>11028</v>
      </c>
      <c r="J6" s="14">
        <f>0.042*8</f>
        <v>0.336</v>
      </c>
      <c r="K6" s="60">
        <f t="shared" si="1"/>
        <v>3705.408</v>
      </c>
      <c r="L6" s="62"/>
      <c r="M6" s="19"/>
      <c r="N6" s="19"/>
      <c r="O6" s="19"/>
    </row>
    <row r="7" ht="16" customHeight="1" spans="1:15">
      <c r="A7" s="50"/>
      <c r="B7" s="14"/>
      <c r="C7" s="51"/>
      <c r="D7" s="52"/>
      <c r="E7" s="51"/>
      <c r="F7" s="54">
        <v>45476</v>
      </c>
      <c r="G7" s="53">
        <v>22079.4</v>
      </c>
      <c r="H7" s="53">
        <f t="shared" si="0"/>
        <v>1051.4</v>
      </c>
      <c r="I7" s="51">
        <v>21028</v>
      </c>
      <c r="J7" s="19">
        <v>0.294</v>
      </c>
      <c r="K7" s="60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50"/>
      <c r="B8" s="14"/>
      <c r="C8" s="51"/>
      <c r="D8" s="52"/>
      <c r="E8" s="51"/>
      <c r="F8" s="54">
        <v>45476</v>
      </c>
      <c r="G8" s="53">
        <v>22079.4</v>
      </c>
      <c r="H8" s="53">
        <f t="shared" si="0"/>
        <v>1051.4</v>
      </c>
      <c r="I8" s="51">
        <v>21028</v>
      </c>
      <c r="J8" s="19">
        <v>0.116</v>
      </c>
      <c r="K8" s="60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50">
        <v>45439</v>
      </c>
      <c r="B9" s="14" t="s">
        <v>15</v>
      </c>
      <c r="C9" s="51">
        <v>54404</v>
      </c>
      <c r="D9" s="52" t="s">
        <v>23</v>
      </c>
      <c r="E9" s="51" t="s">
        <v>24</v>
      </c>
      <c r="F9" s="54">
        <v>45470</v>
      </c>
      <c r="G9" s="53">
        <f>I9*1.05</f>
        <v>31500</v>
      </c>
      <c r="H9" s="53">
        <f t="shared" si="0"/>
        <v>1500</v>
      </c>
      <c r="I9" s="51">
        <v>30000</v>
      </c>
      <c r="J9" s="19">
        <v>0.368</v>
      </c>
      <c r="K9" s="60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50"/>
      <c r="B10" s="14"/>
      <c r="C10" s="51"/>
      <c r="D10" s="52"/>
      <c r="E10" s="51"/>
      <c r="F10" s="54">
        <v>45476</v>
      </c>
      <c r="G10" s="53">
        <v>1605</v>
      </c>
      <c r="H10" s="53">
        <f t="shared" si="0"/>
        <v>79</v>
      </c>
      <c r="I10" s="51">
        <v>1526</v>
      </c>
      <c r="J10" s="19">
        <v>0.368</v>
      </c>
      <c r="K10" s="60">
        <f t="shared" si="1"/>
        <v>561.568</v>
      </c>
      <c r="L10" s="61"/>
      <c r="M10" s="19"/>
      <c r="N10" s="14"/>
      <c r="O10" s="19"/>
    </row>
    <row r="11" ht="16.5" spans="1:15">
      <c r="A11" s="50"/>
      <c r="B11" s="14"/>
      <c r="C11" s="51"/>
      <c r="D11" s="52"/>
      <c r="E11" s="51"/>
      <c r="F11" s="54">
        <v>45470</v>
      </c>
      <c r="G11" s="53">
        <f t="shared" ref="G10:G32" si="2">I11*1.05</f>
        <v>31500</v>
      </c>
      <c r="H11" s="53">
        <f t="shared" si="0"/>
        <v>1500</v>
      </c>
      <c r="I11" s="51">
        <v>30000</v>
      </c>
      <c r="J11" s="14">
        <f>0.042*6</f>
        <v>0.252</v>
      </c>
      <c r="K11" s="60">
        <f t="shared" si="1"/>
        <v>7560</v>
      </c>
      <c r="L11" s="60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50"/>
      <c r="B12" s="14"/>
      <c r="C12" s="51"/>
      <c r="D12" s="52"/>
      <c r="E12" s="51"/>
      <c r="F12" s="54">
        <v>45476</v>
      </c>
      <c r="G12" s="53">
        <v>1607</v>
      </c>
      <c r="H12" s="53">
        <f t="shared" si="0"/>
        <v>81</v>
      </c>
      <c r="I12" s="51">
        <v>1526</v>
      </c>
      <c r="J12" s="14">
        <f>0.042*6</f>
        <v>0.252</v>
      </c>
      <c r="K12" s="60">
        <f t="shared" si="1"/>
        <v>384.552</v>
      </c>
      <c r="L12" s="62"/>
      <c r="M12" s="19"/>
      <c r="N12" s="19"/>
      <c r="O12" s="19"/>
    </row>
    <row r="13" ht="16" customHeight="1" spans="1:15">
      <c r="A13" s="50"/>
      <c r="B13" s="14"/>
      <c r="C13" s="51"/>
      <c r="D13" s="52"/>
      <c r="E13" s="51"/>
      <c r="F13" s="54">
        <v>45476</v>
      </c>
      <c r="G13" s="53">
        <v>33102</v>
      </c>
      <c r="H13" s="53">
        <f t="shared" si="0"/>
        <v>1576</v>
      </c>
      <c r="I13" s="51">
        <v>31526</v>
      </c>
      <c r="J13" s="19">
        <v>0.294</v>
      </c>
      <c r="K13" s="60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50"/>
      <c r="B14" s="14"/>
      <c r="C14" s="51"/>
      <c r="D14" s="52"/>
      <c r="E14" s="51"/>
      <c r="F14" s="54">
        <v>45476</v>
      </c>
      <c r="G14" s="53">
        <v>33102</v>
      </c>
      <c r="H14" s="53">
        <f t="shared" si="0"/>
        <v>1576</v>
      </c>
      <c r="I14" s="51">
        <v>31526</v>
      </c>
      <c r="J14" s="19">
        <v>0.116</v>
      </c>
      <c r="K14" s="60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50">
        <v>45477</v>
      </c>
      <c r="B15" s="14" t="s">
        <v>26</v>
      </c>
      <c r="C15" s="51">
        <v>58394</v>
      </c>
      <c r="D15" s="52" t="s">
        <v>27</v>
      </c>
      <c r="E15" s="51" t="s">
        <v>28</v>
      </c>
      <c r="F15" s="54">
        <v>45484</v>
      </c>
      <c r="G15" s="53">
        <f t="shared" si="2"/>
        <v>771.75</v>
      </c>
      <c r="H15" s="53">
        <f t="shared" si="0"/>
        <v>36.75</v>
      </c>
      <c r="I15" s="51">
        <v>735</v>
      </c>
      <c r="J15" s="19">
        <v>0.254</v>
      </c>
      <c r="K15" s="60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50"/>
      <c r="B16" s="14"/>
      <c r="C16" s="51"/>
      <c r="D16" s="52"/>
      <c r="E16" s="51"/>
      <c r="F16" s="54">
        <v>45484</v>
      </c>
      <c r="G16" s="53">
        <f t="shared" si="2"/>
        <v>771.75</v>
      </c>
      <c r="H16" s="53">
        <f t="shared" si="0"/>
        <v>36.75</v>
      </c>
      <c r="I16" s="51">
        <v>735</v>
      </c>
      <c r="J16" s="19">
        <v>0.15</v>
      </c>
      <c r="K16" s="60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50"/>
      <c r="B17" s="14"/>
      <c r="C17" s="51"/>
      <c r="D17" s="52"/>
      <c r="E17" s="51"/>
      <c r="F17" s="54">
        <v>45484</v>
      </c>
      <c r="G17" s="53">
        <v>2200</v>
      </c>
      <c r="H17" s="53">
        <f t="shared" si="0"/>
        <v>100</v>
      </c>
      <c r="I17" s="51">
        <v>2100</v>
      </c>
      <c r="J17" s="19">
        <v>0.12</v>
      </c>
      <c r="K17" s="60">
        <f t="shared" si="1"/>
        <v>252</v>
      </c>
      <c r="L17" s="60" t="s">
        <v>31</v>
      </c>
      <c r="M17" s="19"/>
      <c r="N17" s="19"/>
      <c r="O17" s="19"/>
    </row>
    <row r="18" ht="32" customHeight="1" spans="1:15">
      <c r="A18" s="50"/>
      <c r="B18" s="14"/>
      <c r="C18" s="51"/>
      <c r="D18" s="52"/>
      <c r="E18" s="51"/>
      <c r="F18" s="54">
        <v>45485</v>
      </c>
      <c r="G18" s="53">
        <v>30500</v>
      </c>
      <c r="H18" s="53">
        <f t="shared" si="0"/>
        <v>8</v>
      </c>
      <c r="I18" s="51">
        <v>30492</v>
      </c>
      <c r="J18" s="19">
        <v>0.12</v>
      </c>
      <c r="K18" s="60">
        <f t="shared" si="1"/>
        <v>3659.04</v>
      </c>
      <c r="L18" s="62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55">
        <v>45484</v>
      </c>
      <c r="G19" s="53">
        <v>561</v>
      </c>
      <c r="H19" s="53">
        <f t="shared" si="0"/>
        <v>26</v>
      </c>
      <c r="I19" s="12">
        <v>535</v>
      </c>
      <c r="J19" s="19">
        <v>0.254</v>
      </c>
      <c r="K19" s="60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55">
        <v>45484</v>
      </c>
      <c r="G20" s="53">
        <v>561</v>
      </c>
      <c r="H20" s="53">
        <f t="shared" si="0"/>
        <v>26</v>
      </c>
      <c r="I20" s="12">
        <v>535</v>
      </c>
      <c r="J20" s="19">
        <v>0.15</v>
      </c>
      <c r="K20" s="60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50">
        <v>45483</v>
      </c>
      <c r="B21" s="14" t="s">
        <v>26</v>
      </c>
      <c r="C21" s="51" t="s">
        <v>34</v>
      </c>
      <c r="D21" s="52" t="s">
        <v>35</v>
      </c>
      <c r="E21" s="51" t="s">
        <v>36</v>
      </c>
      <c r="F21" s="54">
        <v>45491</v>
      </c>
      <c r="G21" s="53">
        <f t="shared" si="2"/>
        <v>25213.65</v>
      </c>
      <c r="H21" s="53">
        <f t="shared" si="0"/>
        <v>1200.65</v>
      </c>
      <c r="I21" s="12">
        <v>24013</v>
      </c>
      <c r="J21" s="19">
        <v>0.368</v>
      </c>
      <c r="K21" s="60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50"/>
      <c r="B22" s="14"/>
      <c r="C22" s="51"/>
      <c r="D22" s="52"/>
      <c r="E22" s="51"/>
      <c r="F22" s="54">
        <v>45491</v>
      </c>
      <c r="G22" s="53">
        <f t="shared" si="2"/>
        <v>25213.65</v>
      </c>
      <c r="H22" s="53">
        <f t="shared" si="0"/>
        <v>1200.65</v>
      </c>
      <c r="I22" s="12">
        <v>24013</v>
      </c>
      <c r="J22" s="14">
        <f>0.042*7</f>
        <v>0.294</v>
      </c>
      <c r="K22" s="60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50"/>
      <c r="B23" s="14"/>
      <c r="C23" s="51"/>
      <c r="D23" s="52"/>
      <c r="E23" s="51"/>
      <c r="F23" s="54">
        <v>45491</v>
      </c>
      <c r="G23" s="53">
        <f t="shared" si="2"/>
        <v>25213.65</v>
      </c>
      <c r="H23" s="53">
        <f t="shared" si="0"/>
        <v>1200.65</v>
      </c>
      <c r="I23" s="12">
        <v>24013</v>
      </c>
      <c r="J23" s="19">
        <v>0.294</v>
      </c>
      <c r="K23" s="60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50"/>
      <c r="B24" s="14"/>
      <c r="C24" s="51"/>
      <c r="D24" s="52"/>
      <c r="E24" s="51"/>
      <c r="F24" s="54">
        <v>45491</v>
      </c>
      <c r="G24" s="53">
        <f t="shared" si="2"/>
        <v>25213.65</v>
      </c>
      <c r="H24" s="53">
        <f t="shared" si="0"/>
        <v>1200.65</v>
      </c>
      <c r="I24" s="12">
        <v>24013</v>
      </c>
      <c r="J24" s="19">
        <v>0.116</v>
      </c>
      <c r="K24" s="60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50">
        <v>45492</v>
      </c>
      <c r="B25" s="14" t="s">
        <v>39</v>
      </c>
      <c r="C25" s="51" t="s">
        <v>40</v>
      </c>
      <c r="D25" s="52" t="s">
        <v>41</v>
      </c>
      <c r="E25" s="51" t="s">
        <v>42</v>
      </c>
      <c r="F25" s="54">
        <v>45503</v>
      </c>
      <c r="G25" s="53">
        <f t="shared" si="2"/>
        <v>10500</v>
      </c>
      <c r="H25" s="53">
        <f t="shared" si="0"/>
        <v>500</v>
      </c>
      <c r="I25" s="12">
        <v>10000</v>
      </c>
      <c r="J25" s="19">
        <v>0.368</v>
      </c>
      <c r="K25" s="60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50"/>
      <c r="B26" s="14"/>
      <c r="C26" s="51"/>
      <c r="D26" s="52"/>
      <c r="E26" s="51"/>
      <c r="F26" s="54">
        <v>45503</v>
      </c>
      <c r="G26" s="53">
        <f t="shared" si="2"/>
        <v>10500</v>
      </c>
      <c r="H26" s="53">
        <f t="shared" si="0"/>
        <v>500</v>
      </c>
      <c r="I26" s="12">
        <v>10000</v>
      </c>
      <c r="J26" s="14">
        <f>0.042*7</f>
        <v>0.294</v>
      </c>
      <c r="K26" s="60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50"/>
      <c r="B27" s="14"/>
      <c r="C27" s="51"/>
      <c r="D27" s="52"/>
      <c r="E27" s="51"/>
      <c r="F27" s="54">
        <v>45503</v>
      </c>
      <c r="G27" s="53">
        <f t="shared" si="2"/>
        <v>10500</v>
      </c>
      <c r="H27" s="53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50"/>
      <c r="B28" s="14"/>
      <c r="C28" s="51"/>
      <c r="D28" s="52"/>
      <c r="E28" s="51"/>
      <c r="F28" s="54">
        <v>45503</v>
      </c>
      <c r="G28" s="53">
        <f t="shared" si="2"/>
        <v>10500</v>
      </c>
      <c r="H28" s="53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50">
        <v>45499</v>
      </c>
      <c r="B29" s="14" t="s">
        <v>39</v>
      </c>
      <c r="C29" s="51" t="s">
        <v>43</v>
      </c>
      <c r="D29" s="52" t="s">
        <v>44</v>
      </c>
      <c r="E29" s="51" t="s">
        <v>45</v>
      </c>
      <c r="F29" s="54">
        <v>45503</v>
      </c>
      <c r="G29" s="53">
        <f t="shared" si="2"/>
        <v>9765</v>
      </c>
      <c r="H29" s="53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50"/>
      <c r="B30" s="14"/>
      <c r="C30" s="51"/>
      <c r="D30" s="52"/>
      <c r="E30" s="51"/>
      <c r="F30" s="54">
        <v>45503</v>
      </c>
      <c r="G30" s="53">
        <f t="shared" si="2"/>
        <v>9765</v>
      </c>
      <c r="H30" s="53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50"/>
      <c r="B31" s="14"/>
      <c r="C31" s="51"/>
      <c r="D31" s="52"/>
      <c r="E31" s="51"/>
      <c r="F31" s="54">
        <v>45506</v>
      </c>
      <c r="G31" s="53">
        <f t="shared" si="2"/>
        <v>9765</v>
      </c>
      <c r="H31" s="53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50"/>
      <c r="B32" s="14"/>
      <c r="C32" s="51"/>
      <c r="D32" s="52"/>
      <c r="E32" s="51"/>
      <c r="F32" s="54">
        <v>45506</v>
      </c>
      <c r="G32" s="53">
        <f t="shared" si="2"/>
        <v>9765</v>
      </c>
      <c r="H32" s="53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56">
        <v>45439</v>
      </c>
      <c r="B33" s="57" t="s">
        <v>15</v>
      </c>
      <c r="C33" s="58">
        <v>54401</v>
      </c>
      <c r="D33" s="59" t="s">
        <v>16</v>
      </c>
      <c r="E33" s="58" t="s">
        <v>17</v>
      </c>
      <c r="F33" s="51" t="s">
        <v>46</v>
      </c>
      <c r="G33" s="12">
        <v>0</v>
      </c>
      <c r="H33" s="12">
        <v>0</v>
      </c>
      <c r="I33" s="12">
        <v>10000</v>
      </c>
      <c r="J33" s="14">
        <v>0.042</v>
      </c>
      <c r="K33" s="60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56">
        <v>45439</v>
      </c>
      <c r="B34" s="57" t="s">
        <v>15</v>
      </c>
      <c r="C34" s="58">
        <v>54404</v>
      </c>
      <c r="D34" s="59" t="s">
        <v>23</v>
      </c>
      <c r="E34" s="58" t="s">
        <v>24</v>
      </c>
      <c r="F34" s="51" t="s">
        <v>46</v>
      </c>
      <c r="G34" s="12">
        <v>0</v>
      </c>
      <c r="H34" s="12">
        <v>0</v>
      </c>
      <c r="I34" s="12">
        <v>30000</v>
      </c>
      <c r="J34" s="14">
        <v>0.042</v>
      </c>
      <c r="K34" s="60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50">
        <v>45477</v>
      </c>
      <c r="B35" s="14" t="s">
        <v>26</v>
      </c>
      <c r="C35" s="51">
        <v>58401</v>
      </c>
      <c r="D35" s="52" t="s">
        <v>32</v>
      </c>
      <c r="E35" s="51" t="s">
        <v>33</v>
      </c>
      <c r="F35" s="54">
        <v>45484</v>
      </c>
      <c r="G35" s="53">
        <v>32552</v>
      </c>
      <c r="H35" s="53">
        <f>G35-I35</f>
        <v>1550</v>
      </c>
      <c r="I35" s="12">
        <v>31002</v>
      </c>
      <c r="J35" s="19">
        <v>0.1</v>
      </c>
      <c r="K35" s="60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63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13" sqref="E13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5" customWidth="1"/>
    <col min="4" max="4" width="22.4545454545455" customWidth="1"/>
    <col min="5" max="5" width="32" customWidth="1"/>
    <col min="6" max="6" width="17.3636363636364" style="26" customWidth="1"/>
    <col min="7" max="7" width="68.7272727272727" customWidth="1"/>
    <col min="8" max="8" width="9.45454545454546" customWidth="1"/>
    <col min="9" max="9" width="12.3636363636364" customWidth="1"/>
    <col min="10" max="10" width="11.5454545454545" customWidth="1"/>
  </cols>
  <sheetData>
    <row r="1" s="1" customFormat="1" ht="22.5" customHeight="1" spans="1:10">
      <c r="A1" s="2" t="s">
        <v>50</v>
      </c>
      <c r="B1" s="3"/>
      <c r="C1" s="27"/>
      <c r="D1" s="4"/>
      <c r="E1" s="3"/>
      <c r="F1" s="28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9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pans="1:10">
      <c r="A3" s="30">
        <v>45798</v>
      </c>
      <c r="B3" s="31" t="s">
        <v>51</v>
      </c>
      <c r="C3" s="31" t="s">
        <v>43</v>
      </c>
      <c r="D3" s="32" t="s">
        <v>52</v>
      </c>
      <c r="E3" s="33" t="s">
        <v>53</v>
      </c>
      <c r="F3" s="30">
        <v>45801</v>
      </c>
      <c r="G3" s="31" t="s">
        <v>54</v>
      </c>
      <c r="H3" s="31">
        <v>500</v>
      </c>
      <c r="I3" s="31">
        <v>0.4</v>
      </c>
      <c r="J3" s="31">
        <f>H3*I3</f>
        <v>200</v>
      </c>
    </row>
    <row r="4" s="1" customFormat="1" spans="1:10">
      <c r="A4" s="34"/>
      <c r="B4"/>
      <c r="C4" s="25"/>
      <c r="D4"/>
      <c r="E4" s="35"/>
      <c r="F4" s="36"/>
      <c r="G4"/>
      <c r="H4"/>
      <c r="I4" s="47" t="s">
        <v>49</v>
      </c>
      <c r="J4" s="47">
        <f>J3</f>
        <v>200</v>
      </c>
    </row>
    <row r="5" spans="1:6">
      <c r="A5" s="35"/>
      <c r="F5" s="37"/>
    </row>
    <row r="7" ht="28.5" spans="1:10">
      <c r="A7" s="38" t="s">
        <v>55</v>
      </c>
      <c r="B7" s="38"/>
      <c r="C7" s="38"/>
      <c r="D7" s="38"/>
      <c r="E7" s="38"/>
      <c r="F7" s="38"/>
      <c r="G7" s="38"/>
      <c r="H7" s="38"/>
      <c r="I7" s="38"/>
      <c r="J7" s="38"/>
    </row>
    <row r="8" ht="14.5" spans="1:10">
      <c r="A8" s="39" t="s">
        <v>56</v>
      </c>
      <c r="B8" s="39" t="s">
        <v>57</v>
      </c>
      <c r="C8" s="39" t="s">
        <v>58</v>
      </c>
      <c r="D8" s="40" t="s">
        <v>59</v>
      </c>
      <c r="E8" s="39" t="s">
        <v>60</v>
      </c>
      <c r="F8" s="41" t="s">
        <v>61</v>
      </c>
      <c r="G8" s="39" t="s">
        <v>62</v>
      </c>
      <c r="H8" s="39" t="s">
        <v>63</v>
      </c>
      <c r="I8" s="40" t="s">
        <v>64</v>
      </c>
      <c r="J8" s="39" t="s">
        <v>65</v>
      </c>
    </row>
    <row r="9" s="24" customFormat="1" ht="28.5" spans="1:10">
      <c r="A9" s="39"/>
      <c r="B9" s="39"/>
      <c r="C9" s="39"/>
      <c r="D9" s="42" t="s">
        <v>66</v>
      </c>
      <c r="E9" s="39"/>
      <c r="F9" s="43" t="s">
        <v>67</v>
      </c>
      <c r="G9" s="39"/>
      <c r="H9" s="39"/>
      <c r="I9" s="48" t="s">
        <v>68</v>
      </c>
      <c r="J9" s="39"/>
    </row>
    <row r="10" ht="28" spans="1:10">
      <c r="A10" s="44">
        <v>1</v>
      </c>
      <c r="B10" s="45">
        <v>45832</v>
      </c>
      <c r="C10" s="39" t="s">
        <v>69</v>
      </c>
      <c r="D10" s="46" t="s">
        <v>70</v>
      </c>
      <c r="E10" s="39" t="s">
        <v>71</v>
      </c>
      <c r="F10" s="39" t="s">
        <v>71</v>
      </c>
      <c r="G10" s="39" t="s">
        <v>71</v>
      </c>
      <c r="H10" s="39" t="s">
        <v>71</v>
      </c>
      <c r="I10" s="49">
        <v>200</v>
      </c>
      <c r="J10" s="39"/>
    </row>
    <row r="11" ht="14" spans="3:6">
      <c r="C11"/>
      <c r="F11"/>
    </row>
    <row r="12" ht="14" spans="3:6">
      <c r="C12"/>
      <c r="F12"/>
    </row>
    <row r="13" ht="14" spans="3:6">
      <c r="C13"/>
      <c r="F13"/>
    </row>
    <row r="14" ht="14" spans="3:6">
      <c r="C14"/>
      <c r="F14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72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73</v>
      </c>
      <c r="B2" s="5" t="s">
        <v>74</v>
      </c>
      <c r="C2" s="5" t="s">
        <v>75</v>
      </c>
      <c r="D2" s="6" t="s">
        <v>4</v>
      </c>
      <c r="E2" s="5" t="s">
        <v>76</v>
      </c>
      <c r="F2" s="7" t="s">
        <v>77</v>
      </c>
      <c r="G2" s="8" t="s">
        <v>78</v>
      </c>
      <c r="H2" s="9" t="s">
        <v>79</v>
      </c>
      <c r="I2" s="22" t="s">
        <v>80</v>
      </c>
    </row>
    <row r="3" s="1" customFormat="1" ht="16" customHeight="1" spans="1:9">
      <c r="A3" s="10">
        <v>45404</v>
      </c>
      <c r="B3" s="11" t="s">
        <v>15</v>
      </c>
      <c r="C3" s="12" t="s">
        <v>81</v>
      </c>
      <c r="D3" s="13" t="s">
        <v>82</v>
      </c>
      <c r="E3" s="12" t="s">
        <v>83</v>
      </c>
      <c r="F3" s="14" t="s">
        <v>84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85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86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87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88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2024-5月-7月-已开票</vt:lpstr>
      <vt:lpstr>6月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2025-06-24T15:34:33Z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9FAAFD8B5014488185594E6492FB333D_13</vt:lpwstr>
  </property>
</Properties>
</file>