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.24开票" sheetId="19" r:id="rId1"/>
    <sheet name="Sheet1" sheetId="20" r:id="rId2"/>
  </sheets>
  <definedNames>
    <definedName name="_xlnm._FilterDatabase" localSheetId="0" hidden="1">'7.24开票'!$A$2:$I$2</definedName>
    <definedName name="_xlnm._FilterDatabase" localSheetId="1" hidden="1">Sheet1!#REF!</definedName>
    <definedName name="_xlnm.Print_Area" localSheetId="0">'7.24开票'!$A$1:$I$2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<sst xmlns="http://schemas.openxmlformats.org/spreadsheetml/2006/main" count="203" uniqueCount="113">
  <si>
    <t>新鸿佳2025对 账 单-Recall</t>
  </si>
  <si>
    <t>出货时间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</si>
  <si>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</si>
  <si>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</si>
  <si>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</si>
  <si>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</si>
  <si>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</si>
  <si>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</si>
  <si>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</si>
  <si>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</si>
  <si>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Max</t>
  </si>
  <si>
    <t>RBSKXHJ075
上浮1%</t>
  </si>
  <si>
    <t>ATENEA 5132-711-800
China 女下 rfid</t>
  </si>
  <si>
    <t>白色吊牌HPBCRFI001-60*95mm-RFID LOGO</t>
  </si>
  <si>
    <t>黑色吊绳 MRBCGEN004-320*1.5mm</t>
  </si>
  <si>
    <t>价格贴：红 BKSKR24002 蓝 BKSKR24001</t>
  </si>
  <si>
    <t>白色缎带洗标CLBCGEN003*5页-60*25mm（加页码）</t>
  </si>
  <si>
    <t>白色缎带芯片洗标CLBCRFI001-60*25mm-RFID</t>
  </si>
  <si>
    <t>白色缎带芯片洗标CLBCRFI001-60*25mm-RFID大货样</t>
  </si>
  <si>
    <t>黑色织标WLBCGEN018（05B）-65*19mm</t>
  </si>
  <si>
    <t>/</t>
  </si>
  <si>
    <t>RBSKXHJ093</t>
  </si>
  <si>
    <t>ATENEA 5132-711-800
China 女下 rfid包材</t>
  </si>
  <si>
    <t>直角衬板BKOTH25029-340*240mm</t>
  </si>
  <si>
    <t>直角衬板BKOTH25030-340*270mm</t>
  </si>
  <si>
    <t>直角衬板BKOTH25031-340*300mm</t>
  </si>
  <si>
    <t>拷贝纸BKOTH25032-400*210mm</t>
  </si>
  <si>
    <t>拷贝纸BKOTH25033-400*280mm</t>
  </si>
  <si>
    <t>拷贝纸BKOTH25034-400*300mm</t>
  </si>
  <si>
    <t>拷贝纸BKOTH25035-1020*210mm</t>
  </si>
  <si>
    <t>拷贝纸BKOTH25036-1080*280mm</t>
  </si>
  <si>
    <t>拷贝纸BKOTH25037-1080*300mm</t>
  </si>
  <si>
    <t>76711
76712
76713
77627
77640</t>
  </si>
  <si>
    <t>RBSKXHJ014
上浮1%</t>
  </si>
  <si>
    <t>JACOB 6373-710-712/800
Cambodia 男上 rfid</t>
  </si>
  <si>
    <t>BKKBXM24002 白色缎带空白标（60*25mm）</t>
  </si>
  <si>
    <t>77127
77128</t>
  </si>
  <si>
    <t>RBSKXHJ016
上浮1%</t>
  </si>
  <si>
    <t>BODEGA 6376-710-700
Cambodia 男上 rfid</t>
  </si>
  <si>
    <t>白色缎带洗标CLBCGEN003*1页-60*25mm（加页码）-重做</t>
  </si>
  <si>
    <t>6.4多开6780.13抵扣115.14，只开287.85</t>
  </si>
  <si>
    <t>77217
76734</t>
  </si>
  <si>
    <t>RBSKXHJ017
上浮1%</t>
  </si>
  <si>
    <t>ATTICUS PANT 5416-710-800/812
Cambodia 男下 rfid</t>
  </si>
  <si>
    <t>白色缎带洗标CLBCGEN003*4页-60*25mm（加页码）</t>
  </si>
  <si>
    <t>76721
76722
76723</t>
  </si>
  <si>
    <t>RBSKXHJ020
上浮1%</t>
  </si>
  <si>
    <t>MODAL SHIR 6372-710-505/800/830
Cambodia 男上 rfid</t>
  </si>
  <si>
    <t>价格贴：红 BKSKR24002 蓝 BKSKR24001-重做</t>
  </si>
  <si>
    <t>白色吊牌HPBCRFI001-60*95mm-RFID LOGO-重做</t>
  </si>
  <si>
    <t>23904
23905
23906
23907</t>
  </si>
  <si>
    <t>RBSKXHJ024
上浮1%</t>
  </si>
  <si>
    <t>KIMMY 6271-710-144/250/400
Cambodia 女上</t>
  </si>
  <si>
    <t>81262
81263
81267
81855</t>
  </si>
  <si>
    <t>RBSKXHJ062
上浮1%</t>
  </si>
  <si>
    <t>PUMBA 8812-710-610/700/800
China 女上 rfid</t>
  </si>
  <si>
    <t>白色缎带洗标CLBCGEN003*6页-60*25mm（加页码）</t>
  </si>
  <si>
    <t>黑色挂耳LPBCGEN002-8*13mm</t>
  </si>
  <si>
    <t>黑色织标WLBCRFI014-65*19mm-RFID</t>
  </si>
  <si>
    <t>黑色织标WLBCRFI014-65*19mm-RFID(1%免费损耗)</t>
  </si>
  <si>
    <t>黑色织标WLBCRFI014-65*19mm-RFID-RFID大货样</t>
  </si>
  <si>
    <t>82359
82360</t>
  </si>
  <si>
    <t>RBSKXHJ066
上浮1%</t>
  </si>
  <si>
    <t>PUMBA 8812-710-610/700/800
China 女上 rfid 翻1</t>
  </si>
  <si>
    <t>黑色织标WLBCRFI014-65*19mm-RFID补4%</t>
  </si>
  <si>
    <t>黑色织标WLBCRFI014-65*19mm-RFID(1%免费损耗)补4%</t>
  </si>
  <si>
    <t>RBSKXHJ110
上浮1%</t>
  </si>
  <si>
    <t>PUMBA 8812-710-610/700/800
China 女上 rfid 补</t>
  </si>
  <si>
    <t>白色缎带洗标CLBCGEN003*1页-60*25mm（加页码）补</t>
  </si>
  <si>
    <t>黑色织标WLBCRFI014-65*19mm-RFID补xl</t>
  </si>
  <si>
    <t>RBSKXHJ012
上浮1%</t>
  </si>
  <si>
    <t>CARLO 0691-710-700
Cambodia 女连衣裙</t>
  </si>
  <si>
    <t>白色吊牌HPBCGEN001-60*95mm</t>
  </si>
  <si>
    <t>76724
76725
76726</t>
  </si>
  <si>
    <t>RBSKXHJ021
上浮1%</t>
  </si>
  <si>
    <t>MODAL PANT 5415-710-505/800/830
Cambodia 男下 rfid</t>
  </si>
  <si>
    <t>白色缎带洗标CLBCGEN003*4页-60*25mm（加页码）除250色</t>
  </si>
  <si>
    <t>白织标-55*10mm
BERSHKA_LABEL_WHITE_07B(BKWOL24005)</t>
  </si>
  <si>
    <t>81242
81243
81244</t>
  </si>
  <si>
    <t>RBSKXHJ061
上浮1%</t>
  </si>
  <si>
    <t>BLANCA 8811-710-686/700
China 女上 rfid</t>
  </si>
  <si>
    <t>RBSKXHJ067
上浮1%</t>
  </si>
  <si>
    <t>BLANCA 8811-710-686/700
China 女上 rfid 翻1</t>
  </si>
  <si>
    <t>白色吊牌HPBCRFI001-60*95mm-RFID LOGO补2%</t>
  </si>
  <si>
    <t>黑色吊绳 MRBCGEN004-320*1.5mm补2%</t>
  </si>
  <si>
    <t>价格贴：红 BKSKR24002 蓝 BKSKR24001补2%</t>
  </si>
  <si>
    <t>白色缎带洗标CLBCGEN003*6页-60*25mm（加页码）补2%</t>
  </si>
  <si>
    <t>衬板BKOTH25022-35*26cm</t>
  </si>
  <si>
    <t>衬板BKOTH25022-35*26cm补</t>
  </si>
  <si>
    <t>拷贝纸BKOTH25021-40*30cm</t>
  </si>
  <si>
    <t>拷贝纸BKOTH25021-40*30cm补3%</t>
  </si>
  <si>
    <t>黑色挂耳LPBCGEN002-8*13mm补2%</t>
  </si>
  <si>
    <t>业务员</t>
  </si>
  <si>
    <t>发票类型</t>
  </si>
  <si>
    <t>项目号</t>
  </si>
  <si>
    <t>运编号（外销需填）</t>
  </si>
  <si>
    <t>数量</t>
  </si>
  <si>
    <t>单位</t>
  </si>
  <si>
    <t>金额</t>
  </si>
  <si>
    <t>开票通知编号</t>
  </si>
  <si>
    <t>胡慧楠</t>
  </si>
  <si>
    <t>内销（辅料）</t>
  </si>
  <si>
    <t>ATENEA</t>
  </si>
  <si>
    <t>25GNT120038</t>
  </si>
  <si>
    <t/>
  </si>
  <si>
    <t>纸箱</t>
  </si>
  <si>
    <t>个</t>
  </si>
  <si>
    <t>GNT1202500082</t>
  </si>
  <si>
    <t>标牌</t>
  </si>
  <si>
    <t>PUMBA</t>
  </si>
  <si>
    <t>25GNT120023</t>
  </si>
  <si>
    <t>BLANCA  top</t>
  </si>
  <si>
    <t>25GNT120022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</si>
</sst>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8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b/>
      <u/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4"/>
  <sheetViews>
    <sheetView tabSelected="1" zoomScale="115" zoomScaleNormal="115" zoomScaleSheetLayoutView="130" workbookViewId="0">
      <selection activeCell="D21" sqref="D21"/>
    </sheetView>
  </sheetViews>
  <sheetFormatPr defaultColWidth="8.72727272727273" defaultRowHeight="14"/>
  <cols>
    <col min="1" max="1" width="11.9090909090909" style="7" customWidth="1"/>
    <col min="2" max="2" width="8.43636363636364" style="7" customWidth="1"/>
    <col min="3" max="3" width="12.1818181818182" style="7" customWidth="1"/>
    <col min="4" max="4" width="16.8818181818182" style="7" customWidth="1"/>
    <col min="5" max="5" width="32.6363636363636" style="7" customWidth="1"/>
    <col min="6" max="6" width="66" style="7" customWidth="1"/>
    <col min="7" max="7" width="10.6454545454545" style="7" customWidth="1"/>
    <col min="8" max="8" width="8.95454545454546" style="7" customWidth="1"/>
    <col min="9" max="9" width="11.8090909090909" style="7" customWidth="1"/>
    <col min="10" max="10" width="16.0363636363636" style="7" customWidth="1"/>
    <col min="11" max="16384" width="8.72727272727273" style="7"/>
  </cols>
  <sheetData>
    <row r="1" s="7" customFormat="1" ht="21" customHeight="1" spans="1:9">
      <c r="A1" s="9" t="s">
        <v>0</v>
      </c>
      <c r="B1" s="10"/>
      <c r="C1" s="10"/>
      <c r="D1" s="11"/>
      <c r="E1" s="10"/>
      <c r="F1" s="10"/>
      <c r="G1" s="10"/>
      <c r="H1" s="10"/>
      <c r="I1" s="10"/>
    </row>
    <row r="2" s="7" customFormat="1" customHeight="1" spans="1:9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4" t="s">
        <v>6</v>
      </c>
      <c r="G2" s="15" t="s">
        <v>7</v>
      </c>
      <c r="H2" s="16" t="s">
        <v>8</v>
      </c>
      <c r="I2" s="48" t="s">
        <v>9</v>
      </c>
    </row>
    <row r="3" s="8" customFormat="1" ht="16.5" spans="1:9">
      <c r="A3" s="17">
        <v>45820</v>
      </c>
      <c r="B3" s="17" t="s">
        <v>10</v>
      </c>
      <c r="C3" s="18">
        <v>83070</v>
      </c>
      <c r="D3" s="19" t="s">
        <v>11</v>
      </c>
      <c r="E3" s="20" t="s">
        <v>12</v>
      </c>
      <c r="F3" s="21" t="s">
        <v>13</v>
      </c>
      <c r="G3" s="22">
        <v>15150</v>
      </c>
      <c r="H3" s="23">
        <v>0.294</v>
      </c>
      <c r="I3" s="49">
        <v>4454.1</v>
      </c>
    </row>
    <row r="4" s="8" customFormat="1" ht="16.5" spans="1:9">
      <c r="A4" s="17"/>
      <c r="B4" s="17"/>
      <c r="C4" s="18"/>
      <c r="D4" s="19"/>
      <c r="E4" s="20"/>
      <c r="F4" s="21" t="s">
        <v>14</v>
      </c>
      <c r="G4" s="22">
        <v>15150</v>
      </c>
      <c r="H4" s="23">
        <v>0.116</v>
      </c>
      <c r="I4" s="49">
        <v>1757.4</v>
      </c>
    </row>
    <row r="5" s="8" customFormat="1" ht="16.5" spans="1:9">
      <c r="A5" s="17"/>
      <c r="B5" s="17"/>
      <c r="C5" s="18"/>
      <c r="D5" s="19"/>
      <c r="E5" s="20"/>
      <c r="F5" s="21" t="s">
        <v>15</v>
      </c>
      <c r="G5" s="22">
        <v>15150</v>
      </c>
      <c r="H5" s="22">
        <v>0</v>
      </c>
      <c r="I5" s="49">
        <v>0</v>
      </c>
    </row>
    <row r="6" s="8" customFormat="1" ht="16.5" spans="1:9">
      <c r="A6" s="17"/>
      <c r="B6" s="17"/>
      <c r="C6" s="18"/>
      <c r="D6" s="19"/>
      <c r="E6" s="20"/>
      <c r="F6" s="18" t="s">
        <v>16</v>
      </c>
      <c r="G6" s="22">
        <v>75750</v>
      </c>
      <c r="H6" s="24">
        <v>0.042</v>
      </c>
      <c r="I6" s="50">
        <v>3181.5</v>
      </c>
    </row>
    <row r="7" s="8" customFormat="1" ht="16.5" spans="1:9">
      <c r="A7" s="17"/>
      <c r="B7" s="17"/>
      <c r="C7" s="18"/>
      <c r="D7" s="19"/>
      <c r="E7" s="20"/>
      <c r="F7" s="18" t="s">
        <v>17</v>
      </c>
      <c r="G7" s="22">
        <v>15150</v>
      </c>
      <c r="H7" s="24">
        <v>0.58</v>
      </c>
      <c r="I7" s="50">
        <v>8787</v>
      </c>
    </row>
    <row r="8" s="8" customFormat="1" ht="16.5" spans="1:9">
      <c r="A8" s="17"/>
      <c r="B8" s="17"/>
      <c r="C8" s="18"/>
      <c r="D8" s="19"/>
      <c r="E8" s="20"/>
      <c r="F8" s="18" t="s">
        <v>18</v>
      </c>
      <c r="G8" s="22">
        <v>50</v>
      </c>
      <c r="H8" s="24">
        <v>0</v>
      </c>
      <c r="I8" s="50">
        <v>0</v>
      </c>
    </row>
    <row r="9" s="8" customFormat="1" ht="16.5" spans="1:9">
      <c r="A9" s="17"/>
      <c r="B9" s="17"/>
      <c r="C9" s="18"/>
      <c r="D9" s="19"/>
      <c r="E9" s="20"/>
      <c r="F9" s="18" t="s">
        <v>19</v>
      </c>
      <c r="G9" s="22">
        <v>15150</v>
      </c>
      <c r="H9" s="24">
        <v>0.137</v>
      </c>
      <c r="I9" s="50">
        <v>2075.55</v>
      </c>
    </row>
    <row r="10" s="8" customFormat="1" ht="16.5" spans="1:9">
      <c r="A10" s="25">
        <v>45833</v>
      </c>
      <c r="B10" s="25" t="s">
        <v>10</v>
      </c>
      <c r="C10" s="26" t="s">
        <v>20</v>
      </c>
      <c r="D10" s="27" t="s">
        <v>21</v>
      </c>
      <c r="E10" s="28" t="s">
        <v>22</v>
      </c>
      <c r="F10" s="22" t="s">
        <v>23</v>
      </c>
      <c r="G10" s="22">
        <v>2265</v>
      </c>
      <c r="H10" s="29">
        <v>0.23</v>
      </c>
      <c r="I10" s="50">
        <v>520.95</v>
      </c>
    </row>
    <row r="11" s="8" customFormat="1" ht="16.5" spans="1:9">
      <c r="A11" s="30"/>
      <c r="B11" s="30"/>
      <c r="C11" s="31"/>
      <c r="D11" s="32"/>
      <c r="E11" s="33"/>
      <c r="F11" s="22" t="s">
        <v>24</v>
      </c>
      <c r="G11" s="22">
        <v>8430</v>
      </c>
      <c r="H11" s="29">
        <v>0.24</v>
      </c>
      <c r="I11" s="50">
        <v>2023.2</v>
      </c>
    </row>
    <row r="12" s="8" customFormat="1" ht="16.5" spans="1:9">
      <c r="A12" s="30"/>
      <c r="B12" s="30"/>
      <c r="C12" s="31"/>
      <c r="D12" s="32"/>
      <c r="E12" s="33"/>
      <c r="F12" s="22" t="s">
        <v>25</v>
      </c>
      <c r="G12" s="22">
        <v>4305</v>
      </c>
      <c r="H12" s="29">
        <v>0.24</v>
      </c>
      <c r="I12" s="50">
        <v>1033.2</v>
      </c>
    </row>
    <row r="13" s="8" customFormat="1" ht="16.5" spans="1:9">
      <c r="A13" s="30"/>
      <c r="B13" s="30"/>
      <c r="C13" s="31"/>
      <c r="D13" s="32"/>
      <c r="E13" s="33"/>
      <c r="F13" s="22" t="s">
        <v>26</v>
      </c>
      <c r="G13" s="22">
        <v>2265</v>
      </c>
      <c r="H13" s="29">
        <v>0.08</v>
      </c>
      <c r="I13" s="50">
        <v>181.2</v>
      </c>
    </row>
    <row r="14" s="8" customFormat="1" ht="16.5" spans="1:9">
      <c r="A14" s="30"/>
      <c r="B14" s="30"/>
      <c r="C14" s="31"/>
      <c r="D14" s="32"/>
      <c r="E14" s="33"/>
      <c r="F14" s="22" t="s">
        <v>27</v>
      </c>
      <c r="G14" s="22">
        <v>12645</v>
      </c>
      <c r="H14" s="29">
        <v>0.11</v>
      </c>
      <c r="I14" s="50">
        <v>1390.95</v>
      </c>
    </row>
    <row r="15" s="8" customFormat="1" ht="16.5" spans="1:9">
      <c r="A15" s="30"/>
      <c r="B15" s="30"/>
      <c r="C15" s="31"/>
      <c r="D15" s="32"/>
      <c r="E15" s="33"/>
      <c r="F15" s="22" t="s">
        <v>28</v>
      </c>
      <c r="G15" s="22">
        <v>4305</v>
      </c>
      <c r="H15" s="29">
        <v>0.11</v>
      </c>
      <c r="I15" s="50">
        <v>473.55</v>
      </c>
    </row>
    <row r="16" s="8" customFormat="1" ht="16.5" spans="1:9">
      <c r="A16" s="30"/>
      <c r="B16" s="30"/>
      <c r="C16" s="31"/>
      <c r="D16" s="32"/>
      <c r="E16" s="33"/>
      <c r="F16" s="22" t="s">
        <v>29</v>
      </c>
      <c r="G16" s="22">
        <v>2265</v>
      </c>
      <c r="H16" s="29">
        <v>0.18</v>
      </c>
      <c r="I16" s="50">
        <v>407.7</v>
      </c>
    </row>
    <row r="17" s="8" customFormat="1" ht="16.5" spans="1:9">
      <c r="A17" s="30"/>
      <c r="B17" s="30"/>
      <c r="C17" s="31"/>
      <c r="D17" s="32"/>
      <c r="E17" s="33"/>
      <c r="F17" s="22" t="s">
        <v>30</v>
      </c>
      <c r="G17" s="22">
        <v>8430</v>
      </c>
      <c r="H17" s="29">
        <v>0.27</v>
      </c>
      <c r="I17" s="50">
        <v>2276.1</v>
      </c>
    </row>
    <row r="18" s="8" customFormat="1" ht="16.5" spans="1:9">
      <c r="A18" s="34"/>
      <c r="B18" s="34"/>
      <c r="C18" s="35"/>
      <c r="D18" s="36"/>
      <c r="E18" s="37"/>
      <c r="F18" s="22" t="s">
        <v>31</v>
      </c>
      <c r="G18" s="22">
        <v>4305</v>
      </c>
      <c r="H18" s="29">
        <v>0.27</v>
      </c>
      <c r="I18" s="50">
        <v>1162.35</v>
      </c>
    </row>
    <row r="19" s="8" customFormat="1" ht="82.5" spans="1:9">
      <c r="A19" s="17">
        <v>45723</v>
      </c>
      <c r="B19" s="17" t="s">
        <v>10</v>
      </c>
      <c r="C19" s="18" t="s">
        <v>32</v>
      </c>
      <c r="D19" s="19" t="s">
        <v>33</v>
      </c>
      <c r="E19" s="20" t="s">
        <v>34</v>
      </c>
      <c r="F19" s="18" t="s">
        <v>35</v>
      </c>
      <c r="G19" s="29">
        <v>51510</v>
      </c>
      <c r="H19" s="24">
        <v>0.03</v>
      </c>
      <c r="I19" s="50">
        <f>G19*H19</f>
        <v>1545.3</v>
      </c>
    </row>
    <row r="20" s="8" customFormat="1" ht="42" spans="1:10">
      <c r="A20" s="17">
        <v>45736</v>
      </c>
      <c r="B20" s="17" t="s">
        <v>10</v>
      </c>
      <c r="C20" s="18" t="s">
        <v>36</v>
      </c>
      <c r="D20" s="19" t="s">
        <v>37</v>
      </c>
      <c r="E20" s="20" t="s">
        <v>38</v>
      </c>
      <c r="F20" s="18" t="s">
        <v>39</v>
      </c>
      <c r="G20" s="22">
        <v>9595</v>
      </c>
      <c r="H20" s="24">
        <v>0.042</v>
      </c>
      <c r="I20" s="50">
        <v>287.85</v>
      </c>
      <c r="J20" s="51" t="s">
        <v>40</v>
      </c>
    </row>
    <row r="21" s="8" customFormat="1" ht="33" spans="1:9">
      <c r="A21" s="38">
        <v>45736</v>
      </c>
      <c r="B21" s="38" t="s">
        <v>10</v>
      </c>
      <c r="C21" s="21" t="s">
        <v>41</v>
      </c>
      <c r="D21" s="39" t="s">
        <v>42</v>
      </c>
      <c r="E21" s="40" t="s">
        <v>43</v>
      </c>
      <c r="F21" s="21" t="s">
        <v>44</v>
      </c>
      <c r="G21" s="22">
        <f>97364/4</f>
        <v>24341</v>
      </c>
      <c r="H21" s="23">
        <v>0.042</v>
      </c>
      <c r="I21" s="49">
        <v>4089.288</v>
      </c>
    </row>
    <row r="22" s="8" customFormat="1" ht="16.5" spans="1:9">
      <c r="A22" s="17">
        <v>45741</v>
      </c>
      <c r="B22" s="17" t="s">
        <v>10</v>
      </c>
      <c r="C22" s="18" t="s">
        <v>45</v>
      </c>
      <c r="D22" s="19" t="s">
        <v>46</v>
      </c>
      <c r="E22" s="20" t="s">
        <v>47</v>
      </c>
      <c r="F22" s="21" t="s">
        <v>48</v>
      </c>
      <c r="G22" s="22">
        <f>1.01*42000</f>
        <v>42420</v>
      </c>
      <c r="H22" s="23">
        <v>0</v>
      </c>
      <c r="I22" s="49">
        <f>G22*H22</f>
        <v>0</v>
      </c>
    </row>
    <row r="23" s="8" customFormat="1" ht="16.5" spans="1:9">
      <c r="A23" s="17"/>
      <c r="B23" s="17"/>
      <c r="C23" s="18"/>
      <c r="D23" s="19"/>
      <c r="E23" s="20"/>
      <c r="F23" s="21" t="s">
        <v>49</v>
      </c>
      <c r="G23" s="22">
        <f>1.01*42000</f>
        <v>42420</v>
      </c>
      <c r="H23" s="23">
        <v>0.294</v>
      </c>
      <c r="I23" s="49">
        <f>G23*H23</f>
        <v>12471.48</v>
      </c>
    </row>
    <row r="24" s="8" customFormat="1" ht="66" spans="1:9">
      <c r="A24" s="17">
        <v>45747</v>
      </c>
      <c r="B24" s="17" t="s">
        <v>10</v>
      </c>
      <c r="C24" s="18" t="s">
        <v>50</v>
      </c>
      <c r="D24" s="19" t="s">
        <v>51</v>
      </c>
      <c r="E24" s="20" t="s">
        <v>52</v>
      </c>
      <c r="F24" s="18" t="s">
        <v>35</v>
      </c>
      <c r="G24" s="29">
        <f>(113000*1.01)-40400</f>
        <v>73730</v>
      </c>
      <c r="H24" s="24">
        <v>0.03</v>
      </c>
      <c r="I24" s="50">
        <f>G24*H24</f>
        <v>2211.9</v>
      </c>
    </row>
    <row r="25" s="8" customFormat="1" ht="16.5" spans="1:9">
      <c r="A25" s="38">
        <v>45804</v>
      </c>
      <c r="B25" s="38" t="s">
        <v>10</v>
      </c>
      <c r="C25" s="21" t="s">
        <v>53</v>
      </c>
      <c r="D25" s="39" t="s">
        <v>54</v>
      </c>
      <c r="E25" s="40" t="s">
        <v>55</v>
      </c>
      <c r="F25" s="21" t="s">
        <v>13</v>
      </c>
      <c r="G25" s="22">
        <v>107060</v>
      </c>
      <c r="H25" s="23">
        <v>0.294</v>
      </c>
      <c r="I25" s="49">
        <v>31475.64</v>
      </c>
    </row>
    <row r="26" s="8" customFormat="1" ht="16.5" spans="1:9">
      <c r="A26" s="38"/>
      <c r="B26" s="38"/>
      <c r="C26" s="21"/>
      <c r="D26" s="39"/>
      <c r="E26" s="40"/>
      <c r="F26" s="21" t="s">
        <v>14</v>
      </c>
      <c r="G26" s="22">
        <v>107060</v>
      </c>
      <c r="H26" s="23">
        <v>0.116</v>
      </c>
      <c r="I26" s="49">
        <v>12418.96</v>
      </c>
    </row>
    <row r="27" s="8" customFormat="1" ht="16.5" spans="1:9">
      <c r="A27" s="38"/>
      <c r="B27" s="38"/>
      <c r="C27" s="21"/>
      <c r="D27" s="39"/>
      <c r="E27" s="40"/>
      <c r="F27" s="21" t="s">
        <v>15</v>
      </c>
      <c r="G27" s="22">
        <v>107060</v>
      </c>
      <c r="H27" s="22">
        <v>0</v>
      </c>
      <c r="I27" s="49">
        <v>0</v>
      </c>
    </row>
    <row r="28" s="8" customFormat="1" ht="16.5" spans="1:9">
      <c r="A28" s="38"/>
      <c r="B28" s="38"/>
      <c r="C28" s="21"/>
      <c r="D28" s="39"/>
      <c r="E28" s="40"/>
      <c r="F28" s="21" t="s">
        <v>56</v>
      </c>
      <c r="G28" s="22">
        <v>642360</v>
      </c>
      <c r="H28" s="23">
        <v>0.042</v>
      </c>
      <c r="I28" s="49">
        <v>26979.12</v>
      </c>
    </row>
    <row r="29" s="8" customFormat="1" ht="16.5" spans="1:9">
      <c r="A29" s="38"/>
      <c r="B29" s="38"/>
      <c r="C29" s="21"/>
      <c r="D29" s="39"/>
      <c r="E29" s="40"/>
      <c r="F29" s="21" t="s">
        <v>57</v>
      </c>
      <c r="G29" s="22">
        <v>107060</v>
      </c>
      <c r="H29" s="23">
        <v>0.03</v>
      </c>
      <c r="I29" s="49">
        <v>3211.8</v>
      </c>
    </row>
    <row r="30" s="8" customFormat="1" ht="16.5" spans="1:9">
      <c r="A30" s="38"/>
      <c r="B30" s="38"/>
      <c r="C30" s="21"/>
      <c r="D30" s="39"/>
      <c r="E30" s="40"/>
      <c r="F30" s="21" t="s">
        <v>58</v>
      </c>
      <c r="G30" s="22">
        <v>107060</v>
      </c>
      <c r="H30" s="23">
        <v>0.85</v>
      </c>
      <c r="I30" s="49">
        <v>91001</v>
      </c>
    </row>
    <row r="31" s="8" customFormat="1" ht="16.5" spans="1:9">
      <c r="A31" s="38"/>
      <c r="B31" s="38"/>
      <c r="C31" s="21"/>
      <c r="D31" s="39"/>
      <c r="E31" s="40"/>
      <c r="F31" s="21" t="s">
        <v>59</v>
      </c>
      <c r="G31" s="22">
        <v>1070</v>
      </c>
      <c r="H31" s="23">
        <v>0</v>
      </c>
      <c r="I31" s="49">
        <v>0</v>
      </c>
    </row>
    <row r="32" s="8" customFormat="1" ht="16.5" spans="1:9">
      <c r="A32" s="38"/>
      <c r="B32" s="38"/>
      <c r="C32" s="21"/>
      <c r="D32" s="39"/>
      <c r="E32" s="40"/>
      <c r="F32" s="21" t="s">
        <v>60</v>
      </c>
      <c r="G32" s="22">
        <v>50</v>
      </c>
      <c r="H32" s="23">
        <v>0</v>
      </c>
      <c r="I32" s="49">
        <v>0</v>
      </c>
    </row>
    <row r="33" s="8" customFormat="1" ht="16.5" spans="1:9">
      <c r="A33" s="17">
        <v>45813</v>
      </c>
      <c r="B33" s="17" t="s">
        <v>10</v>
      </c>
      <c r="C33" s="18" t="s">
        <v>61</v>
      </c>
      <c r="D33" s="19" t="s">
        <v>62</v>
      </c>
      <c r="E33" s="20" t="s">
        <v>63</v>
      </c>
      <c r="F33" s="21" t="s">
        <v>13</v>
      </c>
      <c r="G33" s="22">
        <v>10100</v>
      </c>
      <c r="H33" s="23">
        <v>0.294</v>
      </c>
      <c r="I33" s="49">
        <v>2969.4</v>
      </c>
    </row>
    <row r="34" s="8" customFormat="1" ht="16.5" spans="1:9">
      <c r="A34" s="17"/>
      <c r="B34" s="17"/>
      <c r="C34" s="18"/>
      <c r="D34" s="19"/>
      <c r="E34" s="20"/>
      <c r="F34" s="21" t="s">
        <v>14</v>
      </c>
      <c r="G34" s="22">
        <v>10100</v>
      </c>
      <c r="H34" s="23">
        <v>0.116</v>
      </c>
      <c r="I34" s="49">
        <v>1171.6</v>
      </c>
    </row>
    <row r="35" s="8" customFormat="1" ht="16.5" spans="1:9">
      <c r="A35" s="17"/>
      <c r="B35" s="17"/>
      <c r="C35" s="18"/>
      <c r="D35" s="19"/>
      <c r="E35" s="20"/>
      <c r="F35" s="21" t="s">
        <v>15</v>
      </c>
      <c r="G35" s="22">
        <v>10100</v>
      </c>
      <c r="H35" s="22">
        <v>0</v>
      </c>
      <c r="I35" s="49">
        <v>0</v>
      </c>
    </row>
    <row r="36" s="8" customFormat="1" ht="16.5" spans="1:9">
      <c r="A36" s="17"/>
      <c r="B36" s="17"/>
      <c r="C36" s="18"/>
      <c r="D36" s="19"/>
      <c r="E36" s="20"/>
      <c r="F36" s="18" t="s">
        <v>56</v>
      </c>
      <c r="G36" s="22">
        <v>60600</v>
      </c>
      <c r="H36" s="24">
        <v>0.042</v>
      </c>
      <c r="I36" s="50">
        <v>2545.2</v>
      </c>
    </row>
    <row r="37" s="8" customFormat="1" ht="16.5" spans="1:9">
      <c r="A37" s="17"/>
      <c r="B37" s="17"/>
      <c r="C37" s="18"/>
      <c r="D37" s="19"/>
      <c r="E37" s="20"/>
      <c r="F37" s="18" t="s">
        <v>57</v>
      </c>
      <c r="G37" s="22">
        <v>10100</v>
      </c>
      <c r="H37" s="24">
        <v>0.03</v>
      </c>
      <c r="I37" s="50">
        <v>303</v>
      </c>
    </row>
    <row r="38" s="8" customFormat="1" ht="16.5" spans="1:9">
      <c r="A38" s="17"/>
      <c r="B38" s="17"/>
      <c r="C38" s="18"/>
      <c r="D38" s="19"/>
      <c r="E38" s="20"/>
      <c r="F38" s="18" t="s">
        <v>58</v>
      </c>
      <c r="G38" s="22">
        <v>10100</v>
      </c>
      <c r="H38" s="24">
        <v>0.85</v>
      </c>
      <c r="I38" s="50">
        <v>8585</v>
      </c>
    </row>
    <row r="39" s="8" customFormat="1" ht="16.5" spans="1:9">
      <c r="A39" s="17"/>
      <c r="B39" s="17"/>
      <c r="C39" s="18"/>
      <c r="D39" s="19"/>
      <c r="E39" s="20"/>
      <c r="F39" s="18" t="s">
        <v>59</v>
      </c>
      <c r="G39" s="22">
        <v>101</v>
      </c>
      <c r="H39" s="24">
        <v>0</v>
      </c>
      <c r="I39" s="50">
        <v>0</v>
      </c>
    </row>
    <row r="40" s="8" customFormat="1" ht="16.5" spans="1:9">
      <c r="A40" s="17"/>
      <c r="B40" s="17"/>
      <c r="C40" s="18"/>
      <c r="D40" s="19"/>
      <c r="E40" s="20"/>
      <c r="F40" s="18" t="s">
        <v>64</v>
      </c>
      <c r="G40" s="22">
        <v>4640</v>
      </c>
      <c r="H40" s="24">
        <v>0.85</v>
      </c>
      <c r="I40" s="50">
        <v>3944</v>
      </c>
    </row>
    <row r="41" s="8" customFormat="1" ht="16.5" spans="1:9">
      <c r="A41" s="17"/>
      <c r="B41" s="17"/>
      <c r="C41" s="18"/>
      <c r="D41" s="19"/>
      <c r="E41" s="20"/>
      <c r="F41" s="18" t="s">
        <v>65</v>
      </c>
      <c r="G41" s="22">
        <v>46</v>
      </c>
      <c r="H41" s="24">
        <v>0</v>
      </c>
      <c r="I41" s="50">
        <v>0</v>
      </c>
    </row>
    <row r="42" s="8" customFormat="1" ht="16.5" spans="1:9">
      <c r="A42" s="17">
        <v>45847</v>
      </c>
      <c r="B42" s="17" t="s">
        <v>10</v>
      </c>
      <c r="C42" s="18" t="s">
        <v>20</v>
      </c>
      <c r="D42" s="19" t="s">
        <v>66</v>
      </c>
      <c r="E42" s="20" t="s">
        <v>67</v>
      </c>
      <c r="F42" s="21" t="s">
        <v>13</v>
      </c>
      <c r="G42" s="22">
        <v>3480</v>
      </c>
      <c r="H42" s="23">
        <v>0.294</v>
      </c>
      <c r="I42" s="49">
        <v>1023.12</v>
      </c>
    </row>
    <row r="43" s="8" customFormat="1" ht="16.5" spans="1:9">
      <c r="A43" s="17"/>
      <c r="B43" s="17"/>
      <c r="C43" s="18"/>
      <c r="D43" s="19"/>
      <c r="E43" s="20"/>
      <c r="F43" s="21" t="s">
        <v>14</v>
      </c>
      <c r="G43" s="22">
        <v>3480</v>
      </c>
      <c r="H43" s="23">
        <v>0.116</v>
      </c>
      <c r="I43" s="49">
        <v>403.68</v>
      </c>
    </row>
    <row r="44" s="8" customFormat="1" ht="16.5" spans="1:9">
      <c r="A44" s="17"/>
      <c r="B44" s="17"/>
      <c r="C44" s="18"/>
      <c r="D44" s="19"/>
      <c r="E44" s="20"/>
      <c r="F44" s="21" t="s">
        <v>14</v>
      </c>
      <c r="G44" s="22">
        <v>30000</v>
      </c>
      <c r="H44" s="23">
        <v>0.116</v>
      </c>
      <c r="I44" s="49">
        <v>3480</v>
      </c>
    </row>
    <row r="45" s="8" customFormat="1" ht="16.5" spans="1:9">
      <c r="A45" s="17"/>
      <c r="B45" s="17"/>
      <c r="C45" s="18"/>
      <c r="D45" s="19"/>
      <c r="E45" s="20"/>
      <c r="F45" s="21" t="s">
        <v>15</v>
      </c>
      <c r="G45" s="22">
        <v>3480</v>
      </c>
      <c r="H45" s="22">
        <v>0</v>
      </c>
      <c r="I45" s="49">
        <v>0</v>
      </c>
    </row>
    <row r="46" s="8" customFormat="1" ht="16.5" spans="1:9">
      <c r="A46" s="17"/>
      <c r="B46" s="17"/>
      <c r="C46" s="18"/>
      <c r="D46" s="19"/>
      <c r="E46" s="20"/>
      <c r="F46" s="18" t="s">
        <v>56</v>
      </c>
      <c r="G46" s="22">
        <v>20880</v>
      </c>
      <c r="H46" s="24">
        <v>0.042</v>
      </c>
      <c r="I46" s="50">
        <v>876.96</v>
      </c>
    </row>
    <row r="47" s="8" customFormat="1" ht="16.5" spans="1:9">
      <c r="A47" s="17"/>
      <c r="B47" s="17"/>
      <c r="C47" s="18"/>
      <c r="D47" s="19"/>
      <c r="E47" s="20"/>
      <c r="F47" s="18" t="s">
        <v>68</v>
      </c>
      <c r="G47" s="22">
        <v>300</v>
      </c>
      <c r="H47" s="24">
        <v>0.042</v>
      </c>
      <c r="I47" s="50">
        <v>12.6</v>
      </c>
    </row>
    <row r="48" s="8" customFormat="1" ht="16.5" spans="1:9">
      <c r="A48" s="17"/>
      <c r="B48" s="17"/>
      <c r="C48" s="18"/>
      <c r="D48" s="19"/>
      <c r="E48" s="20"/>
      <c r="F48" s="18" t="s">
        <v>57</v>
      </c>
      <c r="G48" s="22">
        <v>3480</v>
      </c>
      <c r="H48" s="24">
        <v>0.03</v>
      </c>
      <c r="I48" s="50">
        <v>104.4</v>
      </c>
    </row>
    <row r="49" s="8" customFormat="1" ht="16.5" spans="1:9">
      <c r="A49" s="17"/>
      <c r="B49" s="17"/>
      <c r="C49" s="18"/>
      <c r="D49" s="19"/>
      <c r="E49" s="20"/>
      <c r="F49" s="18" t="s">
        <v>58</v>
      </c>
      <c r="G49" s="22">
        <v>3480</v>
      </c>
      <c r="H49" s="24">
        <v>0.85</v>
      </c>
      <c r="I49" s="50">
        <v>2958</v>
      </c>
    </row>
    <row r="50" s="8" customFormat="1" ht="16.5" spans="1:9">
      <c r="A50" s="17"/>
      <c r="B50" s="17"/>
      <c r="C50" s="18"/>
      <c r="D50" s="19"/>
      <c r="E50" s="20"/>
      <c r="F50" s="18" t="s">
        <v>69</v>
      </c>
      <c r="G50" s="22">
        <v>200</v>
      </c>
      <c r="H50" s="24">
        <v>0.85</v>
      </c>
      <c r="I50" s="50">
        <v>170</v>
      </c>
    </row>
    <row r="51" s="8" customFormat="1" ht="16.5" spans="1:9">
      <c r="A51" s="17"/>
      <c r="B51" s="17"/>
      <c r="C51" s="18"/>
      <c r="D51" s="19"/>
      <c r="E51" s="20"/>
      <c r="F51" s="18" t="s">
        <v>59</v>
      </c>
      <c r="G51" s="22">
        <v>35</v>
      </c>
      <c r="H51" s="24">
        <v>0</v>
      </c>
      <c r="I51" s="50">
        <v>0</v>
      </c>
    </row>
    <row r="52" ht="16.5" spans="1:9">
      <c r="A52" s="41">
        <v>45719</v>
      </c>
      <c r="B52" s="41" t="s">
        <v>10</v>
      </c>
      <c r="C52" s="42">
        <v>18258</v>
      </c>
      <c r="D52" s="43" t="s">
        <v>70</v>
      </c>
      <c r="E52" s="44" t="s">
        <v>71</v>
      </c>
      <c r="F52" s="45" t="s">
        <v>72</v>
      </c>
      <c r="G52" s="46">
        <v>6565</v>
      </c>
      <c r="H52" s="47">
        <v>0.294</v>
      </c>
      <c r="I52" s="52">
        <v>1930.11</v>
      </c>
    </row>
    <row r="53" ht="16.5" spans="1:9">
      <c r="A53" s="41"/>
      <c r="B53" s="41"/>
      <c r="C53" s="42"/>
      <c r="D53" s="43"/>
      <c r="E53" s="44"/>
      <c r="F53" s="45" t="s">
        <v>14</v>
      </c>
      <c r="G53" s="46">
        <v>6565</v>
      </c>
      <c r="H53" s="47">
        <v>0.116</v>
      </c>
      <c r="I53" s="52">
        <v>761.54</v>
      </c>
    </row>
    <row r="54" s="8" customFormat="1" ht="16.5" spans="1:9">
      <c r="A54" s="17">
        <v>45741</v>
      </c>
      <c r="B54" s="17" t="s">
        <v>10</v>
      </c>
      <c r="C54" s="18" t="s">
        <v>73</v>
      </c>
      <c r="D54" s="19" t="s">
        <v>74</v>
      </c>
      <c r="E54" s="20" t="s">
        <v>75</v>
      </c>
      <c r="F54" s="21" t="s">
        <v>48</v>
      </c>
      <c r="G54" s="22">
        <v>42420</v>
      </c>
      <c r="H54" s="23">
        <v>0</v>
      </c>
      <c r="I54" s="49">
        <v>0</v>
      </c>
    </row>
    <row r="55" s="8" customFormat="1" ht="16.5" spans="1:9">
      <c r="A55" s="17"/>
      <c r="B55" s="17"/>
      <c r="C55" s="18"/>
      <c r="D55" s="19"/>
      <c r="E55" s="20"/>
      <c r="F55" s="21" t="s">
        <v>49</v>
      </c>
      <c r="G55" s="22">
        <v>42420</v>
      </c>
      <c r="H55" s="23">
        <v>0.294</v>
      </c>
      <c r="I55" s="49">
        <v>12471.48</v>
      </c>
    </row>
    <row r="56" s="8" customFormat="1" ht="16.5" spans="1:9">
      <c r="A56" s="17">
        <v>45747</v>
      </c>
      <c r="B56" s="17" t="s">
        <v>10</v>
      </c>
      <c r="C56" s="18" t="s">
        <v>50</v>
      </c>
      <c r="D56" s="19" t="s">
        <v>51</v>
      </c>
      <c r="E56" s="20" t="s">
        <v>52</v>
      </c>
      <c r="F56" s="18" t="s">
        <v>76</v>
      </c>
      <c r="G56" s="29">
        <f>294920/4</f>
        <v>73730</v>
      </c>
      <c r="H56" s="24">
        <v>0.042</v>
      </c>
      <c r="I56" s="50">
        <v>12386.64</v>
      </c>
    </row>
    <row r="57" s="8" customFormat="1" ht="33" spans="1:9">
      <c r="A57" s="17"/>
      <c r="B57" s="17"/>
      <c r="C57" s="18"/>
      <c r="D57" s="19"/>
      <c r="E57" s="20"/>
      <c r="F57" s="18" t="s">
        <v>77</v>
      </c>
      <c r="G57" s="29">
        <v>73730</v>
      </c>
      <c r="H57" s="24">
        <v>0.105</v>
      </c>
      <c r="I57" s="50">
        <v>7741.65</v>
      </c>
    </row>
    <row r="58" s="8" customFormat="1" ht="16.5" spans="1:9">
      <c r="A58" s="17">
        <v>45804</v>
      </c>
      <c r="B58" s="17" t="s">
        <v>10</v>
      </c>
      <c r="C58" s="21" t="s">
        <v>78</v>
      </c>
      <c r="D58" s="19" t="s">
        <v>79</v>
      </c>
      <c r="E58" s="20" t="s">
        <v>80</v>
      </c>
      <c r="F58" s="21" t="s">
        <v>13</v>
      </c>
      <c r="G58" s="22">
        <v>65650</v>
      </c>
      <c r="H58" s="23">
        <v>0.294</v>
      </c>
      <c r="I58" s="49">
        <v>19301.1</v>
      </c>
    </row>
    <row r="59" s="8" customFormat="1" ht="16.5" spans="1:9">
      <c r="A59" s="17"/>
      <c r="B59" s="17"/>
      <c r="C59" s="21"/>
      <c r="D59" s="19"/>
      <c r="E59" s="20"/>
      <c r="F59" s="21" t="s">
        <v>14</v>
      </c>
      <c r="G59" s="22">
        <v>65650</v>
      </c>
      <c r="H59" s="23">
        <v>0.116</v>
      </c>
      <c r="I59" s="49">
        <v>7615.4</v>
      </c>
    </row>
    <row r="60" s="8" customFormat="1" ht="16.5" spans="1:9">
      <c r="A60" s="17"/>
      <c r="B60" s="17"/>
      <c r="C60" s="21"/>
      <c r="D60" s="19"/>
      <c r="E60" s="20"/>
      <c r="F60" s="21" t="s">
        <v>15</v>
      </c>
      <c r="G60" s="22">
        <v>65650</v>
      </c>
      <c r="H60" s="22">
        <v>0</v>
      </c>
      <c r="I60" s="49">
        <v>0</v>
      </c>
    </row>
    <row r="61" s="8" customFormat="1" ht="16.5" spans="1:9">
      <c r="A61" s="17"/>
      <c r="B61" s="17"/>
      <c r="C61" s="21"/>
      <c r="D61" s="19"/>
      <c r="E61" s="20"/>
      <c r="F61" s="18" t="s">
        <v>56</v>
      </c>
      <c r="G61" s="22">
        <v>393900</v>
      </c>
      <c r="H61" s="24">
        <v>0.042</v>
      </c>
      <c r="I61" s="50">
        <v>16543.8</v>
      </c>
    </row>
    <row r="62" s="8" customFormat="1" ht="16.5" spans="1:9">
      <c r="A62" s="17"/>
      <c r="B62" s="17"/>
      <c r="C62" s="21"/>
      <c r="D62" s="19"/>
      <c r="E62" s="20"/>
      <c r="F62" s="18" t="s">
        <v>57</v>
      </c>
      <c r="G62" s="22">
        <v>65650</v>
      </c>
      <c r="H62" s="24">
        <v>0.03</v>
      </c>
      <c r="I62" s="50">
        <v>1969.5</v>
      </c>
    </row>
    <row r="63" s="8" customFormat="1" ht="16.5" spans="1:9">
      <c r="A63" s="17"/>
      <c r="B63" s="17"/>
      <c r="C63" s="21"/>
      <c r="D63" s="19"/>
      <c r="E63" s="20"/>
      <c r="F63" s="18" t="s">
        <v>58</v>
      </c>
      <c r="G63" s="22">
        <v>65650</v>
      </c>
      <c r="H63" s="24">
        <v>0.85</v>
      </c>
      <c r="I63" s="50">
        <v>55802.5</v>
      </c>
    </row>
    <row r="64" s="8" customFormat="1" ht="16.5" spans="1:9">
      <c r="A64" s="17"/>
      <c r="B64" s="17"/>
      <c r="C64" s="21"/>
      <c r="D64" s="19"/>
      <c r="E64" s="20"/>
      <c r="F64" s="18" t="s">
        <v>59</v>
      </c>
      <c r="G64" s="22">
        <v>657</v>
      </c>
      <c r="H64" s="24">
        <v>0</v>
      </c>
      <c r="I64" s="50">
        <v>0</v>
      </c>
    </row>
    <row r="65" s="8" customFormat="1" ht="16.5" spans="1:9">
      <c r="A65" s="17"/>
      <c r="B65" s="17"/>
      <c r="C65" s="21"/>
      <c r="D65" s="19"/>
      <c r="E65" s="20"/>
      <c r="F65" s="18" t="s">
        <v>60</v>
      </c>
      <c r="G65" s="22">
        <v>50</v>
      </c>
      <c r="H65" s="24">
        <v>0</v>
      </c>
      <c r="I65" s="50">
        <v>0</v>
      </c>
    </row>
    <row r="66" s="8" customFormat="1" ht="16.5" spans="1:9">
      <c r="A66" s="17">
        <v>45813</v>
      </c>
      <c r="B66" s="17" t="s">
        <v>10</v>
      </c>
      <c r="C66" s="18">
        <v>82354</v>
      </c>
      <c r="D66" s="19" t="s">
        <v>81</v>
      </c>
      <c r="E66" s="20" t="s">
        <v>82</v>
      </c>
      <c r="F66" s="21" t="s">
        <v>13</v>
      </c>
      <c r="G66" s="22">
        <v>7070</v>
      </c>
      <c r="H66" s="23">
        <v>0.294</v>
      </c>
      <c r="I66" s="49">
        <v>2078.58</v>
      </c>
    </row>
    <row r="67" s="8" customFormat="1" ht="16.5" spans="1:9">
      <c r="A67" s="17"/>
      <c r="B67" s="17"/>
      <c r="C67" s="18"/>
      <c r="D67" s="19"/>
      <c r="E67" s="20"/>
      <c r="F67" s="21" t="s">
        <v>14</v>
      </c>
      <c r="G67" s="22">
        <v>7070</v>
      </c>
      <c r="H67" s="23">
        <v>0.116</v>
      </c>
      <c r="I67" s="49">
        <v>820.12</v>
      </c>
    </row>
    <row r="68" s="8" customFormat="1" ht="16.5" spans="1:9">
      <c r="A68" s="17"/>
      <c r="B68" s="17"/>
      <c r="C68" s="18"/>
      <c r="D68" s="19"/>
      <c r="E68" s="20"/>
      <c r="F68" s="21" t="s">
        <v>83</v>
      </c>
      <c r="G68" s="22">
        <v>1440</v>
      </c>
      <c r="H68" s="23">
        <v>0.294</v>
      </c>
      <c r="I68" s="53">
        <v>423.36</v>
      </c>
    </row>
    <row r="69" s="8" customFormat="1" ht="16.5" spans="1:9">
      <c r="A69" s="17"/>
      <c r="B69" s="17"/>
      <c r="C69" s="18"/>
      <c r="D69" s="19"/>
      <c r="E69" s="20"/>
      <c r="F69" s="21" t="s">
        <v>84</v>
      </c>
      <c r="G69" s="22">
        <v>1440</v>
      </c>
      <c r="H69" s="23">
        <v>0.116</v>
      </c>
      <c r="I69" s="53">
        <v>167.04</v>
      </c>
    </row>
    <row r="70" s="8" customFormat="1" ht="16.5" spans="1:9">
      <c r="A70" s="17"/>
      <c r="B70" s="17"/>
      <c r="C70" s="18"/>
      <c r="D70" s="19"/>
      <c r="E70" s="20"/>
      <c r="F70" s="21" t="s">
        <v>15</v>
      </c>
      <c r="G70" s="22">
        <v>7070</v>
      </c>
      <c r="H70" s="22">
        <v>0</v>
      </c>
      <c r="I70" s="49">
        <v>0</v>
      </c>
    </row>
    <row r="71" s="8" customFormat="1" ht="16.5" spans="1:9">
      <c r="A71" s="17"/>
      <c r="B71" s="17"/>
      <c r="C71" s="18"/>
      <c r="D71" s="19"/>
      <c r="E71" s="20"/>
      <c r="F71" s="21" t="s">
        <v>85</v>
      </c>
      <c r="G71" s="22">
        <v>1440</v>
      </c>
      <c r="H71" s="22">
        <v>0</v>
      </c>
      <c r="I71" s="49">
        <v>0</v>
      </c>
    </row>
    <row r="72" s="8" customFormat="1" ht="16.5" spans="1:9">
      <c r="A72" s="17"/>
      <c r="B72" s="17"/>
      <c r="C72" s="18"/>
      <c r="D72" s="19"/>
      <c r="E72" s="20"/>
      <c r="F72" s="18" t="s">
        <v>56</v>
      </c>
      <c r="G72" s="22">
        <v>42420</v>
      </c>
      <c r="H72" s="24">
        <v>0.042</v>
      </c>
      <c r="I72" s="50">
        <v>1781.64</v>
      </c>
    </row>
    <row r="73" s="8" customFormat="1" ht="16.5" spans="1:9">
      <c r="A73" s="17"/>
      <c r="B73" s="17"/>
      <c r="C73" s="18"/>
      <c r="D73" s="19"/>
      <c r="E73" s="20"/>
      <c r="F73" s="18" t="s">
        <v>86</v>
      </c>
      <c r="G73" s="22">
        <v>8640</v>
      </c>
      <c r="H73" s="24">
        <v>0.042</v>
      </c>
      <c r="I73" s="53">
        <v>362.88</v>
      </c>
    </row>
    <row r="74" s="8" customFormat="1" ht="16.5" spans="1:9">
      <c r="A74" s="17"/>
      <c r="B74" s="17"/>
      <c r="C74" s="18"/>
      <c r="D74" s="19"/>
      <c r="E74" s="20"/>
      <c r="F74" s="18" t="s">
        <v>87</v>
      </c>
      <c r="G74" s="22">
        <v>75600</v>
      </c>
      <c r="H74" s="24">
        <v>0.24</v>
      </c>
      <c r="I74" s="50">
        <v>18144</v>
      </c>
    </row>
    <row r="75" s="8" customFormat="1" ht="16.5" spans="1:9">
      <c r="A75" s="17"/>
      <c r="B75" s="17"/>
      <c r="C75" s="18"/>
      <c r="D75" s="19"/>
      <c r="E75" s="20"/>
      <c r="F75" s="18" t="s">
        <v>88</v>
      </c>
      <c r="G75" s="22">
        <v>2268</v>
      </c>
      <c r="H75" s="24">
        <v>0.24</v>
      </c>
      <c r="I75" s="50">
        <v>544.32</v>
      </c>
    </row>
    <row r="76" s="8" customFormat="1" ht="16.5" spans="1:9">
      <c r="A76" s="17"/>
      <c r="B76" s="17"/>
      <c r="C76" s="18"/>
      <c r="D76" s="19"/>
      <c r="E76" s="20"/>
      <c r="F76" s="18" t="s">
        <v>89</v>
      </c>
      <c r="G76" s="22">
        <v>105840</v>
      </c>
      <c r="H76" s="24">
        <v>0.11</v>
      </c>
      <c r="I76" s="50">
        <v>11642.4</v>
      </c>
    </row>
    <row r="77" s="8" customFormat="1" ht="16.5" spans="1:9">
      <c r="A77" s="17"/>
      <c r="B77" s="17"/>
      <c r="C77" s="18"/>
      <c r="D77" s="19"/>
      <c r="E77" s="20"/>
      <c r="F77" s="18" t="s">
        <v>90</v>
      </c>
      <c r="G77" s="22">
        <v>2160</v>
      </c>
      <c r="H77" s="24">
        <v>0.11</v>
      </c>
      <c r="I77" s="53">
        <v>237.6</v>
      </c>
    </row>
    <row r="78" s="8" customFormat="1" ht="16.5" spans="1:9">
      <c r="A78" s="17"/>
      <c r="B78" s="17"/>
      <c r="C78" s="18"/>
      <c r="D78" s="19"/>
      <c r="E78" s="20"/>
      <c r="F78" s="18" t="s">
        <v>57</v>
      </c>
      <c r="G78" s="22">
        <v>7070</v>
      </c>
      <c r="H78" s="24">
        <v>0.03</v>
      </c>
      <c r="I78" s="50">
        <v>212.1</v>
      </c>
    </row>
    <row r="79" s="8" customFormat="1" ht="16.5" spans="1:9">
      <c r="A79" s="17"/>
      <c r="B79" s="17"/>
      <c r="C79" s="18"/>
      <c r="D79" s="19"/>
      <c r="E79" s="20"/>
      <c r="F79" s="18" t="s">
        <v>91</v>
      </c>
      <c r="G79" s="22">
        <v>1440</v>
      </c>
      <c r="H79" s="24">
        <v>0.03</v>
      </c>
      <c r="I79" s="53">
        <v>43.2</v>
      </c>
    </row>
    <row r="80" s="8" customFormat="1" ht="16.5" spans="1:9">
      <c r="A80" s="17"/>
      <c r="B80" s="17"/>
      <c r="C80" s="18"/>
      <c r="D80" s="19"/>
      <c r="E80" s="20"/>
      <c r="F80" s="18" t="s">
        <v>58</v>
      </c>
      <c r="G80" s="22">
        <v>5760</v>
      </c>
      <c r="H80" s="24">
        <v>0.85</v>
      </c>
      <c r="I80" s="50">
        <v>4896</v>
      </c>
    </row>
    <row r="81" s="8" customFormat="1" ht="16.5" spans="1:9">
      <c r="A81" s="17"/>
      <c r="B81" s="17"/>
      <c r="C81" s="18"/>
      <c r="D81" s="19"/>
      <c r="E81" s="20"/>
      <c r="F81" s="18" t="s">
        <v>59</v>
      </c>
      <c r="G81" s="22">
        <v>57</v>
      </c>
      <c r="H81" s="24">
        <v>0</v>
      </c>
      <c r="I81" s="50">
        <v>0</v>
      </c>
    </row>
    <row r="82" s="8" customFormat="1" ht="16.5" spans="1:9">
      <c r="A82" s="17"/>
      <c r="B82" s="17"/>
      <c r="C82" s="18"/>
      <c r="D82" s="19"/>
      <c r="E82" s="20"/>
      <c r="F82" s="18" t="s">
        <v>58</v>
      </c>
      <c r="G82" s="22">
        <v>7070</v>
      </c>
      <c r="H82" s="24">
        <v>0.85</v>
      </c>
      <c r="I82" s="50">
        <v>6009.5</v>
      </c>
    </row>
    <row r="83" s="8" customFormat="1" ht="16.5" spans="1:9">
      <c r="A83" s="17"/>
      <c r="B83" s="17"/>
      <c r="C83" s="18"/>
      <c r="D83" s="19"/>
      <c r="E83" s="20"/>
      <c r="F83" s="18" t="s">
        <v>59</v>
      </c>
      <c r="G83" s="22">
        <v>707</v>
      </c>
      <c r="H83" s="24">
        <v>0</v>
      </c>
      <c r="I83" s="50">
        <v>0</v>
      </c>
    </row>
    <row r="84" spans="9:9">
      <c r="I84" s="7">
        <f>SUM(I3:I83)</f>
        <v>427850.508</v>
      </c>
    </row>
  </sheetData>
  <autoFilter xmlns:etc="http://www.wps.cn/officeDocument/2017/etCustomData" ref="A2:I2" etc:filterBottomFollowUsedRange="0">
    <extLst/>
  </autoFilter>
  <mergeCells count="56">
    <mergeCell ref="A1:I1"/>
    <mergeCell ref="A3:A9"/>
    <mergeCell ref="A10:A18"/>
    <mergeCell ref="A22:A23"/>
    <mergeCell ref="A25:A32"/>
    <mergeCell ref="A33:A41"/>
    <mergeCell ref="A42:A51"/>
    <mergeCell ref="A52:A53"/>
    <mergeCell ref="A54:A55"/>
    <mergeCell ref="A56:A57"/>
    <mergeCell ref="A58:A65"/>
    <mergeCell ref="A66:A83"/>
    <mergeCell ref="B3:B9"/>
    <mergeCell ref="B10:B18"/>
    <mergeCell ref="B22:B23"/>
    <mergeCell ref="B25:B32"/>
    <mergeCell ref="B33:B41"/>
    <mergeCell ref="B42:B51"/>
    <mergeCell ref="B52:B53"/>
    <mergeCell ref="B54:B55"/>
    <mergeCell ref="B56:B57"/>
    <mergeCell ref="B58:B65"/>
    <mergeCell ref="B66:B83"/>
    <mergeCell ref="C3:C9"/>
    <mergeCell ref="C10:C18"/>
    <mergeCell ref="C22:C23"/>
    <mergeCell ref="C25:C32"/>
    <mergeCell ref="C33:C41"/>
    <mergeCell ref="C42:C51"/>
    <mergeCell ref="C52:C53"/>
    <mergeCell ref="C54:C55"/>
    <mergeCell ref="C56:C57"/>
    <mergeCell ref="C58:C65"/>
    <mergeCell ref="C66:C83"/>
    <mergeCell ref="D3:D9"/>
    <mergeCell ref="D10:D18"/>
    <mergeCell ref="D22:D23"/>
    <mergeCell ref="D25:D32"/>
    <mergeCell ref="D33:D41"/>
    <mergeCell ref="D42:D51"/>
    <mergeCell ref="D52:D53"/>
    <mergeCell ref="D54:D55"/>
    <mergeCell ref="D56:D57"/>
    <mergeCell ref="D58:D65"/>
    <mergeCell ref="D66:D83"/>
    <mergeCell ref="E3:E9"/>
    <mergeCell ref="E10:E18"/>
    <mergeCell ref="E22:E23"/>
    <mergeCell ref="E25:E32"/>
    <mergeCell ref="E33:E41"/>
    <mergeCell ref="E42:E51"/>
    <mergeCell ref="E52:E53"/>
    <mergeCell ref="E54:E55"/>
    <mergeCell ref="E56:E57"/>
    <mergeCell ref="E58:E65"/>
    <mergeCell ref="E66:E83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30" zoomScaleNormal="130" workbookViewId="0">
      <selection activeCell="G16" sqref="G16"/>
    </sheetView>
  </sheetViews>
  <sheetFormatPr defaultColWidth="9" defaultRowHeight="20.1" customHeight="1" outlineLevelRow="7"/>
  <cols>
    <col min="1" max="1" width="8.09090909090909" style="2" customWidth="1"/>
    <col min="2" max="3" width="15.2727272727273" style="2" customWidth="1"/>
    <col min="4" max="4" width="14" style="2" customWidth="1"/>
    <col min="5" max="5" width="22.6363636363636" style="2" customWidth="1"/>
    <col min="6" max="7" width="8.09090909090909" style="2" customWidth="1"/>
    <col min="8" max="8" width="5.90909090909091" style="2" customWidth="1"/>
    <col min="9" max="9" width="14" style="2" customWidth="1"/>
    <col min="10" max="10" width="10.2727272727273" style="2" customWidth="1"/>
    <col min="11" max="11" width="16.4545454545455" style="2" customWidth="1"/>
    <col min="12" max="16384" width="9" style="2"/>
  </cols>
  <sheetData>
    <row r="1" customHeight="1" spans="1:11">
      <c r="A1" s="3" t="s">
        <v>92</v>
      </c>
      <c r="B1" s="3" t="s">
        <v>93</v>
      </c>
      <c r="C1" s="3" t="s">
        <v>5</v>
      </c>
      <c r="D1" s="3" t="s">
        <v>94</v>
      </c>
      <c r="E1" s="3" t="s">
        <v>95</v>
      </c>
      <c r="F1" s="3" t="s">
        <v>6</v>
      </c>
      <c r="G1" s="3" t="s">
        <v>96</v>
      </c>
      <c r="H1" s="3" t="s">
        <v>97</v>
      </c>
      <c r="I1" s="3" t="s">
        <v>8</v>
      </c>
      <c r="J1" s="3" t="s">
        <v>98</v>
      </c>
      <c r="K1" s="5" t="s">
        <v>99</v>
      </c>
    </row>
    <row r="2" customHeight="1" spans="1:11">
      <c r="A2" s="3" t="s">
        <v>100</v>
      </c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3">
        <v>1416</v>
      </c>
      <c r="H2" s="3" t="s">
        <v>106</v>
      </c>
      <c r="I2" s="3">
        <v>9.8059322033898</v>
      </c>
      <c r="J2" s="3">
        <v>13885.2</v>
      </c>
      <c r="K2" s="5" t="s">
        <v>107</v>
      </c>
    </row>
    <row r="3" s="1" customFormat="1" customHeight="1" spans="1:11">
      <c r="A3" s="4" t="s">
        <v>100</v>
      </c>
      <c r="B3" s="4" t="s">
        <v>101</v>
      </c>
      <c r="C3" s="4" t="s">
        <v>102</v>
      </c>
      <c r="D3" s="4" t="s">
        <v>103</v>
      </c>
      <c r="E3" s="4"/>
      <c r="F3" s="4" t="s">
        <v>108</v>
      </c>
      <c r="G3" s="4">
        <v>15750</v>
      </c>
      <c r="H3" s="4" t="s">
        <v>106</v>
      </c>
      <c r="I3" s="4">
        <v>1.2860666666667</v>
      </c>
      <c r="J3" s="4">
        <v>20255.55</v>
      </c>
      <c r="K3" s="6" t="s">
        <v>107</v>
      </c>
    </row>
    <row r="4" customHeight="1" spans="1:11">
      <c r="A4" s="3" t="s">
        <v>100</v>
      </c>
      <c r="B4" s="3" t="s">
        <v>101</v>
      </c>
      <c r="C4" s="3" t="s">
        <v>109</v>
      </c>
      <c r="D4" s="3" t="s">
        <v>110</v>
      </c>
      <c r="E4" s="3"/>
      <c r="F4" s="3" t="s">
        <v>108</v>
      </c>
      <c r="G4" s="3">
        <v>117160</v>
      </c>
      <c r="H4" s="3" t="s">
        <v>106</v>
      </c>
      <c r="I4" s="3">
        <v>1.8515786104473</v>
      </c>
      <c r="J4" s="3">
        <v>216930.95</v>
      </c>
      <c r="K4" s="5" t="s">
        <v>107</v>
      </c>
    </row>
    <row r="5" customHeight="1" spans="1:11">
      <c r="A5" s="3" t="s">
        <v>100</v>
      </c>
      <c r="B5" s="3" t="s">
        <v>101</v>
      </c>
      <c r="C5" s="3" t="s">
        <v>111</v>
      </c>
      <c r="D5" s="3" t="s">
        <v>112</v>
      </c>
      <c r="E5" s="3"/>
      <c r="F5" s="3" t="s">
        <v>105</v>
      </c>
      <c r="G5" s="3">
        <v>3500</v>
      </c>
      <c r="H5" s="3" t="s">
        <v>106</v>
      </c>
      <c r="I5" s="3">
        <v>10.9280914285714</v>
      </c>
      <c r="J5" s="3">
        <v>38248.32</v>
      </c>
      <c r="K5" s="5" t="s">
        <v>107</v>
      </c>
    </row>
    <row r="6" customHeight="1" spans="1:11">
      <c r="A6" s="3" t="s">
        <v>100</v>
      </c>
      <c r="B6" s="3" t="s">
        <v>101</v>
      </c>
      <c r="C6" s="3" t="s">
        <v>111</v>
      </c>
      <c r="D6" s="3" t="s">
        <v>112</v>
      </c>
      <c r="E6" s="3"/>
      <c r="F6" s="3" t="s">
        <v>108</v>
      </c>
      <c r="G6" s="3">
        <v>73124</v>
      </c>
      <c r="H6" s="3" t="s">
        <v>106</v>
      </c>
      <c r="I6" s="3">
        <v>2.0598776051638</v>
      </c>
      <c r="J6" s="3">
        <v>150626.49</v>
      </c>
      <c r="K6" s="5" t="s">
        <v>107</v>
      </c>
    </row>
    <row r="7" customHeight="1" spans="1:11">
      <c r="A7" s="3" t="s">
        <v>100</v>
      </c>
      <c r="B7" s="3" t="s">
        <v>101</v>
      </c>
      <c r="C7" s="3" t="s">
        <v>109</v>
      </c>
      <c r="D7" s="3" t="s">
        <v>110</v>
      </c>
      <c r="E7" s="3"/>
      <c r="F7" s="3" t="s">
        <v>105</v>
      </c>
      <c r="G7" s="3">
        <v>1100</v>
      </c>
      <c r="H7" s="3" t="s">
        <v>106</v>
      </c>
      <c r="I7" s="3">
        <v>9.6</v>
      </c>
      <c r="J7" s="3">
        <v>10560</v>
      </c>
      <c r="K7" s="5" t="s">
        <v>107</v>
      </c>
    </row>
    <row r="8" customHeight="1" spans="10:10">
      <c r="J8" s="2">
        <f>SUM(J2:J7)</f>
        <v>450506.51</v>
      </c>
    </row>
  </sheetData>
  <dataValidations count="1">
    <dataValidation type="list" allowBlank="1" sqref="B1:B7">
      <formula1>"内销（面料）,内销（辅料）,加工费,外销（成衣）,外销（面辅料）,内销（成衣）,费用"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7.24开票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2025-07-24T05:53:18Z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