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/>
  </bookViews>
  <sheets>
    <sheet name="迪尚轻纺" sheetId="1" r:id="rId1"/>
  </sheets>
  <definedNames>
    <definedName name="_xlnm._FilterDatabase" localSheetId="0" hidden="1">迪尚轻纺!$A$2:$I$128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<sst xmlns="http://schemas.openxmlformats.org/spreadsheetml/2006/main" count="280" uniqueCount="118">
  <si>
    <r>
      <rPr>
        <b/>
        <sz val="26"/>
        <color theme="1"/>
        <rFont val="Arial"/>
        <charset val="134"/>
      </rPr>
      <t xml:space="preserve">PB  </t>
    </r>
    <r>
      <rPr>
        <b/>
        <sz val="26"/>
        <color theme="1"/>
        <rFont val="宋体"/>
        <charset val="134"/>
      </rPr>
      <t>对</t>
    </r>
    <r>
      <rPr>
        <b/>
        <sz val="26"/>
        <color theme="1"/>
        <rFont val="Arial"/>
        <charset val="134"/>
      </rPr>
      <t xml:space="preserve"> </t>
    </r>
    <r>
      <rPr>
        <b/>
        <sz val="26"/>
        <color theme="1"/>
        <rFont val="宋体"/>
        <charset val="134"/>
      </rPr>
      <t>账</t>
    </r>
    <r>
      <rPr>
        <b/>
        <sz val="26"/>
        <color theme="1"/>
        <rFont val="Arial"/>
        <charset val="134"/>
      </rPr>
      <t xml:space="preserve"> </t>
    </r>
    <r>
      <rPr>
        <b/>
        <sz val="26"/>
        <color theme="1"/>
        <rFont val="宋体"/>
        <charset val="134"/>
      </rPr>
      <t>单</t>
    </r>
    <r>
      <rPr>
        <b/>
        <sz val="26"/>
        <color theme="1"/>
        <rFont val="Arial"/>
        <charset val="134"/>
      </rPr>
      <t>-Recall-2025.6.21</t>
    </r>
  </si>
  <si>
    <t>下单时间</t>
  </si>
  <si>
    <t>客户联系人</t>
  </si>
  <si>
    <t>睿颢合同号</t>
  </si>
  <si>
    <t>款号</t>
  </si>
  <si>
    <t>内部款号</t>
  </si>
  <si>
    <t>品名</t>
  </si>
  <si>
    <r>
      <rPr>
        <b/>
        <sz val="16"/>
        <rFont val="宋体"/>
        <charset val="134"/>
      </rPr>
      <t>数量</t>
    </r>
    <r>
      <rPr>
        <b/>
        <sz val="16"/>
        <rFont val="Arial"/>
        <charset val="134"/>
      </rPr>
      <t>(</t>
    </r>
    <r>
      <rPr>
        <b/>
        <sz val="16"/>
        <rFont val="宋体"/>
        <charset val="134"/>
      </rPr>
      <t>片）</t>
    </r>
  </si>
  <si>
    <t>单价</t>
  </si>
  <si>
    <r>
      <rPr>
        <b/>
        <sz val="16"/>
        <rFont val="宋体"/>
        <charset val="134"/>
      </rPr>
      <t>金额</t>
    </r>
    <r>
      <rPr>
        <b/>
        <sz val="16"/>
        <rFont val="Arial"/>
        <charset val="134"/>
      </rPr>
      <t>(RMB)</t>
    </r>
  </si>
  <si>
    <t>备注</t>
  </si>
  <si>
    <t>发票号</t>
  </si>
  <si>
    <t>于梦瑶</t>
  </si>
  <si>
    <t>RC-89717
DSPB0122</t>
  </si>
  <si>
    <t xml:space="preserve">7800/343/800 
7800/443/710  </t>
  </si>
  <si>
    <t xml:space="preserve">JCK6970 /PB-10CY  </t>
  </si>
  <si>
    <t xml:space="preserve">HPPWBAS002 PULLBEAR价格牌 67*110mm 350克对裱 </t>
  </si>
  <si>
    <t>2025.7.8 已对</t>
  </si>
  <si>
    <t>25312000000213481382</t>
  </si>
  <si>
    <t xml:space="preserve">PBSK24007 价格贴12*31mm  </t>
  </si>
  <si>
    <t xml:space="preserve">STPCALL004 ZA条码贴17*40mm   </t>
  </si>
  <si>
    <t xml:space="preserve">MRPCBAS002 黑色吊绳1.5*330mm </t>
  </si>
  <si>
    <t xml:space="preserve">CLPCESP004 黑色聚酯银字洗标63*40mm 4页 </t>
  </si>
  <si>
    <t xml:space="preserve">CLPCESP014 黑色空白聚酯洗标63*40mm  </t>
  </si>
  <si>
    <t>PLPWBAS028 PULLBEAR黑色芯片主标70*70mm 柬埔寨</t>
  </si>
  <si>
    <t>RC-90338
DSPB0123</t>
  </si>
  <si>
    <t>7781/300/800
7781/300/800</t>
  </si>
  <si>
    <t xml:space="preserve">a208 /PB-23CY </t>
  </si>
  <si>
    <t>HPPWCOL004(HPPWBAS001)  PULLBEAR价格牌 61*100mm-不对裱</t>
  </si>
  <si>
    <t>25312000000213481653</t>
  </si>
  <si>
    <t>PBSK24007 价格贴12*31mm</t>
  </si>
  <si>
    <t>WLPWOTW004 主标 55×56mm</t>
  </si>
  <si>
    <t>WLPWOTW016 尺码标 11×55mm 产地柬埔寨</t>
  </si>
  <si>
    <t>CLPCESPO04 黑底银字聚酯洗标63*40mm 3页</t>
  </si>
  <si>
    <t>CLPCESP014 黑色空白聚酯洗标63*40mm</t>
  </si>
  <si>
    <t>RC-90318
DSPB0124</t>
  </si>
  <si>
    <t xml:space="preserve"> 7800/316/803 
7800/416/717   </t>
  </si>
  <si>
    <t xml:space="preserve">JCK6668 /PB-14CY  </t>
  </si>
  <si>
    <t>2025.7.2 已对</t>
  </si>
  <si>
    <t>25312000000213482533</t>
  </si>
  <si>
    <t xml:space="preserve">CLPCESP004 黑色聚酯银字洗标63*40mm 3页 </t>
  </si>
  <si>
    <t>RC-90869
DSPB0126</t>
  </si>
  <si>
    <t xml:space="preserve">7802/312/800    </t>
  </si>
  <si>
    <t xml:space="preserve">a208_new /PB-24Y  </t>
  </si>
  <si>
    <t xml:space="preserve">MRPCBAS001 白色吊绳1.5*330mm </t>
  </si>
  <si>
    <t>WLPCALL002 LOOP WOVEN LABEI 8*35mm</t>
  </si>
  <si>
    <t>PLPWBAS028 PULLBEAR黑色芯片主标70*70mm 中国</t>
  </si>
  <si>
    <t>RC-90978
DSPB0128</t>
  </si>
  <si>
    <t>7800/358/681</t>
  </si>
  <si>
    <t xml:space="preserve">JCK6931 /PB-15Y  </t>
  </si>
  <si>
    <t>Daisy</t>
  </si>
  <si>
    <t>DSPB075</t>
  </si>
  <si>
    <t>3752/312/605补数</t>
  </si>
  <si>
    <t>/</t>
  </si>
  <si>
    <t>CLPCESP003 黑底银字聚酯洗标60*25mm 4页</t>
  </si>
  <si>
    <t>加在PB-29Y</t>
  </si>
  <si>
    <t>PBCRI24007 黑色空白聚酯洗标60*25mm</t>
  </si>
  <si>
    <t>PBPRL24047 PULLBEAR黑色主标70*70mm  中国</t>
  </si>
  <si>
    <t>3752/312/605</t>
  </si>
  <si>
    <t>PB箱贴</t>
  </si>
  <si>
    <t>RC-90989
DSPB0129</t>
  </si>
  <si>
    <t xml:space="preserve">7802/310/700 
7802/417/681    </t>
  </si>
  <si>
    <t xml:space="preserve">a208_new /PB-25CY  </t>
  </si>
  <si>
    <t>2025.7.16</t>
  </si>
  <si>
    <t>25312000000222197930_/25312000000222519762_</t>
  </si>
  <si>
    <t>25312000000222197930</t>
  </si>
  <si>
    <t>CLPCESP004 黑色聚酯银字洗标63*40mm 3页 700</t>
  </si>
  <si>
    <t>2025.7.8洗标对了3万</t>
  </si>
  <si>
    <t>25312000000213482625</t>
  </si>
  <si>
    <t>2025.7.8空白标对了1万</t>
  </si>
  <si>
    <t>RC-91149
DSPB0130</t>
  </si>
  <si>
    <t>7781/300/806</t>
  </si>
  <si>
    <t>25312000000213481868
改25312000000217468202_</t>
  </si>
  <si>
    <t>RC-91204
DSPB0131</t>
  </si>
  <si>
    <t>RC-91300
DSPB0132</t>
  </si>
  <si>
    <t>7802/310/700 
7802/417/681</t>
  </si>
  <si>
    <t>25312000000222197930_</t>
  </si>
  <si>
    <t>_25312000000222519762_</t>
  </si>
  <si>
    <t>7/16已开</t>
  </si>
  <si>
    <t>RC-91706
DSPB0134</t>
  </si>
  <si>
    <t>样品单</t>
  </si>
  <si>
    <t>RC-91968
DSPB0137</t>
  </si>
  <si>
    <t>RC-91979
DSPB0138</t>
  </si>
  <si>
    <t>7802/310/700</t>
  </si>
  <si>
    <t>5252*0.06=315.2 已开票</t>
  </si>
  <si>
    <t>25312000000214659966_</t>
  </si>
  <si>
    <t>RC-92266
DSPB0139</t>
  </si>
  <si>
    <t>7800/357/711
7800/357/807</t>
  </si>
  <si>
    <t xml:space="preserve"> JCK6876
PB-16CY  </t>
  </si>
  <si>
    <t>HPPWBAS002 PULLBEAR价格牌 67*110mm 350克对裱 700</t>
  </si>
  <si>
    <t>2025.7.8已对</t>
  </si>
  <si>
    <t>25312000000213482737</t>
  </si>
  <si>
    <t>25312000000213482470</t>
  </si>
  <si>
    <t>RC-92733
DSPB0140</t>
  </si>
  <si>
    <t>7800/308/803</t>
  </si>
  <si>
    <t xml:space="preserve">JCK6544
PB-08CY  </t>
  </si>
  <si>
    <t>RC-93159
DSPB0141</t>
  </si>
  <si>
    <t>PLPWBAS022 PULLBEAR黑色芯片主标51*51mm 柬埔寨</t>
  </si>
  <si>
    <t>PLPWBAS022 PULLBEAR黑色芯片主标51*51mm 中国</t>
  </si>
  <si>
    <t>2025/6//5</t>
  </si>
  <si>
    <t>S25060303
DSPB0143</t>
  </si>
  <si>
    <t>2025.6.11</t>
  </si>
  <si>
    <t>S25060330
DSPB0145</t>
  </si>
  <si>
    <t>CLPCESP004 黑色聚酯银字洗标63*40mm 3页 800</t>
  </si>
  <si>
    <t>HPPWBAS002 PULLBEAR价格牌 67*110mm 350克对裱 800</t>
  </si>
  <si>
    <t>2025.6.13</t>
  </si>
  <si>
    <t>S25060435
DSPB0146</t>
  </si>
  <si>
    <t>2025.6.26</t>
  </si>
  <si>
    <r>
      <rPr>
        <sz val="18"/>
        <color rgb="FF000000"/>
        <rFont val="SimSun"/>
        <charset val="134"/>
      </rPr>
      <t>S25060941</t>
    </r>
    <r>
      <rPr>
        <sz val="18"/>
        <color rgb="FF000000"/>
        <rFont val="SimSun"/>
        <charset val="134"/>
      </rPr>
      <t xml:space="preserve">
</t>
    </r>
    <r>
      <rPr>
        <sz val="18"/>
        <color rgb="FF000000"/>
        <rFont val="SimSun"/>
        <charset val="134"/>
      </rPr>
      <t>DSPB0155</t>
    </r>
  </si>
  <si>
    <r>
      <rPr>
        <sz val="16"/>
        <color rgb="FF000000"/>
        <rFont val="SimSun"/>
        <charset val="134"/>
      </rPr>
      <t>7802/312/800</t>
    </r>
    <r>
      <rPr>
        <sz val="16"/>
        <color rgb="FF000000"/>
        <rFont val="SimSun"/>
        <charset val="134"/>
      </rPr>
      <t xml:space="preserve">    </t>
    </r>
  </si>
  <si>
    <r>
      <rPr>
        <sz val="16"/>
        <color rgb="FF000000"/>
        <rFont val="SimSun"/>
        <charset val="134"/>
      </rPr>
      <t>a208_new /PB-24Y</t>
    </r>
    <r>
      <rPr>
        <sz val="16"/>
        <color rgb="FF000000"/>
        <rFont val="SimSun"/>
        <charset val="134"/>
      </rPr>
      <t xml:space="preserve">  </t>
    </r>
  </si>
  <si>
    <t>PLPWBAS028 PULLBEAR黑色芯片主标70*70mm -免费损耗</t>
  </si>
  <si>
    <r>
      <rPr>
        <sz val="16"/>
        <color rgb="FF000000"/>
        <rFont val="SimSun"/>
        <charset val="134"/>
      </rPr>
      <t>PBSK24007 价格贴12*31mm</t>
    </r>
    <r>
      <rPr>
        <sz val="16"/>
        <color rgb="FF000000"/>
        <rFont val="SimSun"/>
        <charset val="134"/>
      </rPr>
      <t xml:space="preserve">  </t>
    </r>
  </si>
  <si>
    <r>
      <rPr>
        <sz val="16"/>
        <color rgb="FF000000"/>
        <rFont val="SimSun"/>
        <charset val="134"/>
      </rPr>
      <t>MRPCBAS001 白色吊绳1.5*330mm</t>
    </r>
    <r>
      <rPr>
        <sz val="16"/>
        <color rgb="FF000000"/>
        <rFont val="SimSun"/>
        <charset val="134"/>
      </rPr>
      <t xml:space="preserve"> </t>
    </r>
  </si>
  <si>
    <t>2025.7.9</t>
  </si>
  <si>
    <r>
      <rPr>
        <sz val="18"/>
        <color rgb="FF000000"/>
        <rFont val="SimSun"/>
        <charset val="134"/>
      </rPr>
      <t>S25070352</t>
    </r>
    <r>
      <rPr>
        <sz val="18"/>
        <color rgb="FF000000"/>
        <rFont val="SimSun"/>
        <charset val="134"/>
      </rPr>
      <t xml:space="preserve">
</t>
    </r>
    <r>
      <rPr>
        <sz val="18"/>
        <color rgb="FF000000"/>
        <rFont val="SimSun"/>
        <charset val="134"/>
      </rPr>
      <t>DSPB0160</t>
    </r>
  </si>
  <si>
    <r>
      <rPr>
        <sz val="16"/>
        <color rgb="FF000000"/>
        <rFont val="SimSun"/>
        <charset val="134"/>
      </rPr>
      <t>CLPCESP014 黑色空白聚酯洗标63*40mm</t>
    </r>
    <r>
      <rPr>
        <sz val="16"/>
        <color rgb="FF000000"/>
        <rFont val="SimSun"/>
        <charset val="134"/>
      </rPr>
      <t xml:space="preserve">  </t>
    </r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</si>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</sst>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5">
    <numFmt numFmtId="7" formatCode="&quot;￥&quot;#,##0.00;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);[Red]\(0\)"/>
    <numFmt numFmtId="178" formatCode="0.00_);[Red]\(0.00\)"/>
    <numFmt numFmtId="179" formatCode="\¥#,##0.000"/>
    <numFmt numFmtId="180" formatCode="\3\8\7\3/518"/>
    <numFmt numFmtId="181" formatCode="&quot;￥&quot;#,##0.000;&quot;￥&quot;\-#,##0.000"/>
    <numFmt numFmtId="182" formatCode="\¥#,##0.00"/>
    <numFmt numFmtId="183" formatCode="yyyy/m/d;@"/>
    <numFmt numFmtId="184" formatCode="\3\7\5\2/308"/>
    <numFmt numFmtId="185" formatCode="\¥#,##0.00_);[Red]\(\¥#,##0.00\)"/>
  </numFmts>
  <fonts count="33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26"/>
      <color theme="1"/>
      <name val="Arial"/>
      <charset val="134"/>
    </font>
    <font>
      <b/>
      <sz val="16"/>
      <name val="宋体"/>
      <charset val="134"/>
    </font>
    <font>
      <b/>
      <sz val="16"/>
      <color theme="1"/>
      <name val="宋体"/>
      <charset val="134"/>
      <scheme val="minor"/>
    </font>
    <font>
      <b/>
      <sz val="16"/>
      <color theme="1"/>
      <name val="宋体"/>
      <charset val="134"/>
    </font>
    <font>
      <sz val="16"/>
      <color rgb="FF000000"/>
      <name val="SimSun"/>
      <charset val="134"/>
    </font>
    <font>
      <sz val="16"/>
      <color rgb="FF000000"/>
      <name val="宋体"/>
      <charset val="134"/>
    </font>
    <font>
      <sz val="16"/>
      <color rgb="FF0D0D0D"/>
      <name val="SimSun"/>
      <charset val="134"/>
    </font>
    <font>
      <sz val="16"/>
      <color rgb="FF000000"/>
      <name val="宋体"/>
      <charset val="134"/>
      <scheme val="minor"/>
    </font>
    <font>
      <sz val="18"/>
      <color rgb="FF000000"/>
      <name val="SimSun"/>
      <charset val="134"/>
    </font>
    <font>
      <sz val="1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26"/>
      <color theme="1"/>
      <name val="宋体"/>
      <charset val="134"/>
    </font>
    <font>
      <b/>
      <sz val="16"/>
      <name val="Arial"/>
      <charset val="134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/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6" borderId="26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27" applyNumberFormat="0" applyFill="0" applyAlignment="0" applyProtection="0">
      <alignment vertical="center"/>
    </xf>
    <xf numFmtId="0" fontId="18" fillId="0" borderId="27" applyNumberFormat="0" applyFill="0" applyAlignment="0" applyProtection="0">
      <alignment vertical="center"/>
    </xf>
    <xf numFmtId="0" fontId="19" fillId="0" borderId="2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7" borderId="29" applyNumberFormat="0" applyAlignment="0" applyProtection="0">
      <alignment vertical="center"/>
    </xf>
    <xf numFmtId="0" fontId="21" fillId="8" borderId="30" applyNumberFormat="0" applyAlignment="0" applyProtection="0">
      <alignment vertical="center"/>
    </xf>
    <xf numFmtId="0" fontId="22" fillId="8" borderId="29" applyNumberFormat="0" applyAlignment="0" applyProtection="0">
      <alignment vertical="center"/>
    </xf>
    <xf numFmtId="0" fontId="23" fillId="9" borderId="31" applyNumberFormat="0" applyAlignment="0" applyProtection="0">
      <alignment vertical="center"/>
    </xf>
    <xf numFmtId="0" fontId="24" fillId="0" borderId="32" applyNumberFormat="0" applyFill="0" applyAlignment="0" applyProtection="0">
      <alignment vertical="center"/>
    </xf>
    <xf numFmtId="0" fontId="25" fillId="0" borderId="33" applyNumberFormat="0" applyFill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</cellStyleXfs>
  <cellXfs count="159">
    <xf numFmtId="0" fontId="0" fillId="0" borderId="0" xfId="0">
      <alignment vertical="center"/>
    </xf>
    <xf numFmtId="0" fontId="0" fillId="2" borderId="0" xfId="0" applyFill="1" applyAlignment="1">
      <alignment horizontal="center" vertical="center"/>
    </xf>
    <xf numFmtId="176" fontId="0" fillId="2" borderId="0" xfId="0" applyNumberFormat="1" applyFill="1" applyAlignment="1">
      <alignment horizontal="center" vertical="center"/>
    </xf>
    <xf numFmtId="0" fontId="0" fillId="2" borderId="0" xfId="0" applyFill="1">
      <alignment vertical="center"/>
    </xf>
    <xf numFmtId="0" fontId="1" fillId="2" borderId="0" xfId="0" applyFont="1" applyFill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176" fontId="5" fillId="2" borderId="3" xfId="0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177" fontId="3" fillId="2" borderId="3" xfId="0" applyNumberFormat="1" applyFont="1" applyFill="1" applyBorder="1" applyAlignment="1">
      <alignment horizontal="center" vertical="center"/>
    </xf>
    <xf numFmtId="178" fontId="3" fillId="2" borderId="4" xfId="0" applyNumberFormat="1" applyFont="1" applyFill="1" applyBorder="1" applyAlignment="1">
      <alignment horizontal="center" vertical="center"/>
    </xf>
    <xf numFmtId="14" fontId="6" fillId="3" borderId="5" xfId="0" applyNumberFormat="1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/>
    </xf>
    <xf numFmtId="179" fontId="6" fillId="3" borderId="10" xfId="0" applyNumberFormat="1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179" fontId="6" fillId="3" borderId="12" xfId="0" applyNumberFormat="1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horizontal="center" vertical="center"/>
    </xf>
    <xf numFmtId="179" fontId="7" fillId="3" borderId="14" xfId="0" applyNumberFormat="1" applyFont="1" applyFill="1" applyBorder="1" applyAlignment="1">
      <alignment horizontal="center" vertical="center"/>
    </xf>
    <xf numFmtId="0" fontId="6" fillId="3" borderId="15" xfId="0" applyFont="1" applyFill="1" applyBorder="1" applyAlignment="1">
      <alignment horizontal="center" vertical="center"/>
    </xf>
    <xf numFmtId="14" fontId="6" fillId="3" borderId="13" xfId="0" applyNumberFormat="1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 wrapText="1"/>
    </xf>
    <xf numFmtId="180" fontId="6" fillId="3" borderId="14" xfId="0" applyNumberFormat="1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/>
    </xf>
    <xf numFmtId="181" fontId="8" fillId="3" borderId="11" xfId="0" applyNumberFormat="1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179" fontId="7" fillId="3" borderId="11" xfId="0" applyNumberFormat="1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179" fontId="7" fillId="3" borderId="8" xfId="0" applyNumberFormat="1" applyFont="1" applyFill="1" applyBorder="1" applyAlignment="1">
      <alignment horizontal="center" vertical="center"/>
    </xf>
    <xf numFmtId="14" fontId="6" fillId="3" borderId="7" xfId="0" applyNumberFormat="1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 wrapText="1"/>
    </xf>
    <xf numFmtId="179" fontId="6" fillId="3" borderId="5" xfId="0" applyNumberFormat="1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179" fontId="6" fillId="3" borderId="11" xfId="0" applyNumberFormat="1" applyFont="1" applyFill="1" applyBorder="1" applyAlignment="1">
      <alignment horizontal="center" vertical="center"/>
    </xf>
    <xf numFmtId="14" fontId="6" fillId="4" borderId="9" xfId="0" applyNumberFormat="1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/>
    </xf>
    <xf numFmtId="179" fontId="6" fillId="4" borderId="10" xfId="0" applyNumberFormat="1" applyFont="1" applyFill="1" applyBorder="1" applyAlignment="1">
      <alignment horizontal="center" vertical="center"/>
    </xf>
    <xf numFmtId="179" fontId="6" fillId="4" borderId="12" xfId="0" applyNumberFormat="1" applyFont="1" applyFill="1" applyBorder="1" applyAlignment="1">
      <alignment horizontal="center" vertical="center"/>
    </xf>
    <xf numFmtId="0" fontId="6" fillId="4" borderId="13" xfId="0" applyFont="1" applyFill="1" applyBorder="1" applyAlignment="1">
      <alignment horizontal="center" vertical="center"/>
    </xf>
    <xf numFmtId="179" fontId="6" fillId="4" borderId="5" xfId="0" applyNumberFormat="1" applyFont="1" applyFill="1" applyBorder="1" applyAlignment="1">
      <alignment horizontal="center" vertical="center"/>
    </xf>
    <xf numFmtId="182" fontId="6" fillId="4" borderId="11" xfId="0" applyNumberFormat="1" applyFont="1" applyFill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/>
    </xf>
    <xf numFmtId="179" fontId="6" fillId="4" borderId="8" xfId="0" applyNumberFormat="1" applyFont="1" applyFill="1" applyBorder="1" applyAlignment="1">
      <alignment horizontal="center" vertical="center"/>
    </xf>
    <xf numFmtId="14" fontId="6" fillId="4" borderId="16" xfId="0" applyNumberFormat="1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/>
    </xf>
    <xf numFmtId="179" fontId="6" fillId="4" borderId="11" xfId="0" applyNumberFormat="1" applyFont="1" applyFill="1" applyBorder="1" applyAlignment="1">
      <alignment horizontal="center" vertical="center"/>
    </xf>
    <xf numFmtId="183" fontId="7" fillId="2" borderId="3" xfId="0" applyNumberFormat="1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 wrapText="1"/>
    </xf>
    <xf numFmtId="179" fontId="7" fillId="2" borderId="3" xfId="0" applyNumberFormat="1" applyFont="1" applyFill="1" applyBorder="1" applyAlignment="1">
      <alignment horizontal="center" vertical="center"/>
    </xf>
    <xf numFmtId="184" fontId="7" fillId="2" borderId="3" xfId="0" applyNumberFormat="1" applyFont="1" applyFill="1" applyBorder="1" applyAlignment="1">
      <alignment horizontal="center" vertical="center" wrapText="1"/>
    </xf>
    <xf numFmtId="14" fontId="6" fillId="5" borderId="13" xfId="0" applyNumberFormat="1" applyFont="1" applyFill="1" applyBorder="1" applyAlignment="1">
      <alignment horizontal="center" vertical="center"/>
    </xf>
    <xf numFmtId="0" fontId="6" fillId="5" borderId="7" xfId="0" applyFont="1" applyFill="1" applyBorder="1" applyAlignment="1">
      <alignment horizontal="center" vertical="center"/>
    </xf>
    <xf numFmtId="0" fontId="6" fillId="5" borderId="7" xfId="0" applyFont="1" applyFill="1" applyBorder="1" applyAlignment="1">
      <alignment horizontal="center" vertical="center" wrapText="1"/>
    </xf>
    <xf numFmtId="0" fontId="6" fillId="5" borderId="9" xfId="0" applyFont="1" applyFill="1" applyBorder="1" applyAlignment="1">
      <alignment horizontal="center" vertical="center" wrapText="1"/>
    </xf>
    <xf numFmtId="0" fontId="6" fillId="5" borderId="15" xfId="0" applyFont="1" applyFill="1" applyBorder="1" applyAlignment="1">
      <alignment horizontal="center" vertical="center"/>
    </xf>
    <xf numFmtId="179" fontId="6" fillId="5" borderId="10" xfId="0" applyNumberFormat="1" applyFont="1" applyFill="1" applyBorder="1" applyAlignment="1">
      <alignment horizontal="center" vertical="center"/>
    </xf>
    <xf numFmtId="0" fontId="6" fillId="5" borderId="9" xfId="0" applyFont="1" applyFill="1" applyBorder="1" applyAlignment="1">
      <alignment horizontal="center" vertical="center"/>
    </xf>
    <xf numFmtId="179" fontId="6" fillId="5" borderId="12" xfId="0" applyNumberFormat="1" applyFont="1" applyFill="1" applyBorder="1" applyAlignment="1">
      <alignment horizontal="center" vertical="center"/>
    </xf>
    <xf numFmtId="0" fontId="7" fillId="5" borderId="9" xfId="0" applyFont="1" applyFill="1" applyBorder="1" applyAlignment="1">
      <alignment horizontal="center" vertical="center"/>
    </xf>
    <xf numFmtId="179" fontId="7" fillId="5" borderId="14" xfId="0" applyNumberFormat="1" applyFont="1" applyFill="1" applyBorder="1" applyAlignment="1">
      <alignment horizontal="center" vertical="center"/>
    </xf>
    <xf numFmtId="0" fontId="6" fillId="5" borderId="13" xfId="0" applyFont="1" applyFill="1" applyBorder="1" applyAlignment="1">
      <alignment horizontal="center" vertical="center"/>
    </xf>
    <xf numFmtId="179" fontId="6" fillId="5" borderId="5" xfId="0" applyNumberFormat="1" applyFont="1" applyFill="1" applyBorder="1" applyAlignment="1">
      <alignment horizontal="center" vertical="center"/>
    </xf>
    <xf numFmtId="182" fontId="6" fillId="3" borderId="14" xfId="0" applyNumberFormat="1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180" fontId="6" fillId="3" borderId="9" xfId="0" applyNumberFormat="1" applyFont="1" applyFill="1" applyBorder="1" applyAlignment="1">
      <alignment horizontal="center" vertical="center" wrapText="1"/>
    </xf>
    <xf numFmtId="181" fontId="8" fillId="3" borderId="8" xfId="0" applyNumberFormat="1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/>
    </xf>
    <xf numFmtId="179" fontId="7" fillId="4" borderId="14" xfId="0" applyNumberFormat="1" applyFont="1" applyFill="1" applyBorder="1" applyAlignment="1">
      <alignment horizontal="center" vertical="center"/>
    </xf>
    <xf numFmtId="14" fontId="6" fillId="5" borderId="6" xfId="0" applyNumberFormat="1" applyFont="1" applyFill="1" applyBorder="1" applyAlignment="1">
      <alignment horizontal="center" vertical="center"/>
    </xf>
    <xf numFmtId="0" fontId="6" fillId="5" borderId="15" xfId="0" applyFont="1" applyFill="1" applyBorder="1" applyAlignment="1">
      <alignment horizontal="center" vertical="center" wrapText="1"/>
    </xf>
    <xf numFmtId="0" fontId="7" fillId="5" borderId="17" xfId="0" applyFont="1" applyFill="1" applyBorder="1" applyAlignment="1">
      <alignment horizontal="center" vertical="center"/>
    </xf>
    <xf numFmtId="0" fontId="6" fillId="5" borderId="18" xfId="0" applyFont="1" applyFill="1" applyBorder="1" applyAlignment="1">
      <alignment horizontal="center" vertical="center"/>
    </xf>
    <xf numFmtId="179" fontId="7" fillId="5" borderId="19" xfId="0" applyNumberFormat="1" applyFont="1" applyFill="1" applyBorder="1" applyAlignment="1">
      <alignment horizontal="center" vertical="center"/>
    </xf>
    <xf numFmtId="185" fontId="3" fillId="2" borderId="3" xfId="0" applyNumberFormat="1" applyFont="1" applyFill="1" applyBorder="1" applyAlignment="1">
      <alignment horizontal="center" vertical="center"/>
    </xf>
    <xf numFmtId="178" fontId="3" fillId="2" borderId="3" xfId="0" applyNumberFormat="1" applyFont="1" applyFill="1" applyBorder="1" applyAlignment="1">
      <alignment horizontal="center" vertical="center"/>
    </xf>
    <xf numFmtId="182" fontId="6" fillId="3" borderId="3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1" fillId="3" borderId="20" xfId="0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/>
    </xf>
    <xf numFmtId="0" fontId="1" fillId="3" borderId="20" xfId="0" applyFont="1" applyFill="1" applyBorder="1" applyAlignment="1">
      <alignment horizontal="center" vertical="center"/>
    </xf>
    <xf numFmtId="0" fontId="1" fillId="3" borderId="21" xfId="0" applyFont="1" applyFill="1" applyBorder="1" applyAlignment="1">
      <alignment horizontal="center" vertical="center"/>
    </xf>
    <xf numFmtId="0" fontId="1" fillId="3" borderId="22" xfId="0" applyFont="1" applyFill="1" applyBorder="1" applyAlignment="1">
      <alignment horizontal="center" vertical="center"/>
    </xf>
    <xf numFmtId="182" fontId="6" fillId="4" borderId="3" xfId="0" applyNumberFormat="1" applyFont="1" applyFill="1" applyBorder="1" applyAlignment="1">
      <alignment horizontal="center" vertical="center"/>
    </xf>
    <xf numFmtId="0" fontId="0" fillId="2" borderId="3" xfId="0" applyFill="1" applyBorder="1">
      <alignment vertical="center"/>
    </xf>
    <xf numFmtId="0" fontId="1" fillId="2" borderId="3" xfId="0" applyFont="1" applyFill="1" applyBorder="1" applyAlignment="1">
      <alignment horizontal="center" vertical="center"/>
    </xf>
    <xf numFmtId="7" fontId="7" fillId="2" borderId="3" xfId="0" applyNumberFormat="1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182" fontId="6" fillId="5" borderId="3" xfId="0" applyNumberFormat="1" applyFont="1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0" fontId="0" fillId="3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 wrapText="1"/>
    </xf>
    <xf numFmtId="0" fontId="6" fillId="5" borderId="23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179" fontId="6" fillId="5" borderId="4" xfId="0" applyNumberFormat="1" applyFont="1" applyFill="1" applyBorder="1" applyAlignment="1">
      <alignment horizontal="center" vertical="center"/>
    </xf>
    <xf numFmtId="182" fontId="6" fillId="5" borderId="4" xfId="0" applyNumberFormat="1" applyFont="1" applyFill="1" applyBorder="1" applyAlignment="1">
      <alignment horizontal="center" vertical="center"/>
    </xf>
    <xf numFmtId="14" fontId="9" fillId="2" borderId="13" xfId="0" applyNumberFormat="1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/>
    </xf>
    <xf numFmtId="179" fontId="6" fillId="2" borderId="8" xfId="0" applyNumberFormat="1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179" fontId="6" fillId="2" borderId="4" xfId="0" applyNumberFormat="1" applyFont="1" applyFill="1" applyBorder="1" applyAlignment="1">
      <alignment horizontal="center" vertical="center"/>
    </xf>
    <xf numFmtId="14" fontId="6" fillId="4" borderId="13" xfId="0" applyNumberFormat="1" applyFont="1" applyFill="1" applyBorder="1" applyAlignment="1">
      <alignment horizontal="center" vertical="center"/>
    </xf>
    <xf numFmtId="0" fontId="6" fillId="4" borderId="24" xfId="0" applyFont="1" applyFill="1" applyBorder="1" applyAlignment="1">
      <alignment horizontal="center" vertical="center"/>
    </xf>
    <xf numFmtId="179" fontId="6" fillId="4" borderId="25" xfId="0" applyNumberFormat="1" applyFont="1" applyFill="1" applyBorder="1" applyAlignment="1">
      <alignment horizontal="center" vertical="center"/>
    </xf>
    <xf numFmtId="0" fontId="6" fillId="5" borderId="12" xfId="0" applyFont="1" applyFill="1" applyBorder="1" applyAlignment="1">
      <alignment horizontal="center" vertical="center" wrapText="1"/>
    </xf>
    <xf numFmtId="179" fontId="6" fillId="5" borderId="11" xfId="0" applyNumberFormat="1" applyFont="1" applyFill="1" applyBorder="1" applyAlignment="1">
      <alignment horizontal="center" vertical="center"/>
    </xf>
    <xf numFmtId="0" fontId="6" fillId="5" borderId="11" xfId="0" applyFont="1" applyFill="1" applyBorder="1" applyAlignment="1">
      <alignment horizontal="center" vertical="center"/>
    </xf>
    <xf numFmtId="179" fontId="7" fillId="5" borderId="11" xfId="0" applyNumberFormat="1" applyFont="1" applyFill="1" applyBorder="1" applyAlignment="1">
      <alignment horizontal="center" vertical="center"/>
    </xf>
    <xf numFmtId="0" fontId="6" fillId="5" borderId="12" xfId="0" applyFont="1" applyFill="1" applyBorder="1" applyAlignment="1">
      <alignment horizontal="center" vertical="center"/>
    </xf>
    <xf numFmtId="182" fontId="6" fillId="5" borderId="11" xfId="0" applyNumberFormat="1" applyFont="1" applyFill="1" applyBorder="1" applyAlignment="1">
      <alignment horizontal="center" vertical="center"/>
    </xf>
    <xf numFmtId="14" fontId="6" fillId="3" borderId="15" xfId="0" applyNumberFormat="1" applyFont="1" applyFill="1" applyBorder="1" applyAlignment="1">
      <alignment horizontal="center" vertical="center"/>
    </xf>
    <xf numFmtId="0" fontId="7" fillId="4" borderId="15" xfId="0" applyFont="1" applyFill="1" applyBorder="1" applyAlignment="1">
      <alignment horizontal="center" vertical="center"/>
    </xf>
    <xf numFmtId="14" fontId="9" fillId="2" borderId="7" xfId="0" applyNumberFormat="1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179" fontId="6" fillId="2" borderId="11" xfId="0" applyNumberFormat="1" applyFont="1" applyFill="1" applyBorder="1" applyAlignment="1">
      <alignment horizontal="center" vertical="center"/>
    </xf>
    <xf numFmtId="14" fontId="6" fillId="4" borderId="7" xfId="0" applyNumberFormat="1" applyFont="1" applyFill="1" applyBorder="1" applyAlignment="1">
      <alignment horizontal="center" vertical="center"/>
    </xf>
    <xf numFmtId="14" fontId="6" fillId="4" borderId="3" xfId="0" applyNumberFormat="1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 wrapText="1"/>
    </xf>
    <xf numFmtId="179" fontId="6" fillId="4" borderId="4" xfId="0" applyNumberFormat="1" applyFont="1" applyFill="1" applyBorder="1" applyAlignment="1">
      <alignment horizontal="center" vertical="center"/>
    </xf>
    <xf numFmtId="0" fontId="10" fillId="4" borderId="9" xfId="0" applyFont="1" applyFill="1" applyBorder="1" applyAlignment="1">
      <alignment horizontal="center" vertical="center" wrapText="1"/>
    </xf>
    <xf numFmtId="179" fontId="6" fillId="4" borderId="16" xfId="0" applyNumberFormat="1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/>
    </xf>
    <xf numFmtId="179" fontId="6" fillId="4" borderId="9" xfId="0" applyNumberFormat="1" applyFont="1" applyFill="1" applyBorder="1" applyAlignment="1">
      <alignment horizontal="center" vertical="center"/>
    </xf>
    <xf numFmtId="182" fontId="6" fillId="4" borderId="9" xfId="0" applyNumberFormat="1" applyFont="1" applyFill="1" applyBorder="1" applyAlignment="1">
      <alignment horizontal="center" vertical="center"/>
    </xf>
    <xf numFmtId="14" fontId="6" fillId="2" borderId="3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176" fontId="0" fillId="2" borderId="3" xfId="0" applyNumberForma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182" fontId="6" fillId="2" borderId="3" xfId="0" applyNumberFormat="1" applyFont="1" applyFill="1" applyBorder="1" applyAlignment="1">
      <alignment horizontal="center" vertical="center"/>
    </xf>
    <xf numFmtId="182" fontId="6" fillId="4" borderId="8" xfId="0" applyNumberFormat="1" applyFont="1" applyFill="1" applyBorder="1" applyAlignment="1">
      <alignment horizontal="center" vertical="center"/>
    </xf>
    <xf numFmtId="7" fontId="11" fillId="0" borderId="3" xfId="0" applyNumberFormat="1" applyFont="1" applyFill="1" applyBorder="1" applyAlignment="1">
      <alignment horizontal="center" vertical="center"/>
    </xf>
    <xf numFmtId="0" fontId="1" fillId="2" borderId="3" xfId="0" applyFont="1" applyFill="1" applyBorder="1">
      <alignment vertical="center"/>
    </xf>
    <xf numFmtId="14" fontId="6" fillId="2" borderId="0" xfId="0" applyNumberFormat="1" applyFont="1" applyFill="1" applyAlignment="1">
      <alignment horizontal="center" vertical="center"/>
    </xf>
    <xf numFmtId="4" fontId="0" fillId="2" borderId="0" xfId="0" applyNumberFormat="1" applyFill="1">
      <alignment vertical="center"/>
    </xf>
    <xf numFmtId="0" fontId="1" fillId="3" borderId="20" xfId="0" applyFont="1" applyFill="1" applyBorder="1" applyAlignment="1" quotePrefix="1">
      <alignment horizontal="center" vertical="center" wrapText="1"/>
    </xf>
    <xf numFmtId="0" fontId="1" fillId="3" borderId="20" xfId="0" applyFont="1" applyFill="1" applyBorder="1" applyAlignment="1" quotePrefix="1">
      <alignment horizontal="center" vertical="center"/>
    </xf>
    <xf numFmtId="0" fontId="1" fillId="5" borderId="3" xfId="0" applyFont="1" applyFill="1" applyBorder="1" applyAlignment="1" quotePrefix="1">
      <alignment horizontal="center" vertical="center"/>
    </xf>
    <xf numFmtId="0" fontId="7" fillId="3" borderId="3" xfId="0" applyFont="1" applyFill="1" applyBorder="1" applyAlignment="1" quotePrefix="1">
      <alignment horizontal="center" vertical="center"/>
    </xf>
    <xf numFmtId="0" fontId="7" fillId="3" borderId="3" xfId="0" applyFont="1" applyFill="1" applyBorder="1" applyAlignment="1" quotePrefix="1">
      <alignment horizontal="center" vertical="center" wrapText="1"/>
    </xf>
    <xf numFmtId="0" fontId="1" fillId="3" borderId="3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fgColor rgb="FF00B0F0"/>
          <bgColor rgb="FF0000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FFFF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K152"/>
  <sheetViews>
    <sheetView tabSelected="1" zoomScale="70" zoomScaleNormal="70" workbookViewId="0">
      <selection activeCell="I24" sqref="I24:I125"/>
    </sheetView>
  </sheetViews>
  <sheetFormatPr defaultColWidth="8.72727272727273" defaultRowHeight="21"/>
  <cols>
    <col min="1" max="1" width="18.1727272727273" style="1" customWidth="1"/>
    <col min="2" max="2" width="14.4545454545455" style="1" customWidth="1"/>
    <col min="3" max="3" width="21.6363636363636" style="1" customWidth="1"/>
    <col min="4" max="4" width="30.0727272727273" style="1" customWidth="1"/>
    <col min="5" max="5" width="30.5181818181818" style="2" customWidth="1"/>
    <col min="6" max="6" width="90.9090909090909" style="3" customWidth="1"/>
    <col min="7" max="7" width="15.7181818181818" style="3" customWidth="1"/>
    <col min="8" max="8" width="12.3636363636364" style="3" customWidth="1"/>
    <col min="9" max="9" width="23" style="3" customWidth="1"/>
    <col min="10" max="10" width="26.4909090909091" style="1" customWidth="1"/>
    <col min="11" max="11" width="71.2727272727273" style="4" customWidth="1"/>
    <col min="12" max="12" width="23.1181818181818" style="3" customWidth="1"/>
    <col min="13" max="16384" width="8.72727272727273" style="3"/>
  </cols>
  <sheetData>
    <row r="1" ht="57" customHeight="1" spans="1:9">
      <c r="A1" s="5" t="s">
        <v>0</v>
      </c>
      <c r="B1" s="5"/>
      <c r="C1" s="5"/>
      <c r="D1" s="5"/>
      <c r="E1" s="6"/>
      <c r="F1" s="5"/>
      <c r="G1" s="5"/>
      <c r="H1" s="5"/>
      <c r="I1" s="5"/>
    </row>
    <row r="2" ht="27" customHeight="1" spans="1:11">
      <c r="A2" s="7" t="s">
        <v>1</v>
      </c>
      <c r="B2" s="8" t="s">
        <v>2</v>
      </c>
      <c r="C2" s="8" t="s">
        <v>3</v>
      </c>
      <c r="D2" s="9" t="s">
        <v>4</v>
      </c>
      <c r="E2" s="10" t="s">
        <v>5</v>
      </c>
      <c r="F2" s="11" t="s">
        <v>6</v>
      </c>
      <c r="G2" s="12" t="s">
        <v>7</v>
      </c>
      <c r="H2" s="13" t="s">
        <v>8</v>
      </c>
      <c r="I2" s="84" t="s">
        <v>9</v>
      </c>
      <c r="J2" s="85" t="s">
        <v>10</v>
      </c>
      <c r="K2" s="8" t="s">
        <v>11</v>
      </c>
    </row>
    <row r="3" ht="27" hidden="1" customHeight="1" spans="1:11">
      <c r="A3" s="14">
        <v>45774</v>
      </c>
      <c r="B3" s="15" t="s">
        <v>12</v>
      </c>
      <c r="C3" s="16" t="s">
        <v>13</v>
      </c>
      <c r="D3" s="16" t="s">
        <v>14</v>
      </c>
      <c r="E3" s="17" t="s">
        <v>15</v>
      </c>
      <c r="F3" s="18" t="s">
        <v>16</v>
      </c>
      <c r="G3" s="19">
        <v>13465</v>
      </c>
      <c r="H3" s="20">
        <v>0.35</v>
      </c>
      <c r="I3" s="86">
        <f>G3*H3</f>
        <v>4712.75</v>
      </c>
      <c r="J3" s="87" t="s">
        <v>17</v>
      </c>
      <c r="K3" s="159" t="s">
        <v>18</v>
      </c>
    </row>
    <row r="4" ht="27" hidden="1" customHeight="1" spans="1:11">
      <c r="A4" s="14"/>
      <c r="B4" s="15"/>
      <c r="C4" s="16"/>
      <c r="D4" s="16"/>
      <c r="E4" s="17"/>
      <c r="F4" s="21" t="s">
        <v>19</v>
      </c>
      <c r="G4" s="19">
        <v>8314</v>
      </c>
      <c r="H4" s="22">
        <v>0</v>
      </c>
      <c r="I4" s="86">
        <f t="shared" ref="I4:I35" si="0">G4*H4</f>
        <v>0</v>
      </c>
      <c r="J4" s="87"/>
      <c r="K4" s="89"/>
    </row>
    <row r="5" ht="27" hidden="1" customHeight="1" spans="1:11">
      <c r="A5" s="14"/>
      <c r="B5" s="15"/>
      <c r="C5" s="16"/>
      <c r="D5" s="16"/>
      <c r="E5" s="17"/>
      <c r="F5" s="23" t="s">
        <v>20</v>
      </c>
      <c r="G5" s="19">
        <v>5151</v>
      </c>
      <c r="H5" s="24">
        <v>0.15</v>
      </c>
      <c r="I5" s="86">
        <f t="shared" si="0"/>
        <v>772.65</v>
      </c>
      <c r="J5" s="87"/>
      <c r="K5" s="89"/>
    </row>
    <row r="6" ht="27" hidden="1" customHeight="1" spans="1:11">
      <c r="A6" s="14"/>
      <c r="B6" s="15"/>
      <c r="C6" s="16"/>
      <c r="D6" s="16"/>
      <c r="E6" s="17"/>
      <c r="F6" s="21" t="s">
        <v>21</v>
      </c>
      <c r="G6" s="19">
        <v>13465</v>
      </c>
      <c r="H6" s="22">
        <v>0.06</v>
      </c>
      <c r="I6" s="86">
        <f t="shared" si="0"/>
        <v>807.9</v>
      </c>
      <c r="J6" s="87"/>
      <c r="K6" s="89"/>
    </row>
    <row r="7" ht="27" hidden="1" customHeight="1" spans="1:11">
      <c r="A7" s="14"/>
      <c r="B7" s="15"/>
      <c r="C7" s="16"/>
      <c r="D7" s="16"/>
      <c r="E7" s="17"/>
      <c r="F7" s="19" t="s">
        <v>22</v>
      </c>
      <c r="G7" s="25">
        <f>13465*4</f>
        <v>53860</v>
      </c>
      <c r="H7" s="22">
        <v>0.06</v>
      </c>
      <c r="I7" s="86">
        <f t="shared" si="0"/>
        <v>3231.6</v>
      </c>
      <c r="J7" s="87"/>
      <c r="K7" s="89"/>
    </row>
    <row r="8" ht="27" hidden="1" customHeight="1" spans="1:11">
      <c r="A8" s="14"/>
      <c r="B8" s="15"/>
      <c r="C8" s="16"/>
      <c r="D8" s="16"/>
      <c r="E8" s="17"/>
      <c r="F8" s="19" t="s">
        <v>23</v>
      </c>
      <c r="G8" s="25">
        <v>13465</v>
      </c>
      <c r="H8" s="22">
        <v>0.06</v>
      </c>
      <c r="I8" s="86">
        <f t="shared" si="0"/>
        <v>807.9</v>
      </c>
      <c r="J8" s="87"/>
      <c r="K8" s="89"/>
    </row>
    <row r="9" ht="27" hidden="1" customHeight="1" spans="1:11">
      <c r="A9" s="14"/>
      <c r="B9" s="15"/>
      <c r="C9" s="16"/>
      <c r="D9" s="16"/>
      <c r="E9" s="17"/>
      <c r="F9" s="19" t="s">
        <v>24</v>
      </c>
      <c r="G9" s="25">
        <v>13999</v>
      </c>
      <c r="H9" s="22">
        <v>1.28</v>
      </c>
      <c r="I9" s="86">
        <f t="shared" si="0"/>
        <v>17918.72</v>
      </c>
      <c r="J9" s="87"/>
      <c r="K9" s="90"/>
    </row>
    <row r="10" ht="27" hidden="1" customHeight="1" spans="1:11">
      <c r="A10" s="26">
        <v>45783</v>
      </c>
      <c r="B10" s="27" t="s">
        <v>12</v>
      </c>
      <c r="C10" s="17" t="s">
        <v>25</v>
      </c>
      <c r="D10" s="28" t="s">
        <v>26</v>
      </c>
      <c r="E10" s="17" t="s">
        <v>27</v>
      </c>
      <c r="F10" s="29" t="s">
        <v>28</v>
      </c>
      <c r="G10" s="19">
        <v>8081</v>
      </c>
      <c r="H10" s="30">
        <v>0.25</v>
      </c>
      <c r="I10" s="86">
        <f t="shared" si="0"/>
        <v>2020.25</v>
      </c>
      <c r="J10" s="91" t="s">
        <v>17</v>
      </c>
      <c r="K10" s="160" t="s">
        <v>29</v>
      </c>
    </row>
    <row r="11" ht="27" hidden="1" customHeight="1" spans="1:11">
      <c r="A11" s="26"/>
      <c r="B11" s="27"/>
      <c r="C11" s="17"/>
      <c r="D11" s="28"/>
      <c r="E11" s="17"/>
      <c r="F11" s="29" t="s">
        <v>30</v>
      </c>
      <c r="G11" s="19">
        <v>8081</v>
      </c>
      <c r="H11" s="30">
        <v>0</v>
      </c>
      <c r="I11" s="86">
        <f t="shared" si="0"/>
        <v>0</v>
      </c>
      <c r="J11" s="91"/>
      <c r="K11" s="93"/>
    </row>
    <row r="12" ht="27" hidden="1" customHeight="1" spans="1:11">
      <c r="A12" s="26"/>
      <c r="B12" s="27"/>
      <c r="C12" s="17"/>
      <c r="D12" s="28"/>
      <c r="E12" s="17"/>
      <c r="F12" s="19" t="s">
        <v>21</v>
      </c>
      <c r="G12" s="19">
        <v>8081</v>
      </c>
      <c r="H12" s="30">
        <v>0.06</v>
      </c>
      <c r="I12" s="86">
        <f t="shared" si="0"/>
        <v>484.86</v>
      </c>
      <c r="J12" s="91"/>
      <c r="K12" s="93"/>
    </row>
    <row r="13" ht="27" hidden="1" customHeight="1" spans="1:11">
      <c r="A13" s="26"/>
      <c r="B13" s="27"/>
      <c r="C13" s="17"/>
      <c r="D13" s="28"/>
      <c r="E13" s="17"/>
      <c r="F13" s="31" t="s">
        <v>31</v>
      </c>
      <c r="G13" s="19">
        <v>8081</v>
      </c>
      <c r="H13" s="32">
        <v>0.49</v>
      </c>
      <c r="I13" s="86">
        <f t="shared" si="0"/>
        <v>3959.69</v>
      </c>
      <c r="J13" s="91"/>
      <c r="K13" s="93"/>
    </row>
    <row r="14" ht="27" hidden="1" customHeight="1" spans="1:11">
      <c r="A14" s="26"/>
      <c r="B14" s="27"/>
      <c r="C14" s="17"/>
      <c r="D14" s="28"/>
      <c r="E14" s="17"/>
      <c r="F14" s="31" t="s">
        <v>32</v>
      </c>
      <c r="G14" s="19">
        <v>8081</v>
      </c>
      <c r="H14" s="32">
        <v>0.085</v>
      </c>
      <c r="I14" s="86">
        <f t="shared" si="0"/>
        <v>686.885</v>
      </c>
      <c r="J14" s="91"/>
      <c r="K14" s="93"/>
    </row>
    <row r="15" ht="27" hidden="1" customHeight="1" spans="1:11">
      <c r="A15" s="26"/>
      <c r="B15" s="27"/>
      <c r="C15" s="17"/>
      <c r="D15" s="28"/>
      <c r="E15" s="17"/>
      <c r="F15" s="31" t="s">
        <v>33</v>
      </c>
      <c r="G15" s="19">
        <v>24243</v>
      </c>
      <c r="H15" s="32">
        <v>0.06</v>
      </c>
      <c r="I15" s="86">
        <f t="shared" si="0"/>
        <v>1454.58</v>
      </c>
      <c r="J15" s="91"/>
      <c r="K15" s="93"/>
    </row>
    <row r="16" ht="27" hidden="1" customHeight="1" spans="1:11">
      <c r="A16" s="26"/>
      <c r="B16" s="27"/>
      <c r="C16" s="17"/>
      <c r="D16" s="28"/>
      <c r="E16" s="17"/>
      <c r="F16" s="33" t="s">
        <v>34</v>
      </c>
      <c r="G16" s="19">
        <v>8081</v>
      </c>
      <c r="H16" s="34">
        <v>0.06</v>
      </c>
      <c r="I16" s="86">
        <f t="shared" si="0"/>
        <v>484.86</v>
      </c>
      <c r="J16" s="91"/>
      <c r="K16" s="94"/>
    </row>
    <row r="17" ht="27" hidden="1" customHeight="1" spans="1:11">
      <c r="A17" s="35">
        <v>45783</v>
      </c>
      <c r="B17" s="19" t="s">
        <v>12</v>
      </c>
      <c r="C17" s="36" t="s">
        <v>35</v>
      </c>
      <c r="D17" s="36" t="s">
        <v>36</v>
      </c>
      <c r="E17" s="36" t="s">
        <v>37</v>
      </c>
      <c r="F17" s="36" t="s">
        <v>16</v>
      </c>
      <c r="G17" s="25">
        <v>22252</v>
      </c>
      <c r="H17" s="20">
        <v>0.35</v>
      </c>
      <c r="I17" s="86">
        <f t="shared" si="0"/>
        <v>7788.2</v>
      </c>
      <c r="J17" s="87" t="s">
        <v>38</v>
      </c>
      <c r="K17" s="160" t="s">
        <v>39</v>
      </c>
    </row>
    <row r="18" ht="27" hidden="1" customHeight="1" spans="1:11">
      <c r="A18" s="35"/>
      <c r="B18" s="19"/>
      <c r="C18" s="36"/>
      <c r="D18" s="36"/>
      <c r="E18" s="36"/>
      <c r="F18" s="19" t="s">
        <v>19</v>
      </c>
      <c r="G18" s="25">
        <v>13359</v>
      </c>
      <c r="H18" s="22">
        <v>0</v>
      </c>
      <c r="I18" s="86">
        <f t="shared" si="0"/>
        <v>0</v>
      </c>
      <c r="J18" s="87"/>
      <c r="K18" s="93"/>
    </row>
    <row r="19" ht="27" hidden="1" customHeight="1" spans="1:11">
      <c r="A19" s="35"/>
      <c r="B19" s="19"/>
      <c r="C19" s="36"/>
      <c r="D19" s="36"/>
      <c r="E19" s="36"/>
      <c r="F19" s="31" t="s">
        <v>20</v>
      </c>
      <c r="G19" s="25">
        <v>8893</v>
      </c>
      <c r="H19" s="24">
        <v>0.15</v>
      </c>
      <c r="I19" s="86">
        <f t="shared" si="0"/>
        <v>1333.95</v>
      </c>
      <c r="J19" s="87"/>
      <c r="K19" s="93"/>
    </row>
    <row r="20" ht="27" hidden="1" customHeight="1" spans="1:11">
      <c r="A20" s="35"/>
      <c r="B20" s="19"/>
      <c r="C20" s="36"/>
      <c r="D20" s="36"/>
      <c r="E20" s="36"/>
      <c r="F20" s="19" t="s">
        <v>21</v>
      </c>
      <c r="G20" s="25">
        <v>22252</v>
      </c>
      <c r="H20" s="22">
        <v>0.06</v>
      </c>
      <c r="I20" s="86">
        <f t="shared" si="0"/>
        <v>1335.12</v>
      </c>
      <c r="J20" s="87"/>
      <c r="K20" s="93"/>
    </row>
    <row r="21" ht="27" hidden="1" customHeight="1" spans="1:11">
      <c r="A21" s="35"/>
      <c r="B21" s="19"/>
      <c r="C21" s="36"/>
      <c r="D21" s="36"/>
      <c r="E21" s="36"/>
      <c r="F21" s="19" t="s">
        <v>40</v>
      </c>
      <c r="G21" s="25">
        <f>22252*3</f>
        <v>66756</v>
      </c>
      <c r="H21" s="22">
        <v>0.06</v>
      </c>
      <c r="I21" s="86">
        <f t="shared" si="0"/>
        <v>4005.36</v>
      </c>
      <c r="J21" s="87"/>
      <c r="K21" s="93"/>
    </row>
    <row r="22" hidden="1" customHeight="1" spans="1:11">
      <c r="A22" s="35"/>
      <c r="B22" s="19"/>
      <c r="C22" s="36"/>
      <c r="D22" s="36"/>
      <c r="E22" s="36"/>
      <c r="F22" s="19" t="s">
        <v>23</v>
      </c>
      <c r="G22" s="25">
        <v>22252</v>
      </c>
      <c r="H22" s="37">
        <v>0.06</v>
      </c>
      <c r="I22" s="86">
        <f t="shared" si="0"/>
        <v>1335.12</v>
      </c>
      <c r="J22" s="87"/>
      <c r="K22" s="93"/>
    </row>
    <row r="23" hidden="1" customHeight="1" spans="1:11">
      <c r="A23" s="35"/>
      <c r="B23" s="19"/>
      <c r="C23" s="36"/>
      <c r="D23" s="36"/>
      <c r="E23" s="36"/>
      <c r="F23" s="19" t="s">
        <v>24</v>
      </c>
      <c r="G23" s="38">
        <v>23134</v>
      </c>
      <c r="H23" s="39">
        <v>1.28</v>
      </c>
      <c r="I23" s="86">
        <f t="shared" si="0"/>
        <v>29611.52</v>
      </c>
      <c r="J23" s="87"/>
      <c r="K23" s="94"/>
    </row>
    <row r="24" customHeight="1" spans="1:11">
      <c r="A24" s="40">
        <v>45786</v>
      </c>
      <c r="B24" s="41" t="s">
        <v>12</v>
      </c>
      <c r="C24" s="42" t="s">
        <v>41</v>
      </c>
      <c r="D24" s="42" t="s">
        <v>42</v>
      </c>
      <c r="E24" s="42" t="s">
        <v>43</v>
      </c>
      <c r="F24" s="42" t="s">
        <v>16</v>
      </c>
      <c r="G24" s="43">
        <v>34865</v>
      </c>
      <c r="H24" s="44">
        <v>0.35</v>
      </c>
      <c r="I24" s="95">
        <f t="shared" si="0"/>
        <v>12202.75</v>
      </c>
      <c r="J24" s="96"/>
      <c r="K24" s="97"/>
    </row>
    <row r="25" customHeight="1" spans="1:11">
      <c r="A25" s="40"/>
      <c r="B25" s="41"/>
      <c r="C25" s="42"/>
      <c r="D25" s="42"/>
      <c r="E25" s="42"/>
      <c r="F25" s="41" t="s">
        <v>19</v>
      </c>
      <c r="G25" s="43">
        <v>34865</v>
      </c>
      <c r="H25" s="45">
        <v>0</v>
      </c>
      <c r="I25" s="95">
        <f t="shared" si="0"/>
        <v>0</v>
      </c>
      <c r="J25" s="96"/>
      <c r="K25" s="97"/>
    </row>
    <row r="26" customHeight="1" spans="1:11">
      <c r="A26" s="40"/>
      <c r="B26" s="41"/>
      <c r="C26" s="42"/>
      <c r="D26" s="42"/>
      <c r="E26" s="42"/>
      <c r="F26" s="41" t="s">
        <v>44</v>
      </c>
      <c r="G26" s="43">
        <v>34865</v>
      </c>
      <c r="H26" s="45">
        <v>0.06</v>
      </c>
      <c r="I26" s="95">
        <f t="shared" si="0"/>
        <v>2091.9</v>
      </c>
      <c r="J26" s="96"/>
      <c r="K26" s="97"/>
    </row>
    <row r="27" customHeight="1" spans="1:11">
      <c r="A27" s="40"/>
      <c r="B27" s="41"/>
      <c r="C27" s="42"/>
      <c r="D27" s="42"/>
      <c r="E27" s="42"/>
      <c r="F27" s="41" t="s">
        <v>40</v>
      </c>
      <c r="G27" s="43">
        <v>104595</v>
      </c>
      <c r="H27" s="45">
        <v>0.06</v>
      </c>
      <c r="I27" s="95">
        <f t="shared" si="0"/>
        <v>6275.7</v>
      </c>
      <c r="J27" s="96"/>
      <c r="K27" s="97"/>
    </row>
    <row r="28" customHeight="1" spans="1:11">
      <c r="A28" s="40"/>
      <c r="B28" s="41"/>
      <c r="C28" s="42"/>
      <c r="D28" s="42"/>
      <c r="E28" s="42"/>
      <c r="F28" s="41" t="s">
        <v>23</v>
      </c>
      <c r="G28" s="46">
        <v>34865</v>
      </c>
      <c r="H28" s="47">
        <v>0.06</v>
      </c>
      <c r="I28" s="95">
        <f t="shared" si="0"/>
        <v>2091.9</v>
      </c>
      <c r="J28" s="96"/>
      <c r="K28" s="97"/>
    </row>
    <row r="29" customHeight="1" spans="1:11">
      <c r="A29" s="40"/>
      <c r="B29" s="41"/>
      <c r="C29" s="42"/>
      <c r="D29" s="42"/>
      <c r="E29" s="42"/>
      <c r="F29" s="41" t="s">
        <v>45</v>
      </c>
      <c r="G29" s="41">
        <v>36246</v>
      </c>
      <c r="H29" s="48">
        <v>0.05</v>
      </c>
      <c r="I29" s="95">
        <f t="shared" si="0"/>
        <v>1812.3</v>
      </c>
      <c r="J29" s="96"/>
      <c r="K29" s="97"/>
    </row>
    <row r="30" customHeight="1" spans="1:11">
      <c r="A30" s="40"/>
      <c r="B30" s="41"/>
      <c r="C30" s="42"/>
      <c r="D30" s="42"/>
      <c r="E30" s="42"/>
      <c r="F30" s="41" t="s">
        <v>46</v>
      </c>
      <c r="G30" s="49">
        <v>36246</v>
      </c>
      <c r="H30" s="50">
        <v>1.28</v>
      </c>
      <c r="I30" s="95">
        <f t="shared" si="0"/>
        <v>46394.88</v>
      </c>
      <c r="J30" s="96"/>
      <c r="K30" s="97"/>
    </row>
    <row r="31" customHeight="1" spans="1:11">
      <c r="A31" s="51">
        <v>45786</v>
      </c>
      <c r="B31" s="41" t="s">
        <v>12</v>
      </c>
      <c r="C31" s="42" t="s">
        <v>47</v>
      </c>
      <c r="D31" s="42" t="s">
        <v>48</v>
      </c>
      <c r="E31" s="42" t="s">
        <v>49</v>
      </c>
      <c r="F31" s="42" t="s">
        <v>16</v>
      </c>
      <c r="G31" s="43">
        <v>9110</v>
      </c>
      <c r="H31" s="44">
        <v>0.35</v>
      </c>
      <c r="I31" s="95">
        <f t="shared" si="0"/>
        <v>3188.5</v>
      </c>
      <c r="J31" s="96"/>
      <c r="K31" s="97"/>
    </row>
    <row r="32" customHeight="1" spans="1:11">
      <c r="A32" s="51"/>
      <c r="B32" s="41"/>
      <c r="C32" s="42"/>
      <c r="D32" s="42"/>
      <c r="E32" s="42"/>
      <c r="F32" s="41" t="s">
        <v>19</v>
      </c>
      <c r="G32" s="43">
        <v>9110</v>
      </c>
      <c r="H32" s="45">
        <v>0</v>
      </c>
      <c r="I32" s="95">
        <f t="shared" si="0"/>
        <v>0</v>
      </c>
      <c r="J32" s="96"/>
      <c r="K32" s="97"/>
    </row>
    <row r="33" customHeight="1" spans="1:11">
      <c r="A33" s="51"/>
      <c r="B33" s="41"/>
      <c r="C33" s="42"/>
      <c r="D33" s="42"/>
      <c r="E33" s="42"/>
      <c r="F33" s="41" t="s">
        <v>21</v>
      </c>
      <c r="G33" s="43">
        <v>9110</v>
      </c>
      <c r="H33" s="45">
        <v>0.06</v>
      </c>
      <c r="I33" s="95">
        <f t="shared" si="0"/>
        <v>546.6</v>
      </c>
      <c r="J33" s="96"/>
      <c r="K33" s="97"/>
    </row>
    <row r="34" customHeight="1" spans="1:11">
      <c r="A34" s="51"/>
      <c r="B34" s="41"/>
      <c r="C34" s="42"/>
      <c r="D34" s="42"/>
      <c r="E34" s="42"/>
      <c r="F34" s="41" t="s">
        <v>22</v>
      </c>
      <c r="G34" s="43">
        <v>36440</v>
      </c>
      <c r="H34" s="45">
        <v>0.06</v>
      </c>
      <c r="I34" s="95">
        <f t="shared" si="0"/>
        <v>2186.4</v>
      </c>
      <c r="J34" s="96"/>
      <c r="K34" s="97"/>
    </row>
    <row r="35" customHeight="1" spans="1:11">
      <c r="A35" s="51"/>
      <c r="B35" s="41"/>
      <c r="C35" s="42"/>
      <c r="D35" s="42"/>
      <c r="E35" s="42"/>
      <c r="F35" s="41" t="s">
        <v>23</v>
      </c>
      <c r="G35" s="41">
        <v>9110</v>
      </c>
      <c r="H35" s="45">
        <v>0.06</v>
      </c>
      <c r="I35" s="95">
        <f t="shared" si="0"/>
        <v>546.6</v>
      </c>
      <c r="J35" s="96"/>
      <c r="K35" s="97"/>
    </row>
    <row r="36" customHeight="1" spans="1:11">
      <c r="A36" s="51"/>
      <c r="B36" s="41"/>
      <c r="C36" s="42"/>
      <c r="D36" s="42"/>
      <c r="E36" s="42"/>
      <c r="F36" s="41" t="s">
        <v>46</v>
      </c>
      <c r="G36" s="52">
        <v>9470</v>
      </c>
      <c r="H36" s="53">
        <v>1.28</v>
      </c>
      <c r="I36" s="95">
        <f t="shared" ref="I36:I40" si="1">G36*H36</f>
        <v>12121.6</v>
      </c>
      <c r="J36" s="96"/>
      <c r="K36" s="97"/>
    </row>
    <row r="37" hidden="1" customHeight="1" spans="1:11">
      <c r="A37" s="54">
        <v>45621</v>
      </c>
      <c r="B37" s="55" t="s">
        <v>50</v>
      </c>
      <c r="C37" s="56" t="s">
        <v>51</v>
      </c>
      <c r="D37" s="56" t="s">
        <v>52</v>
      </c>
      <c r="E37" s="2" t="s">
        <v>53</v>
      </c>
      <c r="F37" s="55" t="s">
        <v>54</v>
      </c>
      <c r="G37" s="55">
        <v>320</v>
      </c>
      <c r="H37" s="57">
        <v>0.048</v>
      </c>
      <c r="I37" s="98">
        <f t="shared" si="1"/>
        <v>15.36</v>
      </c>
      <c r="J37" s="99" t="s">
        <v>55</v>
      </c>
      <c r="K37" s="97"/>
    </row>
    <row r="38" hidden="1" customHeight="1" spans="1:11">
      <c r="A38" s="54"/>
      <c r="B38" s="55"/>
      <c r="C38" s="56"/>
      <c r="D38" s="56"/>
      <c r="F38" s="55" t="s">
        <v>56</v>
      </c>
      <c r="G38" s="55">
        <v>80</v>
      </c>
      <c r="H38" s="57">
        <v>0.048</v>
      </c>
      <c r="I38" s="98">
        <f t="shared" si="1"/>
        <v>3.84</v>
      </c>
      <c r="J38" s="100"/>
      <c r="K38" s="97"/>
    </row>
    <row r="39" hidden="1" customHeight="1" spans="1:11">
      <c r="A39" s="54"/>
      <c r="B39" s="55"/>
      <c r="C39" s="56"/>
      <c r="D39" s="56"/>
      <c r="F39" s="55" t="s">
        <v>57</v>
      </c>
      <c r="G39" s="55">
        <v>80</v>
      </c>
      <c r="H39" s="57">
        <v>0.65</v>
      </c>
      <c r="I39" s="98">
        <f t="shared" si="1"/>
        <v>52</v>
      </c>
      <c r="J39" s="100"/>
      <c r="K39" s="97"/>
    </row>
    <row r="40" hidden="1" customHeight="1" spans="1:11">
      <c r="A40" s="54">
        <v>45629</v>
      </c>
      <c r="B40" s="55"/>
      <c r="C40" s="56"/>
      <c r="D40" s="58" t="s">
        <v>58</v>
      </c>
      <c r="F40" s="55" t="s">
        <v>59</v>
      </c>
      <c r="G40" s="55">
        <v>375</v>
      </c>
      <c r="H40" s="57">
        <v>0.25</v>
      </c>
      <c r="I40" s="98">
        <f t="shared" si="1"/>
        <v>93.75</v>
      </c>
      <c r="J40" s="101"/>
      <c r="K40" s="97"/>
    </row>
    <row r="41" hidden="1" customHeight="1" spans="1:11">
      <c r="A41" s="59">
        <v>45788</v>
      </c>
      <c r="B41" s="60" t="s">
        <v>12</v>
      </c>
      <c r="C41" s="61" t="s">
        <v>60</v>
      </c>
      <c r="D41" s="61" t="s">
        <v>61</v>
      </c>
      <c r="E41" s="61" t="s">
        <v>62</v>
      </c>
      <c r="F41" s="62" t="s">
        <v>16</v>
      </c>
      <c r="G41" s="63">
        <v>34380</v>
      </c>
      <c r="H41" s="64">
        <v>0.35</v>
      </c>
      <c r="I41" s="102">
        <f t="shared" ref="I41:I71" si="2">G41*H41</f>
        <v>12033</v>
      </c>
      <c r="J41" s="103" t="s">
        <v>63</v>
      </c>
      <c r="K41" s="104" t="s">
        <v>64</v>
      </c>
    </row>
    <row r="42" hidden="1" customHeight="1" spans="1:11">
      <c r="A42" s="59"/>
      <c r="B42" s="60"/>
      <c r="C42" s="61"/>
      <c r="D42" s="61"/>
      <c r="E42" s="61"/>
      <c r="F42" s="65" t="s">
        <v>19</v>
      </c>
      <c r="G42" s="63">
        <v>31345</v>
      </c>
      <c r="H42" s="66">
        <v>0</v>
      </c>
      <c r="I42" s="102">
        <f t="shared" si="2"/>
        <v>0</v>
      </c>
      <c r="J42" s="103" t="s">
        <v>63</v>
      </c>
      <c r="K42" s="161" t="s">
        <v>65</v>
      </c>
    </row>
    <row r="43" hidden="1" customHeight="1" spans="1:11">
      <c r="A43" s="59"/>
      <c r="B43" s="60"/>
      <c r="C43" s="61"/>
      <c r="D43" s="61"/>
      <c r="E43" s="61"/>
      <c r="F43" s="67" t="s">
        <v>20</v>
      </c>
      <c r="G43" s="63">
        <v>3035</v>
      </c>
      <c r="H43" s="68">
        <v>0.15</v>
      </c>
      <c r="I43" s="102">
        <f t="shared" si="2"/>
        <v>455.25</v>
      </c>
      <c r="J43" s="103" t="s">
        <v>63</v>
      </c>
      <c r="K43" s="161" t="s">
        <v>65</v>
      </c>
    </row>
    <row r="44" hidden="1" customHeight="1" spans="1:11">
      <c r="A44" s="59"/>
      <c r="B44" s="60"/>
      <c r="C44" s="61"/>
      <c r="D44" s="61"/>
      <c r="E44" s="61"/>
      <c r="F44" s="65" t="s">
        <v>44</v>
      </c>
      <c r="G44" s="63">
        <v>34380</v>
      </c>
      <c r="H44" s="66">
        <v>0.06</v>
      </c>
      <c r="I44" s="102">
        <f t="shared" si="2"/>
        <v>2062.8</v>
      </c>
      <c r="J44" s="103" t="s">
        <v>63</v>
      </c>
      <c r="K44" s="104" t="s">
        <v>64</v>
      </c>
    </row>
    <row r="45" hidden="1" customHeight="1" spans="1:11">
      <c r="A45" s="59"/>
      <c r="B45" s="60"/>
      <c r="C45" s="61"/>
      <c r="D45" s="61"/>
      <c r="E45" s="61"/>
      <c r="F45" s="65" t="s">
        <v>66</v>
      </c>
      <c r="G45" s="63">
        <f>34380*3-30000</f>
        <v>73140</v>
      </c>
      <c r="H45" s="66">
        <v>0.06</v>
      </c>
      <c r="I45" s="102">
        <f t="shared" si="2"/>
        <v>4388.4</v>
      </c>
      <c r="J45" s="105" t="s">
        <v>67</v>
      </c>
      <c r="K45" s="162" t="s">
        <v>68</v>
      </c>
    </row>
    <row r="46" hidden="1" customHeight="1" spans="1:11">
      <c r="A46" s="59"/>
      <c r="B46" s="60"/>
      <c r="C46" s="61"/>
      <c r="D46" s="61"/>
      <c r="E46" s="61"/>
      <c r="F46" s="65" t="s">
        <v>23</v>
      </c>
      <c r="G46" s="69">
        <f>34380-10000</f>
        <v>24380</v>
      </c>
      <c r="H46" s="70">
        <v>0.06</v>
      </c>
      <c r="I46" s="102">
        <f t="shared" si="2"/>
        <v>1462.8</v>
      </c>
      <c r="J46" s="105" t="s">
        <v>69</v>
      </c>
      <c r="K46" s="106"/>
    </row>
    <row r="47" hidden="1" customHeight="1" spans="1:11">
      <c r="A47" s="59"/>
      <c r="B47" s="60"/>
      <c r="C47" s="61"/>
      <c r="D47" s="61"/>
      <c r="E47" s="61"/>
      <c r="F47" s="19" t="s">
        <v>45</v>
      </c>
      <c r="G47" s="19">
        <v>35742</v>
      </c>
      <c r="H47" s="71">
        <v>0.05</v>
      </c>
      <c r="I47" s="86">
        <f t="shared" si="2"/>
        <v>1787.1</v>
      </c>
      <c r="J47" s="87" t="s">
        <v>38</v>
      </c>
      <c r="K47" s="106"/>
    </row>
    <row r="48" hidden="1" customHeight="1" spans="1:11">
      <c r="A48" s="59"/>
      <c r="B48" s="60"/>
      <c r="C48" s="61"/>
      <c r="D48" s="61"/>
      <c r="E48" s="61"/>
      <c r="F48" s="19" t="s">
        <v>24</v>
      </c>
      <c r="G48" s="72">
        <v>35742</v>
      </c>
      <c r="H48" s="39">
        <v>1.28</v>
      </c>
      <c r="I48" s="86">
        <f t="shared" si="2"/>
        <v>45749.76</v>
      </c>
      <c r="J48" s="87"/>
      <c r="K48" s="106"/>
    </row>
    <row r="49" hidden="1" customHeight="1" spans="1:11">
      <c r="A49" s="35">
        <v>45791</v>
      </c>
      <c r="B49" s="36" t="s">
        <v>12</v>
      </c>
      <c r="C49" s="36" t="s">
        <v>70</v>
      </c>
      <c r="D49" s="73" t="s">
        <v>71</v>
      </c>
      <c r="E49" s="36" t="s">
        <v>27</v>
      </c>
      <c r="F49" s="29" t="s">
        <v>28</v>
      </c>
      <c r="G49" s="38">
        <v>2019</v>
      </c>
      <c r="H49" s="74">
        <v>0.25</v>
      </c>
      <c r="I49" s="86">
        <f t="shared" si="2"/>
        <v>504.75</v>
      </c>
      <c r="J49" s="91" t="s">
        <v>38</v>
      </c>
      <c r="K49" s="163" t="s">
        <v>72</v>
      </c>
    </row>
    <row r="50" hidden="1" customHeight="1" spans="1:11">
      <c r="A50" s="35"/>
      <c r="B50" s="36"/>
      <c r="C50" s="36"/>
      <c r="D50" s="73"/>
      <c r="E50" s="36"/>
      <c r="F50" s="31" t="s">
        <v>20</v>
      </c>
      <c r="G50" s="25">
        <v>2019</v>
      </c>
      <c r="H50" s="24">
        <v>0.15</v>
      </c>
      <c r="I50" s="86">
        <f t="shared" si="2"/>
        <v>302.85</v>
      </c>
      <c r="J50" s="91"/>
      <c r="K50" s="106"/>
    </row>
    <row r="51" hidden="1" customHeight="1" spans="1:11">
      <c r="A51" s="35"/>
      <c r="B51" s="36"/>
      <c r="C51" s="36"/>
      <c r="D51" s="73"/>
      <c r="E51" s="36"/>
      <c r="F51" s="19" t="s">
        <v>21</v>
      </c>
      <c r="G51" s="38">
        <v>2019</v>
      </c>
      <c r="H51" s="30">
        <v>0.06</v>
      </c>
      <c r="I51" s="86">
        <f t="shared" si="2"/>
        <v>121.14</v>
      </c>
      <c r="J51" s="91"/>
      <c r="K51" s="106"/>
    </row>
    <row r="52" hidden="1" customHeight="1" spans="1:11">
      <c r="A52" s="35"/>
      <c r="B52" s="36"/>
      <c r="C52" s="36"/>
      <c r="D52" s="73"/>
      <c r="E52" s="36"/>
      <c r="F52" s="31" t="s">
        <v>31</v>
      </c>
      <c r="G52" s="38">
        <v>2019</v>
      </c>
      <c r="H52" s="32">
        <v>0.49</v>
      </c>
      <c r="I52" s="86">
        <f t="shared" si="2"/>
        <v>989.31</v>
      </c>
      <c r="J52" s="91"/>
      <c r="K52" s="106"/>
    </row>
    <row r="53" hidden="1" customHeight="1" spans="1:11">
      <c r="A53" s="35"/>
      <c r="B53" s="36"/>
      <c r="C53" s="36"/>
      <c r="D53" s="73"/>
      <c r="E53" s="36"/>
      <c r="F53" s="31" t="s">
        <v>32</v>
      </c>
      <c r="G53" s="38">
        <v>2019</v>
      </c>
      <c r="H53" s="32">
        <v>0.085</v>
      </c>
      <c r="I53" s="86">
        <f t="shared" si="2"/>
        <v>171.615</v>
      </c>
      <c r="J53" s="91"/>
      <c r="K53" s="106"/>
    </row>
    <row r="54" hidden="1" customHeight="1" spans="1:11">
      <c r="A54" s="35"/>
      <c r="B54" s="36"/>
      <c r="C54" s="36"/>
      <c r="D54" s="73"/>
      <c r="E54" s="36"/>
      <c r="F54" s="31" t="s">
        <v>33</v>
      </c>
      <c r="G54" s="38">
        <v>6057</v>
      </c>
      <c r="H54" s="32">
        <v>0.06</v>
      </c>
      <c r="I54" s="86">
        <f t="shared" si="2"/>
        <v>363.42</v>
      </c>
      <c r="J54" s="91"/>
      <c r="K54" s="106"/>
    </row>
    <row r="55" hidden="1" customHeight="1" spans="1:11">
      <c r="A55" s="35"/>
      <c r="B55" s="36"/>
      <c r="C55" s="36"/>
      <c r="D55" s="73"/>
      <c r="E55" s="36"/>
      <c r="F55" s="31" t="s">
        <v>34</v>
      </c>
      <c r="G55" s="38">
        <v>2019</v>
      </c>
      <c r="H55" s="32">
        <v>0.06</v>
      </c>
      <c r="I55" s="86">
        <f t="shared" si="2"/>
        <v>121.14</v>
      </c>
      <c r="J55" s="91"/>
      <c r="K55" s="106"/>
    </row>
    <row r="56" customHeight="1" spans="1:11">
      <c r="A56" s="40">
        <v>45791</v>
      </c>
      <c r="B56" s="75" t="s">
        <v>12</v>
      </c>
      <c r="C56" s="76" t="s">
        <v>73</v>
      </c>
      <c r="D56" s="76" t="s">
        <v>42</v>
      </c>
      <c r="E56" s="76" t="s">
        <v>43</v>
      </c>
      <c r="F56" s="42" t="s">
        <v>16</v>
      </c>
      <c r="G56" s="43">
        <v>5050</v>
      </c>
      <c r="H56" s="44">
        <v>0.35</v>
      </c>
      <c r="I56" s="95">
        <f t="shared" si="2"/>
        <v>1767.5</v>
      </c>
      <c r="J56" s="96"/>
      <c r="K56" s="97"/>
    </row>
    <row r="57" customHeight="1" spans="1:11">
      <c r="A57" s="40"/>
      <c r="B57" s="75"/>
      <c r="C57" s="76"/>
      <c r="D57" s="76"/>
      <c r="E57" s="76"/>
      <c r="F57" s="77" t="s">
        <v>20</v>
      </c>
      <c r="G57" s="43">
        <v>5050</v>
      </c>
      <c r="H57" s="78">
        <v>0.15</v>
      </c>
      <c r="I57" s="95">
        <f t="shared" si="2"/>
        <v>757.5</v>
      </c>
      <c r="J57" s="96"/>
      <c r="K57" s="97"/>
    </row>
    <row r="58" customHeight="1" spans="1:11">
      <c r="A58" s="40"/>
      <c r="B58" s="75"/>
      <c r="C58" s="76"/>
      <c r="D58" s="76"/>
      <c r="E58" s="76"/>
      <c r="F58" s="41" t="s">
        <v>44</v>
      </c>
      <c r="G58" s="43">
        <v>5050</v>
      </c>
      <c r="H58" s="45">
        <v>0.06</v>
      </c>
      <c r="I58" s="95">
        <f t="shared" si="2"/>
        <v>303</v>
      </c>
      <c r="J58" s="96"/>
      <c r="K58" s="97"/>
    </row>
    <row r="59" customHeight="1" spans="1:11">
      <c r="A59" s="40"/>
      <c r="B59" s="75"/>
      <c r="C59" s="76"/>
      <c r="D59" s="76"/>
      <c r="E59" s="76"/>
      <c r="F59" s="41" t="s">
        <v>40</v>
      </c>
      <c r="G59" s="43">
        <v>15150</v>
      </c>
      <c r="H59" s="45">
        <v>0.06</v>
      </c>
      <c r="I59" s="95">
        <f t="shared" si="2"/>
        <v>909</v>
      </c>
      <c r="J59" s="96"/>
      <c r="K59" s="97"/>
    </row>
    <row r="60" customHeight="1" spans="1:11">
      <c r="A60" s="40"/>
      <c r="B60" s="75"/>
      <c r="C60" s="76"/>
      <c r="D60" s="76"/>
      <c r="E60" s="76"/>
      <c r="F60" s="41" t="s">
        <v>23</v>
      </c>
      <c r="G60" s="46">
        <v>5050</v>
      </c>
      <c r="H60" s="47">
        <v>0.06</v>
      </c>
      <c r="I60" s="95">
        <f t="shared" si="2"/>
        <v>303</v>
      </c>
      <c r="J60" s="96"/>
      <c r="K60" s="97"/>
    </row>
    <row r="61" customHeight="1" spans="1:11">
      <c r="A61" s="40"/>
      <c r="B61" s="75"/>
      <c r="C61" s="76"/>
      <c r="D61" s="76"/>
      <c r="E61" s="76"/>
      <c r="F61" s="41" t="s">
        <v>45</v>
      </c>
      <c r="G61" s="41">
        <v>5250</v>
      </c>
      <c r="H61" s="48">
        <v>0.05</v>
      </c>
      <c r="I61" s="95">
        <f t="shared" si="2"/>
        <v>262.5</v>
      </c>
      <c r="J61" s="96"/>
      <c r="K61" s="97"/>
    </row>
    <row r="62" customHeight="1" spans="1:11">
      <c r="A62" s="40"/>
      <c r="B62" s="75"/>
      <c r="C62" s="76"/>
      <c r="D62" s="76"/>
      <c r="E62" s="76"/>
      <c r="F62" s="41" t="s">
        <v>46</v>
      </c>
      <c r="G62" s="49">
        <v>5250</v>
      </c>
      <c r="H62" s="50">
        <v>1.28</v>
      </c>
      <c r="I62" s="95">
        <f t="shared" si="2"/>
        <v>6720</v>
      </c>
      <c r="J62" s="96"/>
      <c r="K62" s="97"/>
    </row>
    <row r="63" hidden="1" customHeight="1" spans="1:11">
      <c r="A63" s="79">
        <v>45791</v>
      </c>
      <c r="B63" s="60" t="s">
        <v>12</v>
      </c>
      <c r="C63" s="61" t="s">
        <v>74</v>
      </c>
      <c r="D63" s="61" t="s">
        <v>75</v>
      </c>
      <c r="E63" s="61" t="s">
        <v>62</v>
      </c>
      <c r="F63" s="80" t="s">
        <v>16</v>
      </c>
      <c r="G63" s="63">
        <v>7070</v>
      </c>
      <c r="H63" s="64">
        <v>0.35</v>
      </c>
      <c r="I63" s="102">
        <f t="shared" si="2"/>
        <v>2474.5</v>
      </c>
      <c r="J63" s="103" t="s">
        <v>63</v>
      </c>
      <c r="K63" s="161" t="s">
        <v>65</v>
      </c>
    </row>
    <row r="64" hidden="1" customHeight="1" spans="1:11">
      <c r="A64" s="79"/>
      <c r="B64" s="60"/>
      <c r="C64" s="61"/>
      <c r="D64" s="61"/>
      <c r="E64" s="61"/>
      <c r="F64" s="81" t="s">
        <v>20</v>
      </c>
      <c r="G64" s="82">
        <v>7070</v>
      </c>
      <c r="H64" s="83">
        <v>0.15</v>
      </c>
      <c r="I64" s="102">
        <f t="shared" si="2"/>
        <v>1060.5</v>
      </c>
      <c r="J64" s="103" t="s">
        <v>63</v>
      </c>
      <c r="K64" s="161" t="s">
        <v>65</v>
      </c>
    </row>
    <row r="65" hidden="1" customHeight="1" spans="1:11">
      <c r="A65" s="79"/>
      <c r="B65" s="60"/>
      <c r="C65" s="61"/>
      <c r="D65" s="61"/>
      <c r="E65" s="61"/>
      <c r="F65" s="108" t="s">
        <v>44</v>
      </c>
      <c r="G65" s="109">
        <v>7070</v>
      </c>
      <c r="H65" s="110">
        <v>0.06</v>
      </c>
      <c r="I65" s="102">
        <f t="shared" si="2"/>
        <v>424.2</v>
      </c>
      <c r="J65" s="103" t="s">
        <v>63</v>
      </c>
      <c r="K65" s="104" t="s">
        <v>76</v>
      </c>
    </row>
    <row r="66" hidden="1" customHeight="1" spans="1:11">
      <c r="A66" s="79"/>
      <c r="B66" s="60"/>
      <c r="C66" s="61"/>
      <c r="D66" s="61"/>
      <c r="E66" s="61"/>
      <c r="F66" s="108" t="s">
        <v>40</v>
      </c>
      <c r="G66" s="109">
        <f>7070*3</f>
        <v>21210</v>
      </c>
      <c r="H66" s="110">
        <v>0.06</v>
      </c>
      <c r="I66" s="102">
        <f t="shared" si="2"/>
        <v>1272.6</v>
      </c>
      <c r="J66" s="103" t="s">
        <v>63</v>
      </c>
      <c r="K66" s="104" t="s">
        <v>77</v>
      </c>
    </row>
    <row r="67" hidden="1" customHeight="1" spans="1:11">
      <c r="A67" s="79"/>
      <c r="B67" s="60"/>
      <c r="C67" s="61"/>
      <c r="D67" s="61"/>
      <c r="E67" s="61"/>
      <c r="F67" s="108" t="s">
        <v>23</v>
      </c>
      <c r="G67" s="109">
        <v>7070</v>
      </c>
      <c r="H67" s="110">
        <v>0.06</v>
      </c>
      <c r="I67" s="102">
        <f t="shared" si="2"/>
        <v>424.2</v>
      </c>
      <c r="J67" s="103" t="s">
        <v>63</v>
      </c>
      <c r="K67" s="104" t="s">
        <v>77</v>
      </c>
    </row>
    <row r="68" hidden="1" customHeight="1" spans="1:11">
      <c r="A68" s="79"/>
      <c r="B68" s="60"/>
      <c r="C68" s="61"/>
      <c r="D68" s="61"/>
      <c r="E68" s="61"/>
      <c r="F68" s="108" t="s">
        <v>45</v>
      </c>
      <c r="G68" s="109">
        <v>7350</v>
      </c>
      <c r="H68" s="111">
        <v>0.05</v>
      </c>
      <c r="I68" s="102">
        <f t="shared" si="2"/>
        <v>367.5</v>
      </c>
      <c r="J68" s="103" t="s">
        <v>78</v>
      </c>
      <c r="K68" s="104" t="s">
        <v>76</v>
      </c>
    </row>
    <row r="69" hidden="1" customHeight="1" spans="1:11">
      <c r="A69" s="79"/>
      <c r="B69" s="60"/>
      <c r="C69" s="61"/>
      <c r="D69" s="61"/>
      <c r="E69" s="61"/>
      <c r="F69" s="108" t="s">
        <v>24</v>
      </c>
      <c r="G69" s="109">
        <v>7350</v>
      </c>
      <c r="H69" s="110">
        <v>1.28</v>
      </c>
      <c r="I69" s="102">
        <f t="shared" si="2"/>
        <v>9408</v>
      </c>
      <c r="J69" s="103" t="s">
        <v>78</v>
      </c>
      <c r="K69" s="104" t="s">
        <v>76</v>
      </c>
    </row>
    <row r="70" hidden="1" customHeight="1" spans="1:11">
      <c r="A70" s="112">
        <v>45797</v>
      </c>
      <c r="B70" s="113" t="s">
        <v>12</v>
      </c>
      <c r="C70" s="114" t="s">
        <v>79</v>
      </c>
      <c r="D70" s="113" t="s">
        <v>80</v>
      </c>
      <c r="E70" s="113" t="s">
        <v>80</v>
      </c>
      <c r="F70" s="115" t="s">
        <v>24</v>
      </c>
      <c r="G70" s="115">
        <v>100</v>
      </c>
      <c r="H70" s="116">
        <v>1.28</v>
      </c>
      <c r="I70" s="153">
        <f t="shared" si="2"/>
        <v>128</v>
      </c>
      <c r="J70" s="99" t="s">
        <v>55</v>
      </c>
      <c r="K70" s="97"/>
    </row>
    <row r="71" hidden="1" customHeight="1" spans="1:11">
      <c r="A71" s="112"/>
      <c r="B71" s="113"/>
      <c r="C71" s="114"/>
      <c r="D71" s="113"/>
      <c r="E71" s="113"/>
      <c r="F71" s="117" t="s">
        <v>46</v>
      </c>
      <c r="G71" s="118">
        <v>100</v>
      </c>
      <c r="H71" s="119">
        <v>1.28</v>
      </c>
      <c r="I71" s="153">
        <f t="shared" si="2"/>
        <v>128</v>
      </c>
      <c r="J71" s="101"/>
      <c r="K71" s="97"/>
    </row>
    <row r="72" customHeight="1" spans="1:11">
      <c r="A72" s="120">
        <v>45798</v>
      </c>
      <c r="B72" s="75" t="s">
        <v>12</v>
      </c>
      <c r="C72" s="76" t="s">
        <v>81</v>
      </c>
      <c r="D72" s="76" t="s">
        <v>42</v>
      </c>
      <c r="E72" s="76" t="s">
        <v>43</v>
      </c>
      <c r="F72" s="42" t="s">
        <v>16</v>
      </c>
      <c r="G72" s="121">
        <v>28280</v>
      </c>
      <c r="H72" s="122">
        <v>0.35</v>
      </c>
      <c r="I72" s="95">
        <f t="shared" ref="I72:I111" si="3">G72*H72</f>
        <v>9898</v>
      </c>
      <c r="J72" s="96"/>
      <c r="K72" s="97"/>
    </row>
    <row r="73" customHeight="1" spans="1:11">
      <c r="A73" s="120"/>
      <c r="B73" s="75"/>
      <c r="C73" s="76"/>
      <c r="D73" s="76"/>
      <c r="E73" s="76"/>
      <c r="F73" s="41" t="s">
        <v>19</v>
      </c>
      <c r="G73" s="43">
        <v>28280</v>
      </c>
      <c r="H73" s="78">
        <v>0</v>
      </c>
      <c r="I73" s="95">
        <f t="shared" si="3"/>
        <v>0</v>
      </c>
      <c r="J73" s="96"/>
      <c r="K73" s="97"/>
    </row>
    <row r="74" customHeight="1" spans="1:11">
      <c r="A74" s="120"/>
      <c r="B74" s="75"/>
      <c r="C74" s="76"/>
      <c r="D74" s="76"/>
      <c r="E74" s="76"/>
      <c r="F74" s="41" t="s">
        <v>44</v>
      </c>
      <c r="G74" s="43">
        <v>28280</v>
      </c>
      <c r="H74" s="45">
        <v>0.06</v>
      </c>
      <c r="I74" s="95">
        <f t="shared" si="3"/>
        <v>1696.8</v>
      </c>
      <c r="J74" s="96"/>
      <c r="K74" s="97"/>
    </row>
    <row r="75" customHeight="1" spans="1:11">
      <c r="A75" s="120"/>
      <c r="B75" s="75"/>
      <c r="C75" s="76"/>
      <c r="D75" s="76"/>
      <c r="E75" s="76"/>
      <c r="F75" s="41" t="s">
        <v>40</v>
      </c>
      <c r="G75" s="43">
        <v>84840</v>
      </c>
      <c r="H75" s="45">
        <v>0.06</v>
      </c>
      <c r="I75" s="95">
        <f t="shared" si="3"/>
        <v>5090.4</v>
      </c>
      <c r="J75" s="96"/>
      <c r="K75" s="97"/>
    </row>
    <row r="76" customHeight="1" spans="1:11">
      <c r="A76" s="120"/>
      <c r="B76" s="75"/>
      <c r="C76" s="76"/>
      <c r="D76" s="76"/>
      <c r="E76" s="76"/>
      <c r="F76" s="41" t="s">
        <v>23</v>
      </c>
      <c r="G76" s="46">
        <v>28280</v>
      </c>
      <c r="H76" s="47">
        <v>0.06</v>
      </c>
      <c r="I76" s="95">
        <f t="shared" si="3"/>
        <v>1696.8</v>
      </c>
      <c r="J76" s="96"/>
      <c r="K76" s="97"/>
    </row>
    <row r="77" customHeight="1" spans="1:11">
      <c r="A77" s="120"/>
      <c r="B77" s="75"/>
      <c r="C77" s="76"/>
      <c r="D77" s="76"/>
      <c r="E77" s="76"/>
      <c r="F77" s="41" t="s">
        <v>45</v>
      </c>
      <c r="G77" s="41">
        <v>29400</v>
      </c>
      <c r="H77" s="48">
        <v>0.05</v>
      </c>
      <c r="I77" s="95">
        <f t="shared" si="3"/>
        <v>1470</v>
      </c>
      <c r="J77" s="96"/>
      <c r="K77" s="97"/>
    </row>
    <row r="78" customHeight="1" spans="1:11">
      <c r="A78" s="120"/>
      <c r="B78" s="75"/>
      <c r="C78" s="76"/>
      <c r="D78" s="76"/>
      <c r="E78" s="76"/>
      <c r="F78" s="41" t="s">
        <v>46</v>
      </c>
      <c r="G78" s="49">
        <v>29400</v>
      </c>
      <c r="H78" s="50">
        <v>1.28</v>
      </c>
      <c r="I78" s="95">
        <f t="shared" si="3"/>
        <v>37632</v>
      </c>
      <c r="J78" s="96"/>
      <c r="K78" s="97"/>
    </row>
    <row r="79" hidden="1" customHeight="1" spans="1:11">
      <c r="A79" s="59">
        <v>45798</v>
      </c>
      <c r="B79" s="60" t="s">
        <v>12</v>
      </c>
      <c r="C79" s="61" t="s">
        <v>82</v>
      </c>
      <c r="D79" s="61" t="s">
        <v>83</v>
      </c>
      <c r="E79" s="61" t="s">
        <v>62</v>
      </c>
      <c r="F79" s="123" t="s">
        <v>16</v>
      </c>
      <c r="G79" s="65">
        <v>28280</v>
      </c>
      <c r="H79" s="124">
        <v>0.35</v>
      </c>
      <c r="I79" s="102">
        <f t="shared" si="3"/>
        <v>9898</v>
      </c>
      <c r="J79" s="103" t="s">
        <v>63</v>
      </c>
      <c r="K79" s="161" t="s">
        <v>65</v>
      </c>
    </row>
    <row r="80" hidden="1" customHeight="1" spans="1:11">
      <c r="A80" s="59"/>
      <c r="B80" s="60"/>
      <c r="C80" s="61"/>
      <c r="D80" s="61"/>
      <c r="E80" s="61"/>
      <c r="F80" s="125" t="s">
        <v>19</v>
      </c>
      <c r="G80" s="65">
        <v>28280</v>
      </c>
      <c r="H80" s="126">
        <v>0</v>
      </c>
      <c r="I80" s="102">
        <f t="shared" si="3"/>
        <v>0</v>
      </c>
      <c r="J80" s="103" t="s">
        <v>63</v>
      </c>
      <c r="K80" s="161" t="s">
        <v>65</v>
      </c>
    </row>
    <row r="81" hidden="1" customHeight="1" spans="1:11">
      <c r="A81" s="59"/>
      <c r="B81" s="60"/>
      <c r="C81" s="61"/>
      <c r="D81" s="61"/>
      <c r="E81" s="61"/>
      <c r="F81" s="127" t="s">
        <v>44</v>
      </c>
      <c r="G81" s="65">
        <v>23028</v>
      </c>
      <c r="H81" s="124">
        <v>0.06</v>
      </c>
      <c r="I81" s="102">
        <f t="shared" si="3"/>
        <v>1381.68</v>
      </c>
      <c r="J81" s="87" t="s">
        <v>84</v>
      </c>
      <c r="K81" s="91" t="s">
        <v>85</v>
      </c>
    </row>
    <row r="82" hidden="1" customHeight="1" spans="1:11">
      <c r="A82" s="59"/>
      <c r="B82" s="60"/>
      <c r="C82" s="61"/>
      <c r="D82" s="61"/>
      <c r="E82" s="61"/>
      <c r="F82" s="127" t="s">
        <v>40</v>
      </c>
      <c r="G82" s="65">
        <v>84840</v>
      </c>
      <c r="H82" s="124">
        <v>0.06</v>
      </c>
      <c r="I82" s="102">
        <f t="shared" si="3"/>
        <v>5090.4</v>
      </c>
      <c r="J82" s="103" t="s">
        <v>63</v>
      </c>
      <c r="K82" s="104" t="s">
        <v>77</v>
      </c>
    </row>
    <row r="83" hidden="1" customHeight="1" spans="1:11">
      <c r="A83" s="59"/>
      <c r="B83" s="60"/>
      <c r="C83" s="61"/>
      <c r="D83" s="61"/>
      <c r="E83" s="61"/>
      <c r="F83" s="127" t="s">
        <v>23</v>
      </c>
      <c r="G83" s="65">
        <v>28280</v>
      </c>
      <c r="H83" s="124">
        <v>0.06</v>
      </c>
      <c r="I83" s="102">
        <f t="shared" si="3"/>
        <v>1696.8</v>
      </c>
      <c r="J83" s="103" t="s">
        <v>63</v>
      </c>
      <c r="K83" s="104" t="s">
        <v>77</v>
      </c>
    </row>
    <row r="84" hidden="1" customHeight="1" spans="1:11">
      <c r="A84" s="59"/>
      <c r="B84" s="60"/>
      <c r="C84" s="61"/>
      <c r="D84" s="61"/>
      <c r="E84" s="61"/>
      <c r="F84" s="127" t="s">
        <v>45</v>
      </c>
      <c r="G84" s="65">
        <v>29400</v>
      </c>
      <c r="H84" s="128">
        <v>0.05</v>
      </c>
      <c r="I84" s="102">
        <f t="shared" si="3"/>
        <v>1470</v>
      </c>
      <c r="J84" s="103" t="s">
        <v>78</v>
      </c>
      <c r="K84" s="104" t="s">
        <v>76</v>
      </c>
    </row>
    <row r="85" hidden="1" customHeight="1" spans="1:11">
      <c r="A85" s="59"/>
      <c r="B85" s="60"/>
      <c r="C85" s="61"/>
      <c r="D85" s="61"/>
      <c r="E85" s="61"/>
      <c r="F85" s="127" t="s">
        <v>24</v>
      </c>
      <c r="G85" s="65">
        <v>29400</v>
      </c>
      <c r="H85" s="124">
        <v>1.28</v>
      </c>
      <c r="I85" s="102">
        <f t="shared" si="3"/>
        <v>37632</v>
      </c>
      <c r="J85" s="103" t="s">
        <v>78</v>
      </c>
      <c r="K85" s="104" t="s">
        <v>76</v>
      </c>
    </row>
    <row r="86" hidden="1" spans="1:11">
      <c r="A86" s="129">
        <v>45801</v>
      </c>
      <c r="B86" s="19" t="s">
        <v>12</v>
      </c>
      <c r="C86" s="36" t="s">
        <v>86</v>
      </c>
      <c r="D86" s="36" t="s">
        <v>87</v>
      </c>
      <c r="E86" s="36" t="s">
        <v>88</v>
      </c>
      <c r="F86" s="36" t="s">
        <v>89</v>
      </c>
      <c r="G86" s="19">
        <v>578</v>
      </c>
      <c r="H86" s="39">
        <v>0.35</v>
      </c>
      <c r="I86" s="86">
        <f t="shared" si="3"/>
        <v>202.3</v>
      </c>
      <c r="J86" s="91" t="s">
        <v>90</v>
      </c>
      <c r="K86" s="91"/>
    </row>
    <row r="87" hidden="1" spans="1:11">
      <c r="A87" s="129"/>
      <c r="B87" s="19"/>
      <c r="C87" s="36"/>
      <c r="D87" s="36"/>
      <c r="E87" s="36"/>
      <c r="F87" s="19" t="s">
        <v>19</v>
      </c>
      <c r="G87" s="19">
        <v>578</v>
      </c>
      <c r="H87" s="32">
        <v>0</v>
      </c>
      <c r="I87" s="86">
        <f t="shared" si="3"/>
        <v>0</v>
      </c>
      <c r="J87" s="91"/>
      <c r="K87" s="164" t="s">
        <v>91</v>
      </c>
    </row>
    <row r="88" hidden="1" spans="1:11">
      <c r="A88" s="129"/>
      <c r="B88" s="19"/>
      <c r="C88" s="36"/>
      <c r="D88" s="36"/>
      <c r="E88" s="36"/>
      <c r="F88" s="19" t="s">
        <v>21</v>
      </c>
      <c r="G88" s="19">
        <v>578</v>
      </c>
      <c r="H88" s="39">
        <v>0.06</v>
      </c>
      <c r="I88" s="86">
        <f t="shared" si="3"/>
        <v>34.68</v>
      </c>
      <c r="J88" s="91"/>
      <c r="K88" s="91"/>
    </row>
    <row r="89" hidden="1" customHeight="1" spans="1:11">
      <c r="A89" s="129"/>
      <c r="B89" s="19"/>
      <c r="C89" s="36"/>
      <c r="D89" s="36"/>
      <c r="E89" s="36"/>
      <c r="F89" s="19" t="s">
        <v>40</v>
      </c>
      <c r="G89" s="19">
        <v>1734</v>
      </c>
      <c r="H89" s="39">
        <v>0.06</v>
      </c>
      <c r="I89" s="86">
        <f t="shared" si="3"/>
        <v>104.04</v>
      </c>
      <c r="J89" s="91"/>
      <c r="K89" s="162" t="s">
        <v>92</v>
      </c>
    </row>
    <row r="90" hidden="1" customHeight="1" spans="1:11">
      <c r="A90" s="129"/>
      <c r="B90" s="19"/>
      <c r="C90" s="36"/>
      <c r="D90" s="36"/>
      <c r="E90" s="36"/>
      <c r="F90" s="19" t="s">
        <v>24</v>
      </c>
      <c r="G90" s="19">
        <v>601</v>
      </c>
      <c r="H90" s="39">
        <v>1.28</v>
      </c>
      <c r="I90" s="86">
        <f t="shared" si="3"/>
        <v>769.28</v>
      </c>
      <c r="J90" s="91"/>
      <c r="K90" s="91"/>
    </row>
    <row r="91" spans="1:11">
      <c r="A91" s="120">
        <v>45805</v>
      </c>
      <c r="B91" s="75" t="s">
        <v>12</v>
      </c>
      <c r="C91" s="42" t="s">
        <v>93</v>
      </c>
      <c r="D91" s="42" t="s">
        <v>94</v>
      </c>
      <c r="E91" s="42" t="s">
        <v>95</v>
      </c>
      <c r="F91" s="42" t="s">
        <v>89</v>
      </c>
      <c r="G91" s="41">
        <v>271</v>
      </c>
      <c r="H91" s="53">
        <v>0.35</v>
      </c>
      <c r="I91" s="95">
        <f t="shared" si="3"/>
        <v>94.85</v>
      </c>
      <c r="J91" s="96"/>
      <c r="K91" s="97"/>
    </row>
    <row r="92" spans="1:11">
      <c r="A92" s="120"/>
      <c r="B92" s="75"/>
      <c r="C92" s="42"/>
      <c r="D92" s="42"/>
      <c r="E92" s="42"/>
      <c r="F92" s="130" t="s">
        <v>20</v>
      </c>
      <c r="G92" s="43">
        <v>271</v>
      </c>
      <c r="H92" s="78">
        <v>0.15</v>
      </c>
      <c r="I92" s="95">
        <f t="shared" si="3"/>
        <v>40.65</v>
      </c>
      <c r="J92" s="96"/>
      <c r="K92" s="97"/>
    </row>
    <row r="93" spans="1:11">
      <c r="A93" s="120"/>
      <c r="B93" s="75"/>
      <c r="C93" s="42"/>
      <c r="D93" s="42"/>
      <c r="E93" s="42"/>
      <c r="F93" s="41" t="s">
        <v>21</v>
      </c>
      <c r="G93" s="41">
        <v>271</v>
      </c>
      <c r="H93" s="53">
        <v>0.06</v>
      </c>
      <c r="I93" s="95">
        <f t="shared" si="3"/>
        <v>16.26</v>
      </c>
      <c r="J93" s="96"/>
      <c r="K93" s="97"/>
    </row>
    <row r="94" spans="1:11">
      <c r="A94" s="120"/>
      <c r="B94" s="75"/>
      <c r="C94" s="42"/>
      <c r="D94" s="42"/>
      <c r="E94" s="42"/>
      <c r="F94" s="41" t="s">
        <v>40</v>
      </c>
      <c r="G94" s="41">
        <v>813</v>
      </c>
      <c r="H94" s="53">
        <v>0.06</v>
      </c>
      <c r="I94" s="95">
        <f t="shared" si="3"/>
        <v>48.78</v>
      </c>
      <c r="J94" s="96"/>
      <c r="K94" s="97"/>
    </row>
    <row r="95" spans="1:11">
      <c r="A95" s="120"/>
      <c r="B95" s="75"/>
      <c r="C95" s="42"/>
      <c r="D95" s="42"/>
      <c r="E95" s="42"/>
      <c r="F95" s="41" t="s">
        <v>23</v>
      </c>
      <c r="G95" s="46">
        <v>271</v>
      </c>
      <c r="H95" s="47">
        <v>0.06</v>
      </c>
      <c r="I95" s="95">
        <f t="shared" si="3"/>
        <v>16.26</v>
      </c>
      <c r="J95" s="96"/>
      <c r="K95" s="97"/>
    </row>
    <row r="96" customHeight="1" spans="1:11">
      <c r="A96" s="120"/>
      <c r="B96" s="75"/>
      <c r="C96" s="42"/>
      <c r="D96" s="42"/>
      <c r="E96" s="42"/>
      <c r="F96" s="41" t="s">
        <v>24</v>
      </c>
      <c r="G96" s="41">
        <v>281</v>
      </c>
      <c r="H96" s="53">
        <v>1.28</v>
      </c>
      <c r="I96" s="95">
        <f t="shared" si="3"/>
        <v>359.68</v>
      </c>
      <c r="J96" s="96"/>
      <c r="K96" s="97"/>
    </row>
    <row r="97" ht="28" hidden="1" customHeight="1" spans="1:11">
      <c r="A97" s="131">
        <v>45807</v>
      </c>
      <c r="B97" s="113" t="s">
        <v>12</v>
      </c>
      <c r="C97" s="114" t="s">
        <v>96</v>
      </c>
      <c r="D97" s="113" t="s">
        <v>80</v>
      </c>
      <c r="E97" s="132" t="s">
        <v>80</v>
      </c>
      <c r="F97" s="133" t="s">
        <v>97</v>
      </c>
      <c r="G97" s="115">
        <v>50</v>
      </c>
      <c r="H97" s="116">
        <v>1.1</v>
      </c>
      <c r="I97" s="153">
        <f t="shared" si="3"/>
        <v>55</v>
      </c>
      <c r="J97" s="99" t="s">
        <v>55</v>
      </c>
      <c r="K97" s="97"/>
    </row>
    <row r="98" hidden="1" spans="1:11">
      <c r="A98" s="131"/>
      <c r="B98" s="113"/>
      <c r="C98" s="114"/>
      <c r="D98" s="113"/>
      <c r="E98" s="132"/>
      <c r="F98" s="134" t="s">
        <v>98</v>
      </c>
      <c r="G98" s="117">
        <v>50</v>
      </c>
      <c r="H98" s="135">
        <v>1.1</v>
      </c>
      <c r="I98" s="153">
        <f t="shared" si="3"/>
        <v>55</v>
      </c>
      <c r="J98" s="101"/>
      <c r="K98" s="97"/>
    </row>
    <row r="99" spans="1:11">
      <c r="A99" s="40" t="s">
        <v>99</v>
      </c>
      <c r="B99" s="41" t="s">
        <v>12</v>
      </c>
      <c r="C99" s="42" t="s">
        <v>100</v>
      </c>
      <c r="D99" s="42" t="s">
        <v>42</v>
      </c>
      <c r="E99" s="42" t="s">
        <v>43</v>
      </c>
      <c r="F99" s="41" t="s">
        <v>40</v>
      </c>
      <c r="G99" s="43">
        <v>1125</v>
      </c>
      <c r="H99" s="45">
        <v>0.06</v>
      </c>
      <c r="I99" s="95">
        <f t="shared" si="3"/>
        <v>67.5</v>
      </c>
      <c r="J99" s="96"/>
      <c r="K99" s="97"/>
    </row>
    <row r="100" spans="1:11">
      <c r="A100" s="40"/>
      <c r="B100" s="41"/>
      <c r="C100" s="42"/>
      <c r="D100" s="42"/>
      <c r="E100" s="42"/>
      <c r="F100" s="41" t="s">
        <v>23</v>
      </c>
      <c r="G100" s="46">
        <v>375</v>
      </c>
      <c r="H100" s="47">
        <v>0.06</v>
      </c>
      <c r="I100" s="95">
        <f t="shared" si="3"/>
        <v>22.5</v>
      </c>
      <c r="J100" s="96"/>
      <c r="K100" s="97"/>
    </row>
    <row r="101" customHeight="1" spans="1:11">
      <c r="A101" s="40"/>
      <c r="B101" s="41"/>
      <c r="C101" s="42"/>
      <c r="D101" s="42"/>
      <c r="E101" s="42"/>
      <c r="F101" s="41" t="s">
        <v>45</v>
      </c>
      <c r="G101" s="41">
        <v>769</v>
      </c>
      <c r="H101" s="48">
        <v>0.05</v>
      </c>
      <c r="I101" s="95">
        <f t="shared" si="3"/>
        <v>38.45</v>
      </c>
      <c r="J101" s="96"/>
      <c r="K101" s="97"/>
    </row>
    <row r="102" customHeight="1" spans="1:11">
      <c r="A102" s="40"/>
      <c r="B102" s="41"/>
      <c r="C102" s="42"/>
      <c r="D102" s="42"/>
      <c r="E102" s="42"/>
      <c r="F102" s="41" t="s">
        <v>46</v>
      </c>
      <c r="G102" s="49">
        <v>769</v>
      </c>
      <c r="H102" s="50">
        <v>1.28</v>
      </c>
      <c r="I102" s="95">
        <f t="shared" si="3"/>
        <v>984.32</v>
      </c>
      <c r="J102" s="96"/>
      <c r="K102" s="97"/>
    </row>
    <row r="103" spans="1:11">
      <c r="A103" s="40" t="s">
        <v>101</v>
      </c>
      <c r="B103" s="41" t="s">
        <v>12</v>
      </c>
      <c r="C103" s="42" t="s">
        <v>102</v>
      </c>
      <c r="D103" s="42" t="s">
        <v>42</v>
      </c>
      <c r="E103" s="42" t="s">
        <v>43</v>
      </c>
      <c r="F103" s="41" t="s">
        <v>103</v>
      </c>
      <c r="G103" s="43">
        <v>15150</v>
      </c>
      <c r="H103" s="45">
        <v>0.06</v>
      </c>
      <c r="I103" s="95">
        <f t="shared" si="3"/>
        <v>909</v>
      </c>
      <c r="J103" s="96"/>
      <c r="K103" s="97"/>
    </row>
    <row r="104" spans="1:11">
      <c r="A104" s="40"/>
      <c r="B104" s="41"/>
      <c r="C104" s="42"/>
      <c r="D104" s="42"/>
      <c r="E104" s="42"/>
      <c r="F104" s="41" t="s">
        <v>23</v>
      </c>
      <c r="G104" s="46">
        <v>5050</v>
      </c>
      <c r="H104" s="47">
        <v>0.06</v>
      </c>
      <c r="I104" s="95">
        <f t="shared" si="3"/>
        <v>303</v>
      </c>
      <c r="J104" s="96"/>
      <c r="K104" s="97"/>
    </row>
    <row r="105" spans="1:11">
      <c r="A105" s="40"/>
      <c r="B105" s="41"/>
      <c r="C105" s="42"/>
      <c r="D105" s="42"/>
      <c r="E105" s="42"/>
      <c r="F105" s="41" t="s">
        <v>45</v>
      </c>
      <c r="G105" s="41">
        <v>5250</v>
      </c>
      <c r="H105" s="48">
        <v>0.05</v>
      </c>
      <c r="I105" s="95">
        <f t="shared" si="3"/>
        <v>262.5</v>
      </c>
      <c r="J105" s="96"/>
      <c r="K105" s="97"/>
    </row>
    <row r="106" spans="1:11">
      <c r="A106" s="40"/>
      <c r="B106" s="41"/>
      <c r="C106" s="42"/>
      <c r="D106" s="42"/>
      <c r="E106" s="42"/>
      <c r="F106" s="41" t="s">
        <v>46</v>
      </c>
      <c r="G106" s="49">
        <v>5250</v>
      </c>
      <c r="H106" s="50">
        <v>1.28</v>
      </c>
      <c r="I106" s="95">
        <f t="shared" si="3"/>
        <v>6720</v>
      </c>
      <c r="J106" s="96"/>
      <c r="K106" s="97"/>
    </row>
    <row r="107" spans="1:11">
      <c r="A107" s="40"/>
      <c r="B107" s="41"/>
      <c r="C107" s="42"/>
      <c r="D107" s="42"/>
      <c r="E107" s="42"/>
      <c r="F107" s="42" t="s">
        <v>104</v>
      </c>
      <c r="G107" s="43">
        <v>5050</v>
      </c>
      <c r="H107" s="44">
        <v>0.35</v>
      </c>
      <c r="I107" s="95">
        <f t="shared" si="3"/>
        <v>1767.5</v>
      </c>
      <c r="J107" s="96"/>
      <c r="K107" s="97"/>
    </row>
    <row r="108" customHeight="1" spans="1:11">
      <c r="A108" s="40"/>
      <c r="B108" s="41"/>
      <c r="C108" s="42"/>
      <c r="D108" s="42"/>
      <c r="E108" s="42"/>
      <c r="F108" s="41" t="s">
        <v>19</v>
      </c>
      <c r="G108" s="43">
        <v>5050</v>
      </c>
      <c r="H108" s="45">
        <v>0</v>
      </c>
      <c r="I108" s="95">
        <f t="shared" si="3"/>
        <v>0</v>
      </c>
      <c r="J108" s="96"/>
      <c r="K108" s="97"/>
    </row>
    <row r="109" customHeight="1" spans="1:11">
      <c r="A109" s="136"/>
      <c r="B109" s="75"/>
      <c r="C109" s="76"/>
      <c r="D109" s="76"/>
      <c r="E109" s="76"/>
      <c r="F109" s="75" t="s">
        <v>44</v>
      </c>
      <c r="G109" s="46">
        <v>5050</v>
      </c>
      <c r="H109" s="47">
        <v>0.06</v>
      </c>
      <c r="I109" s="95">
        <f t="shared" si="3"/>
        <v>303</v>
      </c>
      <c r="J109" s="96"/>
      <c r="K109" s="97"/>
    </row>
    <row r="110" ht="34" customHeight="1" spans="1:11">
      <c r="A110" s="137" t="s">
        <v>105</v>
      </c>
      <c r="B110" s="138" t="s">
        <v>12</v>
      </c>
      <c r="C110" s="139" t="s">
        <v>106</v>
      </c>
      <c r="D110" s="139" t="s">
        <v>42</v>
      </c>
      <c r="E110" s="139" t="s">
        <v>43</v>
      </c>
      <c r="F110" s="138" t="s">
        <v>103</v>
      </c>
      <c r="G110" s="138">
        <v>4248</v>
      </c>
      <c r="H110" s="140">
        <v>0.06</v>
      </c>
      <c r="I110" s="95">
        <f t="shared" si="3"/>
        <v>254.88</v>
      </c>
      <c r="J110" s="96"/>
      <c r="K110" s="97"/>
    </row>
    <row r="111" ht="46" customHeight="1" spans="1:11">
      <c r="A111" s="137"/>
      <c r="B111" s="138"/>
      <c r="C111" s="139"/>
      <c r="D111" s="139"/>
      <c r="E111" s="139"/>
      <c r="F111" s="138" t="s">
        <v>23</v>
      </c>
      <c r="G111" s="138">
        <v>1416</v>
      </c>
      <c r="H111" s="140">
        <v>0.06</v>
      </c>
      <c r="I111" s="95">
        <f t="shared" si="3"/>
        <v>84.96</v>
      </c>
      <c r="J111" s="96"/>
      <c r="K111" s="97"/>
    </row>
    <row r="112" ht="46" customHeight="1" spans="1:11">
      <c r="A112" s="40" t="s">
        <v>107</v>
      </c>
      <c r="B112" s="41" t="s">
        <v>12</v>
      </c>
      <c r="C112" s="141" t="s">
        <v>108</v>
      </c>
      <c r="D112" s="42" t="s">
        <v>109</v>
      </c>
      <c r="E112" s="42" t="s">
        <v>110</v>
      </c>
      <c r="F112" s="41" t="s">
        <v>46</v>
      </c>
      <c r="G112" s="49">
        <v>125</v>
      </c>
      <c r="H112" s="142">
        <v>1.28</v>
      </c>
      <c r="I112" s="145">
        <v>160</v>
      </c>
      <c r="J112" s="96"/>
      <c r="K112" s="97"/>
    </row>
    <row r="113" ht="46" customHeight="1" spans="1:11">
      <c r="A113" s="40"/>
      <c r="B113" s="41"/>
      <c r="C113" s="141"/>
      <c r="D113" s="42"/>
      <c r="E113" s="42"/>
      <c r="F113" s="41" t="s">
        <v>111</v>
      </c>
      <c r="G113" s="143">
        <v>3</v>
      </c>
      <c r="H113" s="144">
        <v>0</v>
      </c>
      <c r="I113" s="145">
        <v>0</v>
      </c>
      <c r="J113" s="96"/>
      <c r="K113" s="97"/>
    </row>
    <row r="114" ht="46" customHeight="1" spans="1:11">
      <c r="A114" s="40"/>
      <c r="B114" s="41"/>
      <c r="C114" s="141"/>
      <c r="D114" s="42"/>
      <c r="E114" s="42"/>
      <c r="F114" s="41" t="s">
        <v>45</v>
      </c>
      <c r="G114" s="41">
        <v>125</v>
      </c>
      <c r="H114" s="145">
        <v>0.05</v>
      </c>
      <c r="I114" s="48">
        <v>6.25</v>
      </c>
      <c r="J114" s="96"/>
      <c r="K114" s="97"/>
    </row>
    <row r="115" ht="46" customHeight="1" spans="1:11">
      <c r="A115" s="40"/>
      <c r="B115" s="41"/>
      <c r="C115" s="141"/>
      <c r="D115" s="42"/>
      <c r="E115" s="42"/>
      <c r="F115" s="42" t="s">
        <v>104</v>
      </c>
      <c r="G115" s="43">
        <v>130</v>
      </c>
      <c r="H115" s="44">
        <v>0.35</v>
      </c>
      <c r="I115" s="154">
        <v>45.5</v>
      </c>
      <c r="J115" s="96"/>
      <c r="K115" s="97"/>
    </row>
    <row r="116" ht="46" customHeight="1" spans="1:11">
      <c r="A116" s="40"/>
      <c r="B116" s="41"/>
      <c r="C116" s="141"/>
      <c r="D116" s="42"/>
      <c r="E116" s="42"/>
      <c r="F116" s="41" t="s">
        <v>112</v>
      </c>
      <c r="G116" s="43">
        <v>130</v>
      </c>
      <c r="H116" s="45">
        <v>0</v>
      </c>
      <c r="I116" s="48">
        <v>0</v>
      </c>
      <c r="J116" s="96"/>
      <c r="K116" s="97"/>
    </row>
    <row r="117" ht="46" customHeight="1" spans="1:11">
      <c r="A117" s="40"/>
      <c r="B117" s="41"/>
      <c r="C117" s="141"/>
      <c r="D117" s="42"/>
      <c r="E117" s="42"/>
      <c r="F117" s="41" t="s">
        <v>113</v>
      </c>
      <c r="G117" s="43">
        <v>300</v>
      </c>
      <c r="H117" s="45">
        <v>0.06</v>
      </c>
      <c r="I117" s="48">
        <v>18</v>
      </c>
      <c r="J117" s="96"/>
      <c r="K117" s="97"/>
    </row>
    <row r="118" ht="46" customHeight="1" spans="1:11">
      <c r="A118" s="40" t="s">
        <v>114</v>
      </c>
      <c r="B118" s="41" t="s">
        <v>12</v>
      </c>
      <c r="C118" s="141" t="s">
        <v>115</v>
      </c>
      <c r="D118" s="42" t="s">
        <v>109</v>
      </c>
      <c r="E118" s="42" t="s">
        <v>110</v>
      </c>
      <c r="F118" s="41" t="s">
        <v>103</v>
      </c>
      <c r="G118" s="43">
        <v>3183</v>
      </c>
      <c r="H118" s="45">
        <v>0.06</v>
      </c>
      <c r="I118" s="48">
        <v>190.98</v>
      </c>
      <c r="J118" s="96"/>
      <c r="K118" s="97"/>
    </row>
    <row r="119" ht="46" customHeight="1" spans="1:11">
      <c r="A119" s="40"/>
      <c r="B119" s="41"/>
      <c r="C119" s="141"/>
      <c r="D119" s="42"/>
      <c r="E119" s="42"/>
      <c r="F119" s="41" t="s">
        <v>116</v>
      </c>
      <c r="G119" s="46">
        <v>1061</v>
      </c>
      <c r="H119" s="47">
        <v>0.06</v>
      </c>
      <c r="I119" s="48">
        <v>63.66</v>
      </c>
      <c r="J119" s="96"/>
      <c r="K119" s="97"/>
    </row>
    <row r="120" ht="46" customHeight="1" spans="1:11">
      <c r="A120" s="40"/>
      <c r="B120" s="41"/>
      <c r="C120" s="141"/>
      <c r="D120" s="42"/>
      <c r="E120" s="42"/>
      <c r="F120" s="41" t="s">
        <v>45</v>
      </c>
      <c r="G120" s="41">
        <v>1103</v>
      </c>
      <c r="H120" s="145">
        <v>0.05</v>
      </c>
      <c r="I120" s="48">
        <v>55.15</v>
      </c>
      <c r="J120" s="96"/>
      <c r="K120" s="97"/>
    </row>
    <row r="121" ht="46" customHeight="1" spans="1:11">
      <c r="A121" s="40"/>
      <c r="B121" s="41"/>
      <c r="C121" s="141"/>
      <c r="D121" s="42"/>
      <c r="E121" s="42"/>
      <c r="F121" s="41" t="s">
        <v>46</v>
      </c>
      <c r="G121" s="49">
        <v>1103</v>
      </c>
      <c r="H121" s="142">
        <v>1.28</v>
      </c>
      <c r="I121" s="145">
        <v>1411.84</v>
      </c>
      <c r="J121" s="96"/>
      <c r="K121" s="97"/>
    </row>
    <row r="122" ht="46" customHeight="1" spans="1:11">
      <c r="A122" s="40"/>
      <c r="B122" s="41"/>
      <c r="C122" s="141"/>
      <c r="D122" s="42"/>
      <c r="E122" s="42"/>
      <c r="F122" s="41" t="s">
        <v>111</v>
      </c>
      <c r="G122" s="143">
        <v>11</v>
      </c>
      <c r="H122" s="144">
        <v>0</v>
      </c>
      <c r="I122" s="145">
        <v>0</v>
      </c>
      <c r="J122" s="96"/>
      <c r="K122" s="97"/>
    </row>
    <row r="123" ht="46" customHeight="1" spans="1:11">
      <c r="A123" s="40"/>
      <c r="B123" s="41"/>
      <c r="C123" s="141"/>
      <c r="D123" s="42"/>
      <c r="E123" s="42"/>
      <c r="F123" s="42" t="s">
        <v>104</v>
      </c>
      <c r="G123" s="43">
        <v>1061</v>
      </c>
      <c r="H123" s="44">
        <v>0.35</v>
      </c>
      <c r="I123" s="154">
        <v>371.35</v>
      </c>
      <c r="J123" s="96"/>
      <c r="K123" s="97"/>
    </row>
    <row r="124" ht="46" customHeight="1" spans="1:11">
      <c r="A124" s="40"/>
      <c r="B124" s="41"/>
      <c r="C124" s="141"/>
      <c r="D124" s="42"/>
      <c r="E124" s="42"/>
      <c r="F124" s="41" t="s">
        <v>112</v>
      </c>
      <c r="G124" s="43">
        <v>1061</v>
      </c>
      <c r="H124" s="45">
        <v>0</v>
      </c>
      <c r="I124" s="48">
        <v>0</v>
      </c>
      <c r="J124" s="96"/>
      <c r="K124" s="97"/>
    </row>
    <row r="125" ht="46" customHeight="1" spans="1:11">
      <c r="A125" s="40"/>
      <c r="B125" s="41"/>
      <c r="C125" s="141"/>
      <c r="D125" s="42"/>
      <c r="E125" s="42"/>
      <c r="F125" s="41" t="s">
        <v>113</v>
      </c>
      <c r="G125" s="43">
        <v>1061</v>
      </c>
      <c r="H125" s="45">
        <v>0.06</v>
      </c>
      <c r="I125" s="48">
        <v>63.66</v>
      </c>
      <c r="J125" s="96"/>
      <c r="K125" s="97"/>
    </row>
    <row r="126" ht="46" hidden="1" customHeight="1" spans="1:11">
      <c r="A126" s="146"/>
      <c r="B126" s="147"/>
      <c r="C126" s="148"/>
      <c r="D126" s="148"/>
      <c r="E126" s="148"/>
      <c r="F126" s="147"/>
      <c r="G126" s="147"/>
      <c r="H126" s="119"/>
      <c r="I126" s="153"/>
      <c r="J126" s="96"/>
      <c r="K126" s="97"/>
    </row>
    <row r="127" ht="46" hidden="1" customHeight="1" spans="1:11">
      <c r="A127" s="146"/>
      <c r="B127" s="147"/>
      <c r="C127" s="148"/>
      <c r="D127" s="148"/>
      <c r="E127" s="148"/>
      <c r="F127" s="147"/>
      <c r="G127" s="147"/>
      <c r="H127" s="119"/>
      <c r="I127" s="153"/>
      <c r="J127" s="96"/>
      <c r="K127" s="97"/>
    </row>
    <row r="128" ht="36" hidden="1" customHeight="1" spans="1:11">
      <c r="A128" s="149"/>
      <c r="B128" s="149"/>
      <c r="C128" s="149"/>
      <c r="D128" s="149"/>
      <c r="E128" s="150"/>
      <c r="F128" s="151" t="s">
        <v>117</v>
      </c>
      <c r="G128" s="151">
        <f>SUM(G3:G111)</f>
        <v>1742820</v>
      </c>
      <c r="H128" s="152"/>
      <c r="I128" s="155">
        <f>SUM(I3:I127)</f>
        <v>400152.99</v>
      </c>
      <c r="J128" s="96"/>
      <c r="K128" s="156"/>
    </row>
    <row r="129" spans="1:1">
      <c r="A129" s="157"/>
    </row>
    <row r="130" customHeight="1" spans="1:1">
      <c r="A130" s="157"/>
    </row>
    <row r="131" spans="1:1">
      <c r="A131" s="157"/>
    </row>
    <row r="132" spans="1:9">
      <c r="A132" s="157"/>
      <c r="I132" s="158"/>
    </row>
    <row r="133" spans="1:1">
      <c r="A133" s="157"/>
    </row>
    <row r="134" spans="1:1">
      <c r="A134" s="157"/>
    </row>
    <row r="135" spans="1:1">
      <c r="A135" s="157"/>
    </row>
    <row r="136" spans="1:1">
      <c r="A136" s="157"/>
    </row>
    <row r="137" spans="1:1">
      <c r="A137" s="157"/>
    </row>
    <row r="138" customHeight="1" spans="1:1">
      <c r="A138" s="157"/>
    </row>
    <row r="139" spans="1:1">
      <c r="A139" s="157"/>
    </row>
    <row r="140" spans="1:1">
      <c r="A140" s="157"/>
    </row>
    <row r="141" spans="1:1">
      <c r="A141" s="157"/>
    </row>
    <row r="152" spans="6:6">
      <c r="F152" s="3">
        <v>2</v>
      </c>
    </row>
  </sheetData>
  <autoFilter xmlns:etc="http://www.wps.cn/officeDocument/2017/etCustomData" ref="A2:I128" etc:filterBottomFollowUsedRange="0">
    <filterColumn colId="5">
      <colorFilter dxfId="0"/>
    </filterColumn>
    <extLst/>
  </autoFilter>
  <mergeCells count="120">
    <mergeCell ref="A1:I1"/>
    <mergeCell ref="A3:A9"/>
    <mergeCell ref="A10:A16"/>
    <mergeCell ref="A17:A23"/>
    <mergeCell ref="A24:A30"/>
    <mergeCell ref="A31:A36"/>
    <mergeCell ref="A37:A39"/>
    <mergeCell ref="A41:A48"/>
    <mergeCell ref="A49:A55"/>
    <mergeCell ref="A56:A62"/>
    <mergeCell ref="A63:A69"/>
    <mergeCell ref="A70:A71"/>
    <mergeCell ref="A72:A78"/>
    <mergeCell ref="A79:A85"/>
    <mergeCell ref="A86:A90"/>
    <mergeCell ref="A91:A96"/>
    <mergeCell ref="A97:A98"/>
    <mergeCell ref="A99:A102"/>
    <mergeCell ref="A103:A109"/>
    <mergeCell ref="A110:A111"/>
    <mergeCell ref="A112:A117"/>
    <mergeCell ref="A118:A125"/>
    <mergeCell ref="B3:B9"/>
    <mergeCell ref="B10:B16"/>
    <mergeCell ref="B17:B23"/>
    <mergeCell ref="B24:B30"/>
    <mergeCell ref="B31:B36"/>
    <mergeCell ref="B37:B40"/>
    <mergeCell ref="B41:B48"/>
    <mergeCell ref="B49:B55"/>
    <mergeCell ref="B56:B62"/>
    <mergeCell ref="B63:B69"/>
    <mergeCell ref="B70:B71"/>
    <mergeCell ref="B72:B78"/>
    <mergeCell ref="B79:B85"/>
    <mergeCell ref="B86:B90"/>
    <mergeCell ref="B91:B96"/>
    <mergeCell ref="B97:B98"/>
    <mergeCell ref="B99:B102"/>
    <mergeCell ref="B103:B109"/>
    <mergeCell ref="B110:B111"/>
    <mergeCell ref="B112:B117"/>
    <mergeCell ref="B118:B125"/>
    <mergeCell ref="C3:C9"/>
    <mergeCell ref="C10:C16"/>
    <mergeCell ref="C17:C23"/>
    <mergeCell ref="C24:C30"/>
    <mergeCell ref="C31:C36"/>
    <mergeCell ref="C37:C40"/>
    <mergeCell ref="C41:C48"/>
    <mergeCell ref="C49:C55"/>
    <mergeCell ref="C56:C62"/>
    <mergeCell ref="C63:C69"/>
    <mergeCell ref="C70:C71"/>
    <mergeCell ref="C72:C78"/>
    <mergeCell ref="C79:C85"/>
    <mergeCell ref="C86:C90"/>
    <mergeCell ref="C91:C96"/>
    <mergeCell ref="C97:C98"/>
    <mergeCell ref="C99:C102"/>
    <mergeCell ref="C103:C109"/>
    <mergeCell ref="C110:C111"/>
    <mergeCell ref="C112:C117"/>
    <mergeCell ref="C118:C125"/>
    <mergeCell ref="D3:D9"/>
    <mergeCell ref="D10:D16"/>
    <mergeCell ref="D17:D23"/>
    <mergeCell ref="D24:D30"/>
    <mergeCell ref="D31:D36"/>
    <mergeCell ref="D37:D39"/>
    <mergeCell ref="D41:D48"/>
    <mergeCell ref="D49:D55"/>
    <mergeCell ref="D56:D62"/>
    <mergeCell ref="D63:D69"/>
    <mergeCell ref="D70:D71"/>
    <mergeCell ref="D72:D78"/>
    <mergeCell ref="D79:D85"/>
    <mergeCell ref="D86:D90"/>
    <mergeCell ref="D91:D96"/>
    <mergeCell ref="D97:D98"/>
    <mergeCell ref="D99:D102"/>
    <mergeCell ref="D103:D109"/>
    <mergeCell ref="D110:D111"/>
    <mergeCell ref="D112:D117"/>
    <mergeCell ref="D118:D125"/>
    <mergeCell ref="E3:E9"/>
    <mergeCell ref="E10:E16"/>
    <mergeCell ref="E17:E23"/>
    <mergeCell ref="E24:E30"/>
    <mergeCell ref="E31:E36"/>
    <mergeCell ref="E37:E40"/>
    <mergeCell ref="E41:E48"/>
    <mergeCell ref="E49:E55"/>
    <mergeCell ref="E56:E62"/>
    <mergeCell ref="E63:E69"/>
    <mergeCell ref="E70:E71"/>
    <mergeCell ref="E72:E78"/>
    <mergeCell ref="E79:E85"/>
    <mergeCell ref="E86:E90"/>
    <mergeCell ref="E91:E96"/>
    <mergeCell ref="E97:E98"/>
    <mergeCell ref="E99:E102"/>
    <mergeCell ref="E103:E109"/>
    <mergeCell ref="E110:E111"/>
    <mergeCell ref="E112:E117"/>
    <mergeCell ref="E118:E125"/>
    <mergeCell ref="J3:J9"/>
    <mergeCell ref="J10:J16"/>
    <mergeCell ref="J17:J23"/>
    <mergeCell ref="J37:J40"/>
    <mergeCell ref="J47:J48"/>
    <mergeCell ref="J49:J55"/>
    <mergeCell ref="J70:J71"/>
    <mergeCell ref="J86:J90"/>
    <mergeCell ref="J97:J98"/>
    <mergeCell ref="K3:K9"/>
    <mergeCell ref="K10:K16"/>
    <mergeCell ref="K17:K23"/>
    <mergeCell ref="K45:K48"/>
    <mergeCell ref="K49:K5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迪尚轻纺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</dc:creator>
  <cp:lastModifiedBy>高雁彬</cp:lastModifiedBy>
  <dcterms:created xsi:type="dcterms:W3CDTF">2025-02-14T05:16:00Z</dcterms:created>
  <dcterms:modified xsi:type="dcterms:W3CDTF">2025-07-23T05:41:30Z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BC0218D65B1F421FB70D8511D1CED48C_13</vt:lpwstr>
  </property>
  <property fmtid="{D5CDD505-2E9C-101B-9397-08002B2CF9AE}" pid="3" name="KSOProductBuildVer">
    <vt:lpwstr>2052-12.1.0.21915</vt:lpwstr>
  </property>
</Properties>
</file>