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<sst xmlns="http://schemas.openxmlformats.org/spreadsheetml/2006/main" count="124" uniqueCount="72">
  <si>
    <t>下单时间</t>
  </si>
  <si>
    <t>客户联系人</t>
  </si>
  <si>
    <t>客户PO号</t>
  </si>
  <si>
    <t>睿颢合同号</t>
  </si>
  <si>
    <t>款号</t>
  </si>
  <si>
    <t>品名</t>
  </si>
  <si>
    <t>数量(片）</t>
  </si>
  <si>
    <t>单价</t>
  </si>
  <si>
    <t>金额</t>
  </si>
  <si>
    <t>Max</t>
  </si>
  <si>
    <t>76711
76712
76713
77627
77640</t>
  </si>
  <si>
    <t>RBSKXHJ014
上浮1%</t>
  </si>
  <si>
    <t>JACOB 6373-710-712/800
Cambodia 男上 rfid</t>
  </si>
  <si>
    <t>白色吊牌HPBCRFI001-60*95mm-RFID LOGO-改价重做3个po</t>
  </si>
  <si>
    <t>同悦柬埔寨</t>
  </si>
  <si>
    <t>价格贴：红 BKSKR24002 蓝 BKSKR24001-改价重做3个po</t>
  </si>
  <si>
    <t>白色吊牌HPBCRFI001-60*95mm-RFID LOGO-800色L</t>
  </si>
  <si>
    <t>76724
76725
76726</t>
  </si>
  <si>
    <t>RBSKXHJ021
上浮1%</t>
  </si>
  <si>
    <t>MODAL PANT 5415-710-505/800/830
Cambodia 男下 rfid</t>
  </si>
  <si>
    <t>白色吊牌HPBCRFI001-60*95mm-RFID LOGO-76726</t>
  </si>
  <si>
    <t>腰卡（WTBCGEN127）-88*82mm-76726</t>
  </si>
  <si>
    <t>黑色吊绳 MRBCGEN004-320*1.5mm-76726</t>
  </si>
  <si>
    <t>价格贴：红 BKSKR24002 蓝 BKSKR24001-76726</t>
  </si>
  <si>
    <t>缎带BSK警告标  ADBCGEN002-120*55mm-800色</t>
  </si>
  <si>
    <t>张赵平柬埔寨</t>
  </si>
  <si>
    <t>RBSKXHJ027
上浮1%</t>
  </si>
  <si>
    <t>MODAL PANT 5415-710-505/800/830
Cambodia 男下 rfid 翻1</t>
  </si>
  <si>
    <t>白色吊牌HPBCRFI001-60*95mm-RFID LOGO</t>
  </si>
  <si>
    <t>腰卡（WTBCGEN127）-88*82mm</t>
  </si>
  <si>
    <t>黑色吊绳 MRBCGEN004-320*1.5mm</t>
  </si>
  <si>
    <t>价格贴：红 BKSKR24002 蓝 BKSKR24001</t>
  </si>
  <si>
    <t>23904
23905
23906
23907</t>
  </si>
  <si>
    <t>RBSKXHJ024
上浮1%</t>
  </si>
  <si>
    <t>KIMMY 6271-710-144/250/400
Cambodia 女上</t>
  </si>
  <si>
    <t>白色吊牌HPBCGEN001-60*95mm</t>
  </si>
  <si>
    <t>STRETCH小吊牌 (BKXDP24002)</t>
  </si>
  <si>
    <t>白色缎带洗标CLBCGEN003*2页-60*25mm（加页码）250色1/2</t>
  </si>
  <si>
    <t>76721
76722
76723</t>
  </si>
  <si>
    <t>RBSKXHJ020
上浮1%</t>
  </si>
  <si>
    <t>MODAL SHIR 6372-710-505/800/830
Cambodia 男上 rfid</t>
  </si>
  <si>
    <t>77623
77624
77625</t>
  </si>
  <si>
    <t>RBSKXHJ026
上浮1%</t>
  </si>
  <si>
    <t>MODAL SHIR 6372-710-505/800/830
Cambodia 男上 rfid 翻1</t>
  </si>
  <si>
    <t>76704
76705
76706
76707
76708</t>
  </si>
  <si>
    <t>RBSKXHJ013
上浮1%</t>
  </si>
  <si>
    <t>MISTIC 5414-710-712/800/830
Cambodia 男下 rfid</t>
  </si>
  <si>
    <t>腰卡（WTBCGEN224）-88*82mm-重做</t>
  </si>
  <si>
    <t>白色缎带洗标CLBCGEN003*4页-60*25mm（加页码）</t>
  </si>
  <si>
    <t>白色织标WLBCRFI015-65*19mm-RFID无产地 额外3%</t>
  </si>
  <si>
    <t>小顾刘丛鸣</t>
  </si>
  <si>
    <t>白色织标WLBCRFI015-65*19mm-RFID无产地 (1%免费损耗)</t>
  </si>
  <si>
    <t>RBSKXHJ037
上浮1%</t>
  </si>
  <si>
    <t>BAMBO 0988-710-712
Cambodia 女下 rfid</t>
  </si>
  <si>
    <t>白色吊牌HPBCRFI001-60*95mm-RFID LOGO-新增</t>
  </si>
  <si>
    <t>黑色吊绳 MRBCGEN004-320*1.5mm-新增</t>
  </si>
  <si>
    <t>价格贴：红 BKSKR24002 蓝 BKSKR24001-新增</t>
  </si>
  <si>
    <t>白色缎带洗标CLBCGEN003*6页-60*25mm（加页码）</t>
  </si>
  <si>
    <t>白色缎带洗标CLBCGEN003*6页-60*25mm（加页码）-新增</t>
  </si>
  <si>
    <t>白色缎带芯片洗标CLBCRFI001-60*25mm-RFID</t>
  </si>
  <si>
    <t>王巧刘丛鸣</t>
  </si>
  <si>
    <t>白色缎带芯片洗标CLBCRFI001-60*25mm-RFID-补4%</t>
  </si>
  <si>
    <t>白色缎带芯片洗标CLBCRFI001-60*25mm-RFID大货样</t>
  </si>
  <si>
    <t>白色缎带芯片洗标CLBCRFI001-60*25mm-RFID-新增</t>
  </si>
  <si>
    <t>王巧库存</t>
  </si>
  <si>
    <t>白色织标WLBCGEN017-65*19mm</t>
  </si>
  <si>
    <t>源艺刘丛鸣</t>
  </si>
  <si>
    <t>白色织标WLBCGEN017-65*19mm-新增</t>
  </si>
  <si>
    <t>众兴柬埔寨</t>
  </si>
  <si>
    <t>RBSKXHJ015
上浮1%</t>
  </si>
  <si>
    <t>DINAMO 8434-710-712
Cambodia 男下 rfid</t>
  </si>
  <si>
    <t>白色织标WLBCRFI015-65*19mm-RFID无产地-4%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</si>
</sst>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0_);[Red]\(&quot;￥&quot;#,##0.0000\)"/>
    <numFmt numFmtId="177" formatCode="\$#,##0.0000_);[Red]\(\$#,##0.000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b/>
      <u/>
      <sz val="11"/>
      <name val="微软雅黑"/>
      <charset val="134"/>
    </font>
    <font>
      <sz val="10.5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topLeftCell="A21" workbookViewId="0">
      <selection activeCell="E28" sqref="E28:E41"/>
    </sheetView>
  </sheetViews>
  <sheetFormatPr defaultColWidth="9" defaultRowHeight="14"/>
  <cols>
    <col min="1" max="1" width="11.9090909090909" style="1" customWidth="1"/>
    <col min="2" max="2" width="12" style="1" customWidth="1"/>
    <col min="3" max="3" width="10.6363636363636" style="1" customWidth="1"/>
    <col min="4" max="4" width="13.8181818181818" style="1" customWidth="1"/>
    <col min="5" max="5" width="34.9090909090909" style="1" customWidth="1"/>
    <col min="6" max="6" width="57.3636363636364" style="1" customWidth="1"/>
    <col min="7" max="7" width="10.4545454545455" style="1" customWidth="1"/>
    <col min="8" max="8" width="10.8181818181818" style="1" customWidth="1"/>
    <col min="9" max="9" width="11.2727272727273" style="1" customWidth="1"/>
    <col min="10" max="10" width="14.2727272727273" style="1" customWidth="1"/>
    <col min="11" max="16384" width="9" style="1"/>
  </cols>
  <sheetData>
    <row r="1" ht="16.5" spans="1:9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16" t="s">
        <v>8</v>
      </c>
    </row>
    <row r="2" ht="16.5" spans="1:10">
      <c r="A2" s="2">
        <v>45723</v>
      </c>
      <c r="B2" s="2" t="s">
        <v>9</v>
      </c>
      <c r="C2" s="6" t="s">
        <v>10</v>
      </c>
      <c r="D2" s="7" t="s">
        <v>11</v>
      </c>
      <c r="E2" s="8" t="s">
        <v>12</v>
      </c>
      <c r="F2" s="9" t="s">
        <v>13</v>
      </c>
      <c r="G2" s="10">
        <v>34340</v>
      </c>
      <c r="H2" s="11">
        <v>0.0507</v>
      </c>
      <c r="I2" s="17">
        <v>1741.038</v>
      </c>
      <c r="J2" s="18" t="s">
        <v>14</v>
      </c>
    </row>
    <row r="3" ht="16.5" spans="1:10">
      <c r="A3" s="2"/>
      <c r="B3" s="2"/>
      <c r="C3" s="6"/>
      <c r="D3" s="7"/>
      <c r="E3" s="8"/>
      <c r="F3" s="9" t="s">
        <v>15</v>
      </c>
      <c r="G3" s="10">
        <v>34340</v>
      </c>
      <c r="H3" s="11">
        <v>0</v>
      </c>
      <c r="I3" s="17">
        <v>0</v>
      </c>
      <c r="J3" s="18" t="s">
        <v>14</v>
      </c>
    </row>
    <row r="4" ht="16.5" spans="1:10">
      <c r="A4" s="2"/>
      <c r="B4" s="2"/>
      <c r="C4" s="6"/>
      <c r="D4" s="7"/>
      <c r="E4" s="8"/>
      <c r="F4" s="9" t="s">
        <v>16</v>
      </c>
      <c r="G4" s="10">
        <v>5505</v>
      </c>
      <c r="H4" s="11">
        <v>0</v>
      </c>
      <c r="I4" s="17">
        <v>0</v>
      </c>
      <c r="J4" s="18" t="s">
        <v>14</v>
      </c>
    </row>
    <row r="5" ht="16.5" spans="1:10">
      <c r="A5" s="2"/>
      <c r="B5" s="2"/>
      <c r="C5" s="6"/>
      <c r="D5" s="7"/>
      <c r="E5" s="8"/>
      <c r="F5" s="9" t="s">
        <v>15</v>
      </c>
      <c r="G5" s="10">
        <v>5505</v>
      </c>
      <c r="H5" s="11">
        <v>0</v>
      </c>
      <c r="I5" s="17">
        <v>0</v>
      </c>
      <c r="J5" s="18" t="s">
        <v>14</v>
      </c>
    </row>
    <row r="6" ht="16.5" spans="1:10">
      <c r="A6" s="2">
        <v>45741</v>
      </c>
      <c r="B6" s="2" t="s">
        <v>9</v>
      </c>
      <c r="C6" s="6" t="s">
        <v>17</v>
      </c>
      <c r="D6" s="7" t="s">
        <v>18</v>
      </c>
      <c r="E6" s="8" t="s">
        <v>19</v>
      </c>
      <c r="F6" s="9" t="s">
        <v>20</v>
      </c>
      <c r="G6" s="10">
        <f t="shared" ref="G6:G9" si="0">5000*1.01</f>
        <v>5050</v>
      </c>
      <c r="H6" s="11">
        <v>0.0507</v>
      </c>
      <c r="I6" s="17">
        <f>G6*H6</f>
        <v>256.035</v>
      </c>
      <c r="J6" s="18" t="s">
        <v>14</v>
      </c>
    </row>
    <row r="7" ht="16.5" spans="1:10">
      <c r="A7" s="2"/>
      <c r="B7" s="2"/>
      <c r="C7" s="6"/>
      <c r="D7" s="7"/>
      <c r="E7" s="8"/>
      <c r="F7" s="9" t="s">
        <v>21</v>
      </c>
      <c r="G7" s="10">
        <f t="shared" si="0"/>
        <v>5050</v>
      </c>
      <c r="H7" s="11">
        <v>0.0345</v>
      </c>
      <c r="I7" s="17">
        <f>G7*H7</f>
        <v>174.225</v>
      </c>
      <c r="J7" s="18" t="s">
        <v>14</v>
      </c>
    </row>
    <row r="8" ht="16.5" spans="1:10">
      <c r="A8" s="2"/>
      <c r="B8" s="2"/>
      <c r="C8" s="6"/>
      <c r="D8" s="7"/>
      <c r="E8" s="8"/>
      <c r="F8" s="9" t="s">
        <v>22</v>
      </c>
      <c r="G8" s="10">
        <f t="shared" si="0"/>
        <v>5050</v>
      </c>
      <c r="H8" s="11">
        <v>0.02</v>
      </c>
      <c r="I8" s="17">
        <f>G8*H8</f>
        <v>101</v>
      </c>
      <c r="J8" s="18" t="s">
        <v>14</v>
      </c>
    </row>
    <row r="9" ht="16.5" spans="1:10">
      <c r="A9" s="2"/>
      <c r="B9" s="2"/>
      <c r="C9" s="6"/>
      <c r="D9" s="7"/>
      <c r="E9" s="8"/>
      <c r="F9" s="9" t="s">
        <v>23</v>
      </c>
      <c r="G9" s="10">
        <f t="shared" si="0"/>
        <v>5050</v>
      </c>
      <c r="H9" s="11">
        <v>0</v>
      </c>
      <c r="I9" s="17">
        <f>G9*H9</f>
        <v>0</v>
      </c>
      <c r="J9" s="18" t="s">
        <v>14</v>
      </c>
    </row>
    <row r="10" ht="16.5" spans="1:10">
      <c r="A10" s="2"/>
      <c r="B10" s="2"/>
      <c r="C10" s="6"/>
      <c r="D10" s="7"/>
      <c r="E10" s="8"/>
      <c r="F10" s="9" t="s">
        <v>24</v>
      </c>
      <c r="G10" s="10">
        <f>18000*1.01</f>
        <v>18180</v>
      </c>
      <c r="H10" s="11">
        <v>0.02</v>
      </c>
      <c r="I10" s="17">
        <f>G10*H10</f>
        <v>363.6</v>
      </c>
      <c r="J10" s="10" t="s">
        <v>25</v>
      </c>
    </row>
    <row r="11" ht="16.5" spans="1:10">
      <c r="A11" s="12">
        <v>45750</v>
      </c>
      <c r="B11" s="12" t="s">
        <v>9</v>
      </c>
      <c r="C11" s="9">
        <v>77626</v>
      </c>
      <c r="D11" s="13" t="s">
        <v>26</v>
      </c>
      <c r="E11" s="14" t="s">
        <v>27</v>
      </c>
      <c r="F11" s="9" t="s">
        <v>28</v>
      </c>
      <c r="G11" s="10">
        <f t="shared" ref="G11:G14" si="1">2000*1.01</f>
        <v>2020</v>
      </c>
      <c r="H11" s="11">
        <v>0.0507</v>
      </c>
      <c r="I11" s="17">
        <f>G11*H11</f>
        <v>102.414</v>
      </c>
      <c r="J11" s="18" t="s">
        <v>14</v>
      </c>
    </row>
    <row r="12" ht="16.5" spans="1:10">
      <c r="A12" s="12"/>
      <c r="B12" s="12"/>
      <c r="C12" s="9"/>
      <c r="D12" s="13"/>
      <c r="E12" s="14"/>
      <c r="F12" s="9" t="s">
        <v>29</v>
      </c>
      <c r="G12" s="10">
        <f t="shared" si="1"/>
        <v>2020</v>
      </c>
      <c r="H12" s="11">
        <v>0.0345</v>
      </c>
      <c r="I12" s="17">
        <f>G12*H12</f>
        <v>69.69</v>
      </c>
      <c r="J12" s="18" t="s">
        <v>14</v>
      </c>
    </row>
    <row r="13" ht="16.5" spans="1:10">
      <c r="A13" s="12"/>
      <c r="B13" s="12"/>
      <c r="C13" s="9"/>
      <c r="D13" s="13"/>
      <c r="E13" s="14"/>
      <c r="F13" s="9" t="s">
        <v>30</v>
      </c>
      <c r="G13" s="10">
        <f t="shared" si="1"/>
        <v>2020</v>
      </c>
      <c r="H13" s="11">
        <v>0.02</v>
      </c>
      <c r="I13" s="17">
        <f>G13*H13</f>
        <v>40.4</v>
      </c>
      <c r="J13" s="18" t="s">
        <v>14</v>
      </c>
    </row>
    <row r="14" ht="16.5" spans="1:10">
      <c r="A14" s="12"/>
      <c r="B14" s="12"/>
      <c r="C14" s="9"/>
      <c r="D14" s="13"/>
      <c r="E14" s="14"/>
      <c r="F14" s="9" t="s">
        <v>31</v>
      </c>
      <c r="G14" s="10">
        <f t="shared" si="1"/>
        <v>2020</v>
      </c>
      <c r="H14" s="11">
        <v>0</v>
      </c>
      <c r="I14" s="17">
        <f>G14*H14</f>
        <v>0</v>
      </c>
      <c r="J14" s="18" t="s">
        <v>14</v>
      </c>
    </row>
    <row r="15" ht="16.5" spans="1:10">
      <c r="A15" s="12"/>
      <c r="B15" s="12"/>
      <c r="C15" s="9"/>
      <c r="D15" s="13"/>
      <c r="E15" s="14"/>
      <c r="F15" s="9" t="s">
        <v>24</v>
      </c>
      <c r="G15" s="10">
        <v>2020</v>
      </c>
      <c r="H15" s="11">
        <v>0.02</v>
      </c>
      <c r="I15" s="17">
        <f>G15*H15</f>
        <v>40.4</v>
      </c>
      <c r="J15" s="10" t="s">
        <v>25</v>
      </c>
    </row>
    <row r="16" ht="16.5" spans="1:10">
      <c r="A16" s="2">
        <v>45747</v>
      </c>
      <c r="B16" s="2" t="s">
        <v>9</v>
      </c>
      <c r="C16" s="6" t="s">
        <v>32</v>
      </c>
      <c r="D16" s="7" t="s">
        <v>33</v>
      </c>
      <c r="E16" s="8" t="s">
        <v>34</v>
      </c>
      <c r="F16" s="6" t="s">
        <v>35</v>
      </c>
      <c r="G16" s="3">
        <v>63630</v>
      </c>
      <c r="H16" s="11">
        <v>0.0507</v>
      </c>
      <c r="I16" s="17">
        <v>3226.041</v>
      </c>
      <c r="J16" s="19" t="s">
        <v>14</v>
      </c>
    </row>
    <row r="17" ht="16.5" spans="1:10">
      <c r="A17" s="2"/>
      <c r="B17" s="2"/>
      <c r="C17" s="6"/>
      <c r="D17" s="7"/>
      <c r="E17" s="8"/>
      <c r="F17" s="6" t="s">
        <v>36</v>
      </c>
      <c r="G17" s="3">
        <v>63630</v>
      </c>
      <c r="H17" s="11">
        <v>0.02</v>
      </c>
      <c r="I17" s="17">
        <v>1272.6</v>
      </c>
      <c r="J17" s="19" t="s">
        <v>14</v>
      </c>
    </row>
    <row r="18" ht="16.5" spans="1:10">
      <c r="A18" s="2"/>
      <c r="B18" s="2"/>
      <c r="C18" s="6"/>
      <c r="D18" s="7"/>
      <c r="E18" s="8"/>
      <c r="F18" s="6" t="s">
        <v>30</v>
      </c>
      <c r="G18" s="3">
        <v>63630</v>
      </c>
      <c r="H18" s="11">
        <v>0.02</v>
      </c>
      <c r="I18" s="17">
        <v>1272.6</v>
      </c>
      <c r="J18" s="19" t="s">
        <v>14</v>
      </c>
    </row>
    <row r="19" ht="16.5" spans="1:10">
      <c r="A19" s="2"/>
      <c r="B19" s="2"/>
      <c r="C19" s="6"/>
      <c r="D19" s="7"/>
      <c r="E19" s="8"/>
      <c r="F19" s="6" t="s">
        <v>31</v>
      </c>
      <c r="G19" s="3">
        <v>63630</v>
      </c>
      <c r="H19" s="11">
        <v>0</v>
      </c>
      <c r="I19" s="17">
        <v>0</v>
      </c>
      <c r="J19" s="19" t="s">
        <v>14</v>
      </c>
    </row>
    <row r="20" ht="33" spans="1:10">
      <c r="A20" s="2"/>
      <c r="B20" s="2"/>
      <c r="C20" s="6"/>
      <c r="D20" s="7"/>
      <c r="E20" s="8"/>
      <c r="F20" s="6" t="s">
        <v>37</v>
      </c>
      <c r="G20" s="3">
        <v>80800</v>
      </c>
      <c r="H20" s="11">
        <v>0.0072</v>
      </c>
      <c r="I20" s="17">
        <v>581.76</v>
      </c>
      <c r="J20" s="3" t="s">
        <v>25</v>
      </c>
    </row>
    <row r="21" ht="49.5" spans="1:10">
      <c r="A21" s="2">
        <v>45741</v>
      </c>
      <c r="B21" s="2" t="s">
        <v>9</v>
      </c>
      <c r="C21" s="6" t="s">
        <v>38</v>
      </c>
      <c r="D21" s="7" t="s">
        <v>39</v>
      </c>
      <c r="E21" s="8" t="s">
        <v>40</v>
      </c>
      <c r="F21" s="6" t="s">
        <v>24</v>
      </c>
      <c r="G21" s="10">
        <f>1.01*18000</f>
        <v>18180</v>
      </c>
      <c r="H21" s="15">
        <v>0.02</v>
      </c>
      <c r="I21" s="16">
        <f>G21*H21</f>
        <v>363.6</v>
      </c>
      <c r="J21" s="3" t="s">
        <v>25</v>
      </c>
    </row>
    <row r="22" ht="49.5" spans="1:10">
      <c r="A22" s="2">
        <v>45750</v>
      </c>
      <c r="B22" s="2" t="s">
        <v>9</v>
      </c>
      <c r="C22" s="9" t="s">
        <v>41</v>
      </c>
      <c r="D22" s="7" t="s">
        <v>42</v>
      </c>
      <c r="E22" s="8" t="s">
        <v>43</v>
      </c>
      <c r="F22" s="6" t="s">
        <v>24</v>
      </c>
      <c r="G22" s="10">
        <f>10500*1.01</f>
        <v>10605</v>
      </c>
      <c r="H22" s="15">
        <v>0.02</v>
      </c>
      <c r="I22" s="16">
        <f>G22*H22</f>
        <v>212.1</v>
      </c>
      <c r="J22" s="3" t="s">
        <v>25</v>
      </c>
    </row>
    <row r="23" ht="16.5" spans="1:10">
      <c r="A23" s="2">
        <v>45723</v>
      </c>
      <c r="B23" s="2" t="s">
        <v>9</v>
      </c>
      <c r="C23" s="6" t="s">
        <v>44</v>
      </c>
      <c r="D23" s="7" t="s">
        <v>45</v>
      </c>
      <c r="E23" s="8" t="s">
        <v>46</v>
      </c>
      <c r="F23" s="9" t="s">
        <v>29</v>
      </c>
      <c r="G23" s="10">
        <v>75750</v>
      </c>
      <c r="H23" s="11">
        <v>0.0277</v>
      </c>
      <c r="I23" s="17">
        <v>2098.275</v>
      </c>
      <c r="J23" s="19" t="s">
        <v>14</v>
      </c>
    </row>
    <row r="24" ht="16.5" spans="1:10">
      <c r="A24" s="2"/>
      <c r="B24" s="2"/>
      <c r="C24" s="6"/>
      <c r="D24" s="7"/>
      <c r="E24" s="8"/>
      <c r="F24" s="9" t="s">
        <v>47</v>
      </c>
      <c r="G24" s="10">
        <v>75750</v>
      </c>
      <c r="H24" s="11">
        <v>0.0345</v>
      </c>
      <c r="I24" s="17">
        <v>2613.375</v>
      </c>
      <c r="J24" s="19" t="s">
        <v>14</v>
      </c>
    </row>
    <row r="25" ht="16.5" spans="1:10">
      <c r="A25" s="2"/>
      <c r="B25" s="2"/>
      <c r="C25" s="6"/>
      <c r="D25" s="7"/>
      <c r="E25" s="8"/>
      <c r="F25" s="6" t="s">
        <v>48</v>
      </c>
      <c r="G25" s="10">
        <v>303000</v>
      </c>
      <c r="H25" s="15">
        <v>0.0072</v>
      </c>
      <c r="I25" s="16">
        <v>2181.6</v>
      </c>
      <c r="J25" s="3" t="s">
        <v>25</v>
      </c>
    </row>
    <row r="26" ht="16.5" spans="1:10">
      <c r="A26" s="2"/>
      <c r="B26" s="2"/>
      <c r="C26" s="6"/>
      <c r="D26" s="7"/>
      <c r="E26" s="8"/>
      <c r="F26" s="9" t="s">
        <v>49</v>
      </c>
      <c r="G26" s="10">
        <v>2250</v>
      </c>
      <c r="H26" s="11">
        <v>0.15</v>
      </c>
      <c r="I26" s="17">
        <v>337.5</v>
      </c>
      <c r="J26" s="18" t="s">
        <v>50</v>
      </c>
    </row>
    <row r="27" ht="16.5" spans="1:10">
      <c r="A27" s="2"/>
      <c r="B27" s="2"/>
      <c r="C27" s="6"/>
      <c r="D27" s="7"/>
      <c r="E27" s="8"/>
      <c r="F27" s="9" t="s">
        <v>51</v>
      </c>
      <c r="G27" s="10">
        <v>23</v>
      </c>
      <c r="H27" s="11">
        <v>0</v>
      </c>
      <c r="I27" s="17">
        <v>0</v>
      </c>
      <c r="J27" s="18" t="s">
        <v>50</v>
      </c>
    </row>
    <row r="28" ht="16.5" spans="1:10">
      <c r="A28" s="12">
        <v>45763</v>
      </c>
      <c r="B28" s="12" t="s">
        <v>9</v>
      </c>
      <c r="C28" s="9">
        <v>24628</v>
      </c>
      <c r="D28" s="13" t="s">
        <v>52</v>
      </c>
      <c r="E28" s="14" t="s">
        <v>53</v>
      </c>
      <c r="F28" s="9" t="s">
        <v>28</v>
      </c>
      <c r="G28" s="10">
        <f t="shared" ref="G28:G30" si="2">15000*1.01</f>
        <v>15150</v>
      </c>
      <c r="H28" s="11">
        <v>0.0507</v>
      </c>
      <c r="I28" s="17">
        <f t="shared" ref="I28:I50" si="3">G28*H28</f>
        <v>768.105</v>
      </c>
      <c r="J28" s="18" t="s">
        <v>14</v>
      </c>
    </row>
    <row r="29" ht="16.5" spans="1:10">
      <c r="A29" s="12"/>
      <c r="B29" s="12"/>
      <c r="C29" s="9"/>
      <c r="D29" s="13"/>
      <c r="E29" s="14"/>
      <c r="F29" s="9" t="s">
        <v>30</v>
      </c>
      <c r="G29" s="10">
        <f t="shared" si="2"/>
        <v>15150</v>
      </c>
      <c r="H29" s="11">
        <v>0.02</v>
      </c>
      <c r="I29" s="17">
        <f t="shared" si="3"/>
        <v>303</v>
      </c>
      <c r="J29" s="18" t="s">
        <v>14</v>
      </c>
    </row>
    <row r="30" ht="16.5" spans="1:10">
      <c r="A30" s="12"/>
      <c r="B30" s="12"/>
      <c r="C30" s="9"/>
      <c r="D30" s="13"/>
      <c r="E30" s="14"/>
      <c r="F30" s="9" t="s">
        <v>31</v>
      </c>
      <c r="G30" s="10">
        <f t="shared" si="2"/>
        <v>15150</v>
      </c>
      <c r="H30" s="11">
        <v>0</v>
      </c>
      <c r="I30" s="17">
        <f t="shared" si="3"/>
        <v>0</v>
      </c>
      <c r="J30" s="18" t="s">
        <v>14</v>
      </c>
    </row>
    <row r="31" ht="16.5" spans="1:10">
      <c r="A31" s="12"/>
      <c r="B31" s="12"/>
      <c r="C31" s="9"/>
      <c r="D31" s="13"/>
      <c r="E31" s="14"/>
      <c r="F31" s="9" t="s">
        <v>54</v>
      </c>
      <c r="G31" s="10">
        <f t="shared" ref="G31:G33" si="4">1000*1.01</f>
        <v>1010</v>
      </c>
      <c r="H31" s="11">
        <v>0.0507</v>
      </c>
      <c r="I31" s="17">
        <f t="shared" si="3"/>
        <v>51.207</v>
      </c>
      <c r="J31" s="18" t="s">
        <v>14</v>
      </c>
    </row>
    <row r="32" ht="16.5" spans="1:10">
      <c r="A32" s="12"/>
      <c r="B32" s="12"/>
      <c r="C32" s="9"/>
      <c r="D32" s="13"/>
      <c r="E32" s="14"/>
      <c r="F32" s="9" t="s">
        <v>55</v>
      </c>
      <c r="G32" s="10">
        <f t="shared" si="4"/>
        <v>1010</v>
      </c>
      <c r="H32" s="11">
        <v>0.02</v>
      </c>
      <c r="I32" s="17">
        <f t="shared" si="3"/>
        <v>20.2</v>
      </c>
      <c r="J32" s="18" t="s">
        <v>14</v>
      </c>
    </row>
    <row r="33" ht="16.5" spans="1:10">
      <c r="A33" s="12"/>
      <c r="B33" s="12"/>
      <c r="C33" s="9"/>
      <c r="D33" s="13"/>
      <c r="E33" s="14"/>
      <c r="F33" s="9" t="s">
        <v>56</v>
      </c>
      <c r="G33" s="10">
        <f t="shared" si="4"/>
        <v>1010</v>
      </c>
      <c r="H33" s="11">
        <v>0</v>
      </c>
      <c r="I33" s="17">
        <f t="shared" si="3"/>
        <v>0</v>
      </c>
      <c r="J33" s="18" t="s">
        <v>14</v>
      </c>
    </row>
    <row r="34" ht="16.5" spans="1:10">
      <c r="A34" s="12"/>
      <c r="B34" s="12"/>
      <c r="C34" s="9"/>
      <c r="D34" s="13"/>
      <c r="E34" s="14"/>
      <c r="F34" s="9" t="s">
        <v>57</v>
      </c>
      <c r="G34" s="10">
        <f>G36*6</f>
        <v>90900</v>
      </c>
      <c r="H34" s="11">
        <v>0.0072</v>
      </c>
      <c r="I34" s="17">
        <f t="shared" si="3"/>
        <v>654.48</v>
      </c>
      <c r="J34" s="18" t="s">
        <v>25</v>
      </c>
    </row>
    <row r="35" ht="16.5" spans="1:10">
      <c r="A35" s="12"/>
      <c r="B35" s="12"/>
      <c r="C35" s="9"/>
      <c r="D35" s="13"/>
      <c r="E35" s="14"/>
      <c r="F35" s="9" t="s">
        <v>58</v>
      </c>
      <c r="G35" s="10">
        <f>1000*1.01*6</f>
        <v>6060</v>
      </c>
      <c r="H35" s="11">
        <v>0.0072</v>
      </c>
      <c r="I35" s="17">
        <f t="shared" si="3"/>
        <v>43.632</v>
      </c>
      <c r="J35" s="18" t="s">
        <v>25</v>
      </c>
    </row>
    <row r="36" ht="16.5" spans="1:10">
      <c r="A36" s="12"/>
      <c r="B36" s="12"/>
      <c r="C36" s="9"/>
      <c r="D36" s="13"/>
      <c r="E36" s="14"/>
      <c r="F36" s="9" t="s">
        <v>59</v>
      </c>
      <c r="G36" s="10">
        <f>15000*1.01</f>
        <v>15150</v>
      </c>
      <c r="H36" s="11">
        <v>0.1</v>
      </c>
      <c r="I36" s="17">
        <f t="shared" si="3"/>
        <v>1515</v>
      </c>
      <c r="J36" s="18" t="s">
        <v>60</v>
      </c>
    </row>
    <row r="37" ht="16.5" spans="1:10">
      <c r="A37" s="12"/>
      <c r="B37" s="12"/>
      <c r="C37" s="9"/>
      <c r="D37" s="13"/>
      <c r="E37" s="14"/>
      <c r="F37" s="9" t="s">
        <v>61</v>
      </c>
      <c r="G37" s="10">
        <f>15000*0.04</f>
        <v>600</v>
      </c>
      <c r="H37" s="11">
        <v>0.1</v>
      </c>
      <c r="I37" s="17">
        <f t="shared" si="3"/>
        <v>60</v>
      </c>
      <c r="J37" s="18" t="s">
        <v>60</v>
      </c>
    </row>
    <row r="38" ht="16.5" spans="1:10">
      <c r="A38" s="12"/>
      <c r="B38" s="12"/>
      <c r="C38" s="9"/>
      <c r="D38" s="13"/>
      <c r="E38" s="14"/>
      <c r="F38" s="9" t="s">
        <v>62</v>
      </c>
      <c r="G38" s="10">
        <v>30</v>
      </c>
      <c r="H38" s="11">
        <v>0</v>
      </c>
      <c r="I38" s="17">
        <f t="shared" si="3"/>
        <v>0</v>
      </c>
      <c r="J38" s="18" t="s">
        <v>60</v>
      </c>
    </row>
    <row r="39" ht="16.5" spans="1:10">
      <c r="A39" s="12"/>
      <c r="B39" s="12"/>
      <c r="C39" s="9"/>
      <c r="D39" s="13"/>
      <c r="E39" s="14"/>
      <c r="F39" s="10" t="s">
        <v>63</v>
      </c>
      <c r="G39" s="10">
        <v>1010</v>
      </c>
      <c r="H39" s="11">
        <v>0.1</v>
      </c>
      <c r="I39" s="17">
        <f t="shared" si="3"/>
        <v>101</v>
      </c>
      <c r="J39" s="10" t="s">
        <v>64</v>
      </c>
    </row>
    <row r="40" ht="16.5" spans="1:10">
      <c r="A40" s="12"/>
      <c r="B40" s="12"/>
      <c r="C40" s="9"/>
      <c r="D40" s="13"/>
      <c r="E40" s="14"/>
      <c r="F40" s="9" t="s">
        <v>65</v>
      </c>
      <c r="G40" s="10">
        <f>15000*1.01</f>
        <v>15150</v>
      </c>
      <c r="H40" s="11">
        <v>0.0235</v>
      </c>
      <c r="I40" s="17">
        <f t="shared" si="3"/>
        <v>356.025</v>
      </c>
      <c r="J40" s="10" t="s">
        <v>66</v>
      </c>
    </row>
    <row r="41" ht="16.5" spans="1:10">
      <c r="A41" s="12"/>
      <c r="B41" s="12"/>
      <c r="C41" s="9"/>
      <c r="D41" s="13"/>
      <c r="E41" s="14"/>
      <c r="F41" s="9" t="s">
        <v>67</v>
      </c>
      <c r="G41" s="10">
        <f>1000*1.01</f>
        <v>1010</v>
      </c>
      <c r="H41" s="11">
        <v>0.0235</v>
      </c>
      <c r="I41" s="17">
        <f t="shared" si="3"/>
        <v>23.735</v>
      </c>
      <c r="J41" s="10" t="s">
        <v>68</v>
      </c>
    </row>
    <row r="42" ht="33" spans="1:10">
      <c r="A42" s="2">
        <v>45723</v>
      </c>
      <c r="B42" s="2" t="s">
        <v>9</v>
      </c>
      <c r="C42" s="6">
        <v>76621</v>
      </c>
      <c r="D42" s="7" t="s">
        <v>69</v>
      </c>
      <c r="E42" s="8" t="s">
        <v>70</v>
      </c>
      <c r="F42" s="6" t="s">
        <v>71</v>
      </c>
      <c r="G42" s="10">
        <v>81</v>
      </c>
      <c r="H42" s="15">
        <v>0.15</v>
      </c>
      <c r="I42" s="16">
        <v>12.15</v>
      </c>
      <c r="J42" s="3" t="s">
        <v>68</v>
      </c>
    </row>
    <row r="43" spans="9:9">
      <c r="I43" s="1">
        <f>SUM(I2:I42)</f>
        <v>20956.787</v>
      </c>
    </row>
  </sheetData>
  <autoFilter xmlns:etc="http://www.wps.cn/officeDocument/2017/etCustomData" ref="A1:J42" etc:filterBottomFollowUsedRange="0">
    <extLst/>
  </autoFilter>
  <mergeCells count="30">
    <mergeCell ref="A2:A5"/>
    <mergeCell ref="A6:A10"/>
    <mergeCell ref="A11:A15"/>
    <mergeCell ref="A16:A20"/>
    <mergeCell ref="A23:A27"/>
    <mergeCell ref="A28:A41"/>
    <mergeCell ref="B2:B5"/>
    <mergeCell ref="B6:B10"/>
    <mergeCell ref="B11:B15"/>
    <mergeCell ref="B16:B20"/>
    <mergeCell ref="B23:B27"/>
    <mergeCell ref="B28:B41"/>
    <mergeCell ref="C2:C5"/>
    <mergeCell ref="C6:C10"/>
    <mergeCell ref="C11:C15"/>
    <mergeCell ref="C16:C20"/>
    <mergeCell ref="C23:C27"/>
    <mergeCell ref="C28:C41"/>
    <mergeCell ref="D2:D5"/>
    <mergeCell ref="D6:D10"/>
    <mergeCell ref="D11:D15"/>
    <mergeCell ref="D16:D20"/>
    <mergeCell ref="D23:D27"/>
    <mergeCell ref="D28:D41"/>
    <mergeCell ref="E2:E5"/>
    <mergeCell ref="E6:E10"/>
    <mergeCell ref="E11:E15"/>
    <mergeCell ref="E16:E20"/>
    <mergeCell ref="E23:E27"/>
    <mergeCell ref="E28:E4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 l</dc:creator>
  <cp:lastModifiedBy>The No-Maj</cp:lastModifiedBy>
  <dcterms:created xsi:type="dcterms:W3CDTF">2023-05-12T11:15:00Z</dcterms:created>
  <dcterms:modified xsi:type="dcterms:W3CDTF">2025-08-19T07:36:27Z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CFE50A8151D441EC9D9093470D31A219_12</vt:lpwstr>
  </property>
</Properties>
</file>