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报关" sheetId="1" r:id="rId1"/>
    <sheet name="寄快递" sheetId="3" r:id="rId2"/>
  </sheets>
  <definedNames>
    <definedName name="_xlnm._FilterDatabase" localSheetId="0" hidden="1">报关!$A$3:$P$16</definedName>
    <definedName name="_xlnm._FilterDatabase" localSheetId="1" hidden="1">寄快递!$A$3:$P$16</definedName>
    <definedName name="_xlnm.Print_Area" localSheetId="0">报关!$A$1:$O$17</definedName>
    <definedName name="_xlnm.Print_Area" localSheetId="1">寄快递!$A$1:$O$17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<sst xmlns="http://schemas.openxmlformats.org/spreadsheetml/2006/main" count="89" uniqueCount="33">
  <si>
    <t>上海汭珩包装科技有限公司-  开票通知</t>
  </si>
  <si>
    <r>
      <rPr>
        <b/>
        <sz val="16"/>
        <rFont val="微软雅黑"/>
        <charset val="134"/>
      </rPr>
      <t>请按照以下信息开票，码单和进仓单和此开票通知盖章一起寄来。发票备注上填外销发票号。                                                                                              
开票资料：</t>
    </r>
    <r>
      <rPr>
        <b/>
        <sz val="11"/>
        <rFont val="微软雅黑"/>
        <charset val="134"/>
      </rPr>
      <t xml:space="preserve">
单位名称：浙江三沅企业控股集团有限公司
纳税人识别号：91330000142941412F
地址电话：杭州市滨江区聚业路25号 83783566
开户行及帐号：中国银行杭州滨江支行 383158326698</t>
    </r>
  </si>
  <si>
    <t>发货日期</t>
  </si>
  <si>
    <t>款号</t>
  </si>
  <si>
    <t>单证品名</t>
  </si>
  <si>
    <t>单证数量</t>
  </si>
  <si>
    <t>单证金额</t>
  </si>
  <si>
    <t>开票数量</t>
  </si>
  <si>
    <t>开票单价</t>
  </si>
  <si>
    <t>开票金额</t>
  </si>
  <si>
    <t>税率</t>
  </si>
  <si>
    <t>不含税开票金额</t>
  </si>
  <si>
    <t>开票品名</t>
  </si>
  <si>
    <t>开票单位</t>
  </si>
  <si>
    <t>SC号</t>
  </si>
  <si>
    <t>外销发票号</t>
  </si>
  <si>
    <t>备注</t>
  </si>
  <si>
    <t>E9250AX</t>
  </si>
  <si>
    <t>主唛</t>
  </si>
  <si>
    <t>个</t>
  </si>
  <si>
    <t>24C21DF002</t>
  </si>
  <si>
    <t>25Y0011CA0278</t>
  </si>
  <si>
    <t>唛头</t>
  </si>
  <si>
    <t>25Y0011CA0284</t>
  </si>
  <si>
    <t>吊粒</t>
  </si>
  <si>
    <t>吊牌</t>
  </si>
  <si>
    <t>张</t>
  </si>
  <si>
    <t>套</t>
  </si>
  <si>
    <t>多报202*0.18=36.36元。补到寄快递部分36.36</t>
  </si>
  <si>
    <t>多报202*0.24=48.48元。补到寄快递部分48.48</t>
  </si>
  <si>
    <t>纸质标签</t>
  </si>
  <si>
    <t>合计</t>
  </si>
  <si>
    <t>寄快递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</si>
</sst>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5" formatCode="&quot;￥&quot;#,##0;&quot;￥&quot;\-#,##0"/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&quot;￥&quot;#,##0.0000;[Red]&quot;￥&quot;\-#,##0.0000"/>
    <numFmt numFmtId="179" formatCode="&quot;￥&quot;#,##0.000;[Red]&quot;￥&quot;\-#,##0.000"/>
    <numFmt numFmtId="180" formatCode="0_ "/>
    <numFmt numFmtId="181" formatCode="0.00_);[Red]\(0.00\)"/>
  </numFmts>
  <fonts count="34">
    <font>
      <sz val="11"/>
      <color theme="1"/>
      <name val="宋体"/>
      <charset val="134"/>
      <scheme val="minor"/>
    </font>
    <font>
      <sz val="12"/>
      <color theme="1"/>
      <name val="Arial"/>
      <charset val="134"/>
    </font>
    <font>
      <sz val="11"/>
      <name val="Arial"/>
      <charset val="134"/>
    </font>
    <font>
      <sz val="11"/>
      <color theme="1"/>
      <name val="Arial"/>
      <charset val="134"/>
    </font>
    <font>
      <sz val="11"/>
      <color theme="1"/>
      <name val="微软雅黑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1"/>
      <name val="微软雅黑"/>
      <charset val="134"/>
    </font>
    <font>
      <b/>
      <sz val="11"/>
      <color theme="1"/>
      <name val="微软雅黑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Helv"/>
      <charset val="134"/>
    </font>
    <font>
      <sz val="9"/>
      <color indexed="8"/>
      <name val="Arial"/>
      <charset val="134"/>
    </font>
    <font>
      <sz val="10"/>
      <name val="Helv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protection locked="0"/>
    </xf>
    <xf numFmtId="0" fontId="32" fillId="0" borderId="0">
      <alignment horizontal="left" vertical="center"/>
    </xf>
    <xf numFmtId="0" fontId="33" fillId="0" borderId="0">
      <protection locked="0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7" fontId="4" fillId="0" borderId="0" xfId="0" applyNumberFormat="1" applyFont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7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/>
    </xf>
    <xf numFmtId="7" fontId="6" fillId="0" borderId="1" xfId="0" applyNumberFormat="1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7" fontId="8" fillId="0" borderId="1" xfId="0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0" fontId="9" fillId="0" borderId="3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 wrapText="1"/>
    </xf>
    <xf numFmtId="7" fontId="9" fillId="0" borderId="1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 applyProtection="1">
      <alignment horizontal="center" vertical="center" wrapText="1"/>
      <protection locked="0"/>
    </xf>
    <xf numFmtId="10" fontId="4" fillId="0" borderId="3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179" fontId="9" fillId="0" borderId="1" xfId="49" applyNumberFormat="1" applyFont="1" applyFill="1" applyBorder="1" applyAlignment="1" applyProtection="1">
      <alignment horizontal="center" vertical="center" wrapText="1"/>
      <protection locked="0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7" fontId="10" fillId="0" borderId="1" xfId="0" applyNumberFormat="1" applyFont="1" applyFill="1" applyBorder="1" applyAlignment="1">
      <alignment horizontal="center" vertical="center"/>
    </xf>
    <xf numFmtId="5" fontId="10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7" fontId="4" fillId="0" borderId="0" xfId="0" applyNumberFormat="1" applyFont="1" applyFill="1" applyAlignment="1">
      <alignment vertical="center"/>
    </xf>
    <xf numFmtId="0" fontId="4" fillId="0" borderId="0" xfId="0" applyFont="1" applyBorder="1">
      <alignment vertical="center"/>
    </xf>
    <xf numFmtId="7" fontId="4" fillId="0" borderId="0" xfId="0" applyNumberFormat="1" applyFont="1" applyBorder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0" fontId="4" fillId="0" borderId="0" xfId="0" applyNumberFormat="1" applyFont="1" applyFill="1" applyBorder="1" applyAlignment="1">
      <alignment horizontal="center" vertical="center"/>
    </xf>
    <xf numFmtId="180" fontId="4" fillId="0" borderId="0" xfId="0" applyNumberFormat="1" applyFont="1" applyFill="1" applyBorder="1" applyAlignment="1">
      <alignment horizontal="center" vertical="center"/>
    </xf>
    <xf numFmtId="7" fontId="9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9" fontId="9" fillId="0" borderId="0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NumberFormat="1" applyFont="1" applyBorder="1">
      <alignment vertical="center"/>
    </xf>
    <xf numFmtId="0" fontId="4" fillId="0" borderId="0" xfId="0" applyNumberFormat="1" applyFont="1">
      <alignment vertical="center"/>
    </xf>
    <xf numFmtId="0" fontId="0" fillId="0" borderId="0" xfId="0" applyFill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9" fontId="9" fillId="0" borderId="1" xfId="0" applyNumberFormat="1" applyFont="1" applyFill="1" applyBorder="1" applyAlignment="1">
      <alignment horizontal="center" vertical="center"/>
    </xf>
    <xf numFmtId="181" fontId="9" fillId="0" borderId="1" xfId="0" applyNumberFormat="1" applyFont="1" applyFill="1" applyBorder="1" applyAlignment="1">
      <alignment horizontal="center" vertical="center"/>
    </xf>
    <xf numFmtId="0" fontId="9" fillId="0" borderId="2" xfId="5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>
      <alignment vertical="center"/>
    </xf>
    <xf numFmtId="7" fontId="4" fillId="0" borderId="0" xfId="0" applyNumberFormat="1" applyFont="1" applyFill="1" applyBorder="1" applyAlignment="1">
      <alignment horizontal="center" vertical="center"/>
    </xf>
    <xf numFmtId="9" fontId="9" fillId="0" borderId="0" xfId="0" applyNumberFormat="1" applyFont="1" applyFill="1" applyBorder="1" applyAlignment="1">
      <alignment horizontal="center" vertical="center"/>
    </xf>
    <xf numFmtId="181" fontId="9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Fill="1" applyBorder="1">
      <alignment vertical="center"/>
    </xf>
    <xf numFmtId="177" fontId="4" fillId="2" borderId="2" xfId="0" applyNumberFormat="1" applyFont="1" applyFill="1" applyBorder="1" applyAlignment="1">
      <alignment horizontal="center" vertical="center" wrapText="1"/>
    </xf>
    <xf numFmtId="177" fontId="9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采购单" xfId="49"/>
    <cellStyle name="S7" xfId="50"/>
    <cellStyle name="常规_Sheet1" xfId="5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8"/>
  <sheetViews>
    <sheetView zoomScale="85" zoomScaleNormal="85" zoomScaleSheetLayoutView="85" workbookViewId="0">
      <selection activeCell="D6" sqref="D4 D6"/>
    </sheetView>
  </sheetViews>
  <sheetFormatPr defaultColWidth="9" defaultRowHeight="16.5"/>
  <cols>
    <col min="1" max="1" width="12.3833333333333" style="5" customWidth="1"/>
    <col min="2" max="2" width="20.15" style="5" customWidth="1"/>
    <col min="3" max="3" width="21.25" style="5" customWidth="1"/>
    <col min="4" max="4" width="10.9916666666667" style="5" customWidth="1"/>
    <col min="5" max="5" width="16.4666666666667" style="6" customWidth="1"/>
    <col min="6" max="6" width="10.8833333333333" style="5" customWidth="1"/>
    <col min="7" max="7" width="12" style="5" customWidth="1"/>
    <col min="8" max="8" width="14.3166666666667" style="5" customWidth="1"/>
    <col min="9" max="9" width="8.88333333333333" style="5" customWidth="1"/>
    <col min="10" max="10" width="16.25" style="5" customWidth="1"/>
    <col min="11" max="11" width="20.5" style="5" customWidth="1"/>
    <col min="12" max="12" width="9.63333333333333" style="5" customWidth="1"/>
    <col min="13" max="13" width="14.3833333333333" style="5" customWidth="1"/>
    <col min="14" max="14" width="20" style="5" customWidth="1"/>
    <col min="15" max="15" width="24.8416666666667" style="5" customWidth="1"/>
  </cols>
  <sheetData>
    <row r="1" ht="22.5" spans="1:16">
      <c r="A1" s="7" t="s">
        <v>0</v>
      </c>
      <c r="B1" s="7"/>
      <c r="C1" s="7"/>
      <c r="D1" s="7"/>
      <c r="E1" s="8"/>
      <c r="F1" s="7"/>
      <c r="G1" s="7"/>
      <c r="H1" s="7"/>
      <c r="I1" s="7"/>
      <c r="J1" s="7"/>
      <c r="K1" s="7"/>
      <c r="L1" s="7"/>
      <c r="M1" s="7"/>
      <c r="N1" s="7"/>
      <c r="O1" s="7"/>
      <c r="P1" s="43"/>
    </row>
    <row r="2" ht="108" customHeight="1" spans="1:16">
      <c r="A2" s="9" t="s">
        <v>1</v>
      </c>
      <c r="B2" s="10"/>
      <c r="C2" s="10"/>
      <c r="D2" s="10"/>
      <c r="E2" s="11"/>
      <c r="F2" s="10"/>
      <c r="G2" s="10"/>
      <c r="H2" s="10"/>
      <c r="I2" s="10"/>
      <c r="J2" s="10"/>
      <c r="K2" s="10"/>
      <c r="L2" s="10"/>
      <c r="M2" s="10"/>
      <c r="N2" s="10"/>
      <c r="O2" s="10"/>
      <c r="P2" s="43"/>
    </row>
    <row r="3" s="1" customFormat="1" ht="17.25" spans="1:16">
      <c r="A3" s="12" t="s">
        <v>2</v>
      </c>
      <c r="B3" s="13" t="s">
        <v>3</v>
      </c>
      <c r="C3" s="14" t="s">
        <v>4</v>
      </c>
      <c r="D3" s="14" t="s">
        <v>5</v>
      </c>
      <c r="E3" s="15" t="s">
        <v>6</v>
      </c>
      <c r="F3" s="14" t="s">
        <v>7</v>
      </c>
      <c r="G3" s="14" t="s">
        <v>8</v>
      </c>
      <c r="H3" s="14" t="s">
        <v>9</v>
      </c>
      <c r="I3" s="44" t="s">
        <v>10</v>
      </c>
      <c r="J3" s="44" t="s">
        <v>11</v>
      </c>
      <c r="K3" s="14" t="s">
        <v>12</v>
      </c>
      <c r="L3" s="14" t="s">
        <v>13</v>
      </c>
      <c r="M3" s="14" t="s">
        <v>14</v>
      </c>
      <c r="N3" s="13" t="s">
        <v>15</v>
      </c>
      <c r="O3" s="13" t="s">
        <v>16</v>
      </c>
      <c r="P3" s="45"/>
    </row>
    <row r="4" s="2" customFormat="1" ht="30" customHeight="1" spans="1:16">
      <c r="A4" s="16">
        <v>45730</v>
      </c>
      <c r="B4" s="17" t="s">
        <v>17</v>
      </c>
      <c r="C4" s="18" t="s">
        <v>18</v>
      </c>
      <c r="D4" s="19">
        <v>2020</v>
      </c>
      <c r="E4" s="20">
        <f>H4</f>
        <v>646.4</v>
      </c>
      <c r="F4" s="19">
        <f>D4</f>
        <v>2020</v>
      </c>
      <c r="G4" s="21">
        <v>0.32</v>
      </c>
      <c r="H4" s="20">
        <f>F4*G4</f>
        <v>646.4</v>
      </c>
      <c r="I4" s="46">
        <v>0.13</v>
      </c>
      <c r="J4" s="47">
        <f>H4/(1+I4)</f>
        <v>572.035398230089</v>
      </c>
      <c r="K4" s="18" t="str">
        <f>C4</f>
        <v>主唛</v>
      </c>
      <c r="L4" s="48" t="s">
        <v>19</v>
      </c>
      <c r="M4" s="17" t="s">
        <v>20</v>
      </c>
      <c r="N4" s="49" t="s">
        <v>21</v>
      </c>
      <c r="O4" s="17"/>
      <c r="P4" s="50"/>
    </row>
    <row r="5" s="3" customFormat="1" ht="28" customHeight="1" spans="1:16">
      <c r="A5" s="16">
        <v>45730</v>
      </c>
      <c r="B5" s="17" t="s">
        <v>17</v>
      </c>
      <c r="C5" s="22" t="s">
        <v>22</v>
      </c>
      <c r="D5" s="63">
        <v>2020</v>
      </c>
      <c r="E5" s="20">
        <f>H5</f>
        <v>131.3</v>
      </c>
      <c r="F5" s="23">
        <f>D5</f>
        <v>2020</v>
      </c>
      <c r="G5" s="21">
        <v>0.065</v>
      </c>
      <c r="H5" s="20">
        <f>D5*G5</f>
        <v>131.3</v>
      </c>
      <c r="I5" s="46">
        <v>0.13</v>
      </c>
      <c r="J5" s="47">
        <f>H5/(1+I5)</f>
        <v>116.194690265487</v>
      </c>
      <c r="K5" s="22" t="str">
        <f>C5</f>
        <v>唛头</v>
      </c>
      <c r="L5" s="48" t="s">
        <v>19</v>
      </c>
      <c r="M5" s="17" t="s">
        <v>20</v>
      </c>
      <c r="N5" s="51" t="s">
        <v>21</v>
      </c>
      <c r="O5" s="65"/>
      <c r="P5" s="52"/>
    </row>
    <row r="6" s="3" customFormat="1" ht="30" customHeight="1" spans="1:16">
      <c r="A6" s="16">
        <v>45730</v>
      </c>
      <c r="B6" s="17" t="s">
        <v>17</v>
      </c>
      <c r="C6" s="22" t="s">
        <v>22</v>
      </c>
      <c r="D6" s="23">
        <v>6628</v>
      </c>
      <c r="E6" s="20">
        <f t="shared" ref="E6:E15" si="0">H6</f>
        <v>2120.96</v>
      </c>
      <c r="F6" s="23">
        <v>6628</v>
      </c>
      <c r="G6" s="24">
        <v>0.32</v>
      </c>
      <c r="H6" s="20">
        <f t="shared" ref="H6:H15" si="1">D6*G6</f>
        <v>2120.96</v>
      </c>
      <c r="I6" s="46">
        <v>0.13</v>
      </c>
      <c r="J6" s="47">
        <f t="shared" ref="J6:J15" si="2">H6/(1+I6)</f>
        <v>1876.95575221239</v>
      </c>
      <c r="K6" s="22" t="s">
        <v>22</v>
      </c>
      <c r="L6" s="48" t="s">
        <v>19</v>
      </c>
      <c r="M6" s="17" t="s">
        <v>20</v>
      </c>
      <c r="N6" s="51" t="s">
        <v>23</v>
      </c>
      <c r="O6" s="53"/>
      <c r="P6" s="52"/>
    </row>
    <row r="7" s="3" customFormat="1" ht="30" customHeight="1" spans="1:16">
      <c r="A7" s="16">
        <v>45730</v>
      </c>
      <c r="B7" s="17" t="s">
        <v>17</v>
      </c>
      <c r="C7" s="22" t="s">
        <v>22</v>
      </c>
      <c r="D7" s="64">
        <v>6628</v>
      </c>
      <c r="E7" s="20">
        <f t="shared" si="0"/>
        <v>430.82</v>
      </c>
      <c r="F7" s="19">
        <v>6628</v>
      </c>
      <c r="G7" s="24">
        <v>0.065</v>
      </c>
      <c r="H7" s="20">
        <f t="shared" si="1"/>
        <v>430.82</v>
      </c>
      <c r="I7" s="46">
        <v>0.13</v>
      </c>
      <c r="J7" s="47">
        <f t="shared" si="2"/>
        <v>381.256637168142</v>
      </c>
      <c r="K7" s="22" t="str">
        <f t="shared" ref="K7:K15" si="3">C7</f>
        <v>唛头</v>
      </c>
      <c r="L7" s="48" t="s">
        <v>19</v>
      </c>
      <c r="M7" s="17" t="s">
        <v>20</v>
      </c>
      <c r="N7" s="51" t="s">
        <v>23</v>
      </c>
      <c r="O7" s="53"/>
      <c r="P7" s="52"/>
    </row>
    <row r="8" s="3" customFormat="1" ht="30" customHeight="1" spans="1:16">
      <c r="A8" s="16">
        <v>45730</v>
      </c>
      <c r="B8" s="17" t="s">
        <v>17</v>
      </c>
      <c r="C8" s="22" t="s">
        <v>24</v>
      </c>
      <c r="D8" s="64">
        <v>8648</v>
      </c>
      <c r="E8" s="20">
        <f t="shared" si="0"/>
        <v>778.32</v>
      </c>
      <c r="F8" s="19">
        <v>8648</v>
      </c>
      <c r="G8" s="24">
        <v>0.09</v>
      </c>
      <c r="H8" s="20">
        <f t="shared" si="1"/>
        <v>778.32</v>
      </c>
      <c r="I8" s="46">
        <v>0.13</v>
      </c>
      <c r="J8" s="47">
        <f t="shared" si="2"/>
        <v>688.778761061947</v>
      </c>
      <c r="K8" s="22" t="str">
        <f t="shared" si="3"/>
        <v>吊粒</v>
      </c>
      <c r="L8" s="48" t="s">
        <v>19</v>
      </c>
      <c r="M8" s="17" t="s">
        <v>20</v>
      </c>
      <c r="N8" s="51" t="s">
        <v>23</v>
      </c>
      <c r="O8" s="53"/>
      <c r="P8" s="52"/>
    </row>
    <row r="9" s="3" customFormat="1" ht="30" customHeight="1" spans="1:16">
      <c r="A9" s="16">
        <v>45730</v>
      </c>
      <c r="B9" s="17" t="s">
        <v>17</v>
      </c>
      <c r="C9" s="22" t="s">
        <v>25</v>
      </c>
      <c r="D9" s="64">
        <v>7880</v>
      </c>
      <c r="E9" s="20">
        <f t="shared" si="0"/>
        <v>1339.6</v>
      </c>
      <c r="F9" s="19">
        <v>7880</v>
      </c>
      <c r="G9" s="24">
        <v>0.17</v>
      </c>
      <c r="H9" s="20">
        <f t="shared" si="1"/>
        <v>1339.6</v>
      </c>
      <c r="I9" s="46">
        <v>0.13</v>
      </c>
      <c r="J9" s="47">
        <f t="shared" si="2"/>
        <v>1185.48672566372</v>
      </c>
      <c r="K9" s="22" t="str">
        <f t="shared" si="3"/>
        <v>吊牌</v>
      </c>
      <c r="L9" s="48" t="s">
        <v>26</v>
      </c>
      <c r="M9" s="17" t="s">
        <v>20</v>
      </c>
      <c r="N9" s="51" t="s">
        <v>23</v>
      </c>
      <c r="O9" s="53"/>
      <c r="P9" s="52"/>
    </row>
    <row r="10" s="3" customFormat="1" ht="30" customHeight="1" spans="1:16">
      <c r="A10" s="16">
        <v>45730</v>
      </c>
      <c r="B10" s="17" t="s">
        <v>17</v>
      </c>
      <c r="C10" s="22" t="s">
        <v>25</v>
      </c>
      <c r="D10" s="64">
        <v>8850</v>
      </c>
      <c r="E10" s="20">
        <f t="shared" si="0"/>
        <v>1593</v>
      </c>
      <c r="F10" s="19">
        <v>8850</v>
      </c>
      <c r="G10" s="24">
        <v>0.18</v>
      </c>
      <c r="H10" s="20">
        <f t="shared" si="1"/>
        <v>1593</v>
      </c>
      <c r="I10" s="46">
        <v>0.13</v>
      </c>
      <c r="J10" s="47">
        <f t="shared" si="2"/>
        <v>1409.73451327434</v>
      </c>
      <c r="K10" s="22" t="str">
        <f t="shared" si="3"/>
        <v>吊牌</v>
      </c>
      <c r="L10" s="48" t="s">
        <v>27</v>
      </c>
      <c r="M10" s="17" t="s">
        <v>20</v>
      </c>
      <c r="N10" s="51" t="s">
        <v>23</v>
      </c>
      <c r="O10" s="53" t="s">
        <v>28</v>
      </c>
      <c r="P10" s="52"/>
    </row>
    <row r="11" s="3" customFormat="1" ht="30" customHeight="1" spans="1:16">
      <c r="A11" s="16">
        <v>45730</v>
      </c>
      <c r="B11" s="17" t="s">
        <v>17</v>
      </c>
      <c r="C11" s="22" t="s">
        <v>25</v>
      </c>
      <c r="D11" s="64">
        <v>8850</v>
      </c>
      <c r="E11" s="20">
        <f t="shared" si="0"/>
        <v>2124</v>
      </c>
      <c r="F11" s="19">
        <v>8850</v>
      </c>
      <c r="G11" s="24">
        <v>0.24</v>
      </c>
      <c r="H11" s="20">
        <f t="shared" si="1"/>
        <v>2124</v>
      </c>
      <c r="I11" s="46">
        <v>0.13</v>
      </c>
      <c r="J11" s="47">
        <f t="shared" si="2"/>
        <v>1879.64601769912</v>
      </c>
      <c r="K11" s="22" t="str">
        <f t="shared" si="3"/>
        <v>吊牌</v>
      </c>
      <c r="L11" s="48" t="s">
        <v>27</v>
      </c>
      <c r="M11" s="17" t="s">
        <v>20</v>
      </c>
      <c r="N11" s="51" t="s">
        <v>23</v>
      </c>
      <c r="O11" s="53" t="s">
        <v>29</v>
      </c>
      <c r="P11" s="52"/>
    </row>
    <row r="12" s="3" customFormat="1" ht="30" customHeight="1" spans="1:16">
      <c r="A12" s="16">
        <v>45730</v>
      </c>
      <c r="B12" s="17" t="s">
        <v>17</v>
      </c>
      <c r="C12" s="22" t="s">
        <v>30</v>
      </c>
      <c r="D12" s="64">
        <v>2231</v>
      </c>
      <c r="E12" s="20">
        <f t="shared" si="0"/>
        <v>780.85</v>
      </c>
      <c r="F12" s="19">
        <v>2231</v>
      </c>
      <c r="G12" s="24">
        <v>0.35</v>
      </c>
      <c r="H12" s="20">
        <f t="shared" si="1"/>
        <v>780.85</v>
      </c>
      <c r="I12" s="46">
        <v>0.13</v>
      </c>
      <c r="J12" s="47">
        <f t="shared" si="2"/>
        <v>691.017699115044</v>
      </c>
      <c r="K12" s="22" t="str">
        <f t="shared" si="3"/>
        <v>纸质标签</v>
      </c>
      <c r="L12" s="48" t="s">
        <v>27</v>
      </c>
      <c r="M12" s="17" t="s">
        <v>20</v>
      </c>
      <c r="N12" s="51" t="s">
        <v>23</v>
      </c>
      <c r="O12" s="53"/>
      <c r="P12" s="52"/>
    </row>
    <row r="13" s="3" customFormat="1" ht="30" customHeight="1" spans="1:16">
      <c r="A13" s="16"/>
      <c r="B13" s="17"/>
      <c r="C13" s="22"/>
      <c r="D13" s="19"/>
      <c r="E13" s="20"/>
      <c r="F13" s="19"/>
      <c r="G13" s="24"/>
      <c r="H13" s="20"/>
      <c r="I13" s="46"/>
      <c r="J13" s="47"/>
      <c r="K13" s="22"/>
      <c r="L13" s="48"/>
      <c r="M13" s="17"/>
      <c r="N13" s="51"/>
      <c r="O13" s="53"/>
      <c r="P13" s="52"/>
    </row>
    <row r="14" s="3" customFormat="1" ht="30" customHeight="1" spans="1:16">
      <c r="A14" s="16"/>
      <c r="B14" s="17"/>
      <c r="C14" s="22"/>
      <c r="D14" s="19"/>
      <c r="E14" s="20"/>
      <c r="F14" s="19"/>
      <c r="G14" s="24"/>
      <c r="H14" s="20"/>
      <c r="I14" s="46"/>
      <c r="J14" s="47"/>
      <c r="K14" s="22"/>
      <c r="L14" s="48"/>
      <c r="M14" s="17"/>
      <c r="N14" s="51"/>
      <c r="O14" s="53"/>
      <c r="P14" s="52"/>
    </row>
    <row r="15" s="3" customFormat="1" ht="30" customHeight="1" spans="1:16">
      <c r="A15" s="16"/>
      <c r="B15" s="17"/>
      <c r="C15" s="22"/>
      <c r="D15" s="19"/>
      <c r="E15" s="20"/>
      <c r="F15" s="19"/>
      <c r="G15" s="24"/>
      <c r="H15" s="20"/>
      <c r="I15" s="46"/>
      <c r="J15" s="47"/>
      <c r="K15" s="22"/>
      <c r="L15" s="48"/>
      <c r="M15" s="17"/>
      <c r="N15" s="51"/>
      <c r="O15" s="53"/>
      <c r="P15" s="52"/>
    </row>
    <row r="16" s="4" customFormat="1" ht="27" customHeight="1" spans="1:17">
      <c r="A16" s="25" t="s">
        <v>31</v>
      </c>
      <c r="B16" s="26"/>
      <c r="C16" s="26"/>
      <c r="D16" s="26">
        <f>SUM(D4:D15)</f>
        <v>53755</v>
      </c>
      <c r="E16" s="27"/>
      <c r="F16" s="26">
        <f>SUM(F4:F15)</f>
        <v>53755</v>
      </c>
      <c r="G16" s="28"/>
      <c r="H16" s="27">
        <f>SUM(H4:H15)</f>
        <v>9945.25</v>
      </c>
      <c r="I16" s="46"/>
      <c r="J16" s="27">
        <f>SUM(J4:J15)</f>
        <v>8801.10619469027</v>
      </c>
      <c r="K16" s="22"/>
      <c r="L16" s="26"/>
      <c r="M16" s="26"/>
      <c r="N16" s="26"/>
      <c r="O16" s="51"/>
      <c r="P16" s="54"/>
      <c r="Q16" s="61"/>
    </row>
    <row r="17" spans="1:17">
      <c r="A17" s="29"/>
      <c r="B17" s="29"/>
      <c r="C17" s="29"/>
      <c r="D17" s="30"/>
      <c r="E17" s="31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55"/>
      <c r="Q17" s="56"/>
    </row>
    <row r="18" spans="16:17">
      <c r="P18" s="56"/>
      <c r="Q18" s="56"/>
    </row>
    <row r="19" spans="2:18">
      <c r="B19" s="32"/>
      <c r="C19" s="32"/>
      <c r="D19" s="32"/>
      <c r="E19" s="33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56"/>
      <c r="Q19" s="56"/>
      <c r="R19" s="56"/>
    </row>
    <row r="20" s="3" customFormat="1" spans="1:18">
      <c r="A20" s="5"/>
      <c r="B20" s="34"/>
      <c r="C20" s="35"/>
      <c r="D20" s="36"/>
      <c r="E20" s="37"/>
      <c r="F20" s="38"/>
      <c r="G20" s="39"/>
      <c r="H20" s="40"/>
      <c r="I20" s="57"/>
      <c r="J20" s="58"/>
      <c r="K20" s="59"/>
      <c r="L20" s="36"/>
      <c r="M20" s="32"/>
      <c r="N20" s="60"/>
      <c r="O20" s="60"/>
      <c r="P20" s="35"/>
      <c r="Q20" s="54"/>
      <c r="R20" s="62"/>
    </row>
    <row r="21" spans="2:18">
      <c r="B21" s="32"/>
      <c r="C21" s="32"/>
      <c r="D21" s="32"/>
      <c r="E21" s="33"/>
      <c r="F21" s="32"/>
      <c r="G21" s="32"/>
      <c r="H21" s="32"/>
      <c r="I21" s="32"/>
      <c r="J21" s="32"/>
      <c r="K21" s="32"/>
      <c r="L21" s="32"/>
      <c r="N21" s="32"/>
      <c r="O21" s="32"/>
      <c r="P21" s="56"/>
      <c r="Q21" s="56"/>
      <c r="R21" s="56"/>
    </row>
    <row r="22" spans="2:18">
      <c r="B22" s="32"/>
      <c r="C22" s="41"/>
      <c r="D22" s="32"/>
      <c r="E22" s="33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56"/>
      <c r="Q22" s="56"/>
      <c r="R22" s="56"/>
    </row>
    <row r="23" spans="2:13">
      <c r="B23" s="32"/>
      <c r="C23" s="41"/>
      <c r="D23" s="41"/>
      <c r="E23" s="33"/>
      <c r="F23" s="32"/>
      <c r="G23" s="32"/>
      <c r="H23" s="32"/>
      <c r="I23" s="32"/>
      <c r="J23" s="32"/>
      <c r="K23" s="32"/>
      <c r="L23" s="32"/>
      <c r="M23" s="32"/>
    </row>
    <row r="24" spans="3:4">
      <c r="C24" s="42"/>
      <c r="D24" s="42"/>
    </row>
    <row r="25" spans="3:4">
      <c r="C25" s="42"/>
      <c r="D25" s="42"/>
    </row>
    <row r="26" spans="3:4">
      <c r="C26" s="42"/>
      <c r="D26" s="42"/>
    </row>
    <row r="27" spans="3:3">
      <c r="C27" s="42"/>
    </row>
    <row r="28" spans="3:3">
      <c r="C28" s="42"/>
    </row>
  </sheetData>
  <autoFilter xmlns:etc="http://www.wps.cn/officeDocument/2017/etCustomData" ref="A3:P16" etc:filterBottomFollowUsedRange="0">
    <extLst/>
  </autoFilter>
  <mergeCells count="3">
    <mergeCell ref="A1:O1"/>
    <mergeCell ref="A2:O2"/>
    <mergeCell ref="A17:C17"/>
  </mergeCells>
  <pageMargins left="0.196527777777778" right="0.196527777777778" top="0.275" bottom="0.118055555555556" header="0.196527777777778" footer="0.196527777777778"/>
  <pageSetup paperSize="9" scale="63" orientation="landscape"/>
  <headerFooter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8"/>
  <sheetViews>
    <sheetView tabSelected="1" zoomScale="85" zoomScaleNormal="85" zoomScaleSheetLayoutView="85" workbookViewId="0">
      <selection activeCell="N17" sqref="N17"/>
    </sheetView>
  </sheetViews>
  <sheetFormatPr defaultColWidth="9" defaultRowHeight="16.5"/>
  <cols>
    <col min="1" max="1" width="12.3833333333333" style="5" customWidth="1"/>
    <col min="2" max="2" width="20.15" style="5" customWidth="1"/>
    <col min="3" max="3" width="21.25" style="5" customWidth="1"/>
    <col min="4" max="4" width="10.9916666666667" style="5" customWidth="1"/>
    <col min="5" max="5" width="16.4666666666667" style="6" customWidth="1"/>
    <col min="6" max="6" width="10.8833333333333" style="5" customWidth="1"/>
    <col min="7" max="7" width="12" style="5" customWidth="1"/>
    <col min="8" max="8" width="14.3166666666667" style="5" customWidth="1"/>
    <col min="9" max="9" width="8.88333333333333" style="5" customWidth="1"/>
    <col min="10" max="10" width="16.25" style="5" customWidth="1"/>
    <col min="11" max="11" width="20.5" style="5" customWidth="1"/>
    <col min="12" max="12" width="9.63333333333333" style="5" customWidth="1"/>
    <col min="13" max="13" width="14.3833333333333" style="5" customWidth="1"/>
    <col min="14" max="14" width="20" style="5" customWidth="1"/>
    <col min="15" max="15" width="24.8416666666667" style="5" customWidth="1"/>
  </cols>
  <sheetData>
    <row r="1" ht="22.5" spans="1:16">
      <c r="A1" s="7" t="s">
        <v>0</v>
      </c>
      <c r="B1" s="7"/>
      <c r="C1" s="7"/>
      <c r="D1" s="7"/>
      <c r="E1" s="8"/>
      <c r="F1" s="7"/>
      <c r="G1" s="7"/>
      <c r="H1" s="7"/>
      <c r="I1" s="7"/>
      <c r="J1" s="7"/>
      <c r="K1" s="7"/>
      <c r="L1" s="7"/>
      <c r="M1" s="7"/>
      <c r="N1" s="7"/>
      <c r="O1" s="7"/>
      <c r="P1" s="43"/>
    </row>
    <row r="2" ht="108" customHeight="1" spans="1:16">
      <c r="A2" s="9" t="s">
        <v>1</v>
      </c>
      <c r="B2" s="10"/>
      <c r="C2" s="10"/>
      <c r="D2" s="10"/>
      <c r="E2" s="11"/>
      <c r="F2" s="10"/>
      <c r="G2" s="10"/>
      <c r="H2" s="10"/>
      <c r="I2" s="10"/>
      <c r="J2" s="10"/>
      <c r="K2" s="10"/>
      <c r="L2" s="10"/>
      <c r="M2" s="10"/>
      <c r="N2" s="10"/>
      <c r="O2" s="10"/>
      <c r="P2" s="43"/>
    </row>
    <row r="3" s="1" customFormat="1" ht="17.25" spans="1:16">
      <c r="A3" s="12" t="s">
        <v>2</v>
      </c>
      <c r="B3" s="13" t="s">
        <v>3</v>
      </c>
      <c r="C3" s="14" t="s">
        <v>4</v>
      </c>
      <c r="D3" s="14" t="s">
        <v>5</v>
      </c>
      <c r="E3" s="15" t="s">
        <v>6</v>
      </c>
      <c r="F3" s="14" t="s">
        <v>7</v>
      </c>
      <c r="G3" s="14" t="s">
        <v>8</v>
      </c>
      <c r="H3" s="14" t="s">
        <v>9</v>
      </c>
      <c r="I3" s="44" t="s">
        <v>10</v>
      </c>
      <c r="J3" s="44" t="s">
        <v>11</v>
      </c>
      <c r="K3" s="14" t="s">
        <v>12</v>
      </c>
      <c r="L3" s="14" t="s">
        <v>13</v>
      </c>
      <c r="M3" s="14" t="s">
        <v>14</v>
      </c>
      <c r="N3" s="13" t="s">
        <v>15</v>
      </c>
      <c r="O3" s="13" t="s">
        <v>16</v>
      </c>
      <c r="P3" s="45"/>
    </row>
    <row r="4" s="2" customFormat="1" ht="30" customHeight="1" spans="1:16">
      <c r="A4" s="16">
        <v>45737</v>
      </c>
      <c r="B4" s="17" t="s">
        <v>17</v>
      </c>
      <c r="C4" s="18" t="s">
        <v>25</v>
      </c>
      <c r="D4" s="19">
        <v>0</v>
      </c>
      <c r="E4" s="20">
        <f>H4</f>
        <v>83.98</v>
      </c>
      <c r="F4" s="19">
        <v>494</v>
      </c>
      <c r="G4" s="21">
        <v>0.17</v>
      </c>
      <c r="H4" s="20">
        <f>F4*G4</f>
        <v>83.98</v>
      </c>
      <c r="I4" s="46">
        <v>0.13</v>
      </c>
      <c r="J4" s="47">
        <f>H4/(1+I4)</f>
        <v>74.3185840707965</v>
      </c>
      <c r="K4" s="18" t="str">
        <f>C4</f>
        <v>吊牌</v>
      </c>
      <c r="L4" s="48" t="s">
        <v>27</v>
      </c>
      <c r="M4" s="17" t="s">
        <v>20</v>
      </c>
      <c r="N4" s="49"/>
      <c r="O4" s="17" t="s">
        <v>32</v>
      </c>
      <c r="P4" s="50"/>
    </row>
    <row r="5" s="3" customFormat="1" ht="28" customHeight="1" spans="1:16">
      <c r="A5" s="16"/>
      <c r="B5" s="17"/>
      <c r="C5" s="22"/>
      <c r="D5" s="23"/>
      <c r="E5" s="20"/>
      <c r="F5" s="23"/>
      <c r="G5" s="21"/>
      <c r="H5" s="20"/>
      <c r="I5" s="46"/>
      <c r="J5" s="47"/>
      <c r="K5" s="22"/>
      <c r="L5" s="48"/>
      <c r="M5" s="17"/>
      <c r="N5" s="51"/>
      <c r="O5" s="17"/>
      <c r="P5" s="52"/>
    </row>
    <row r="6" s="3" customFormat="1" ht="30" customHeight="1" spans="1:16">
      <c r="A6" s="16"/>
      <c r="B6" s="17"/>
      <c r="C6" s="22"/>
      <c r="D6" s="23"/>
      <c r="E6" s="20"/>
      <c r="F6" s="23"/>
      <c r="G6" s="24"/>
      <c r="H6" s="20"/>
      <c r="I6" s="46"/>
      <c r="J6" s="47"/>
      <c r="K6" s="22"/>
      <c r="L6" s="48"/>
      <c r="M6" s="17"/>
      <c r="N6" s="51"/>
      <c r="O6" s="53"/>
      <c r="P6" s="52"/>
    </row>
    <row r="7" s="3" customFormat="1" ht="30" customHeight="1" spans="1:16">
      <c r="A7" s="16"/>
      <c r="B7" s="17"/>
      <c r="C7" s="22"/>
      <c r="D7" s="19"/>
      <c r="E7" s="20"/>
      <c r="F7" s="19"/>
      <c r="G7" s="24"/>
      <c r="H7" s="20"/>
      <c r="I7" s="46"/>
      <c r="J7" s="47"/>
      <c r="K7" s="22"/>
      <c r="L7" s="48"/>
      <c r="M7" s="17"/>
      <c r="N7" s="51"/>
      <c r="O7" s="53"/>
      <c r="P7" s="52"/>
    </row>
    <row r="8" s="3" customFormat="1" ht="30" customHeight="1" spans="1:16">
      <c r="A8" s="16"/>
      <c r="B8" s="17"/>
      <c r="C8" s="22"/>
      <c r="D8" s="19"/>
      <c r="E8" s="20"/>
      <c r="F8" s="19"/>
      <c r="G8" s="24"/>
      <c r="H8" s="20"/>
      <c r="I8" s="46"/>
      <c r="J8" s="47"/>
      <c r="K8" s="22"/>
      <c r="L8" s="48"/>
      <c r="M8" s="17"/>
      <c r="N8" s="51"/>
      <c r="O8" s="53"/>
      <c r="P8" s="52"/>
    </row>
    <row r="9" s="3" customFormat="1" ht="30" customHeight="1" spans="1:16">
      <c r="A9" s="16"/>
      <c r="B9" s="17"/>
      <c r="C9" s="22"/>
      <c r="D9" s="19"/>
      <c r="E9" s="20"/>
      <c r="F9" s="19"/>
      <c r="G9" s="24"/>
      <c r="H9" s="20"/>
      <c r="I9" s="46"/>
      <c r="J9" s="47"/>
      <c r="K9" s="22"/>
      <c r="L9" s="48"/>
      <c r="M9" s="17"/>
      <c r="N9" s="51"/>
      <c r="O9" s="53"/>
      <c r="P9" s="52"/>
    </row>
    <row r="10" s="3" customFormat="1" ht="30" customHeight="1" spans="1:16">
      <c r="A10" s="16"/>
      <c r="B10" s="17"/>
      <c r="C10" s="22"/>
      <c r="D10" s="19"/>
      <c r="E10" s="20"/>
      <c r="F10" s="19"/>
      <c r="G10" s="24"/>
      <c r="H10" s="20"/>
      <c r="I10" s="46"/>
      <c r="J10" s="47"/>
      <c r="K10" s="22"/>
      <c r="L10" s="48"/>
      <c r="M10" s="17"/>
      <c r="N10" s="51"/>
      <c r="O10" s="53"/>
      <c r="P10" s="52"/>
    </row>
    <row r="11" s="3" customFormat="1" ht="30" customHeight="1" spans="1:16">
      <c r="A11" s="16"/>
      <c r="B11" s="17"/>
      <c r="C11" s="22"/>
      <c r="D11" s="19"/>
      <c r="E11" s="20"/>
      <c r="F11" s="19"/>
      <c r="G11" s="24"/>
      <c r="H11" s="20"/>
      <c r="I11" s="46"/>
      <c r="J11" s="47"/>
      <c r="K11" s="22"/>
      <c r="L11" s="48"/>
      <c r="M11" s="17"/>
      <c r="N11" s="51"/>
      <c r="O11" s="53"/>
      <c r="P11" s="52"/>
    </row>
    <row r="12" s="3" customFormat="1" ht="30" customHeight="1" spans="1:16">
      <c r="A12" s="16"/>
      <c r="B12" s="17"/>
      <c r="C12" s="22"/>
      <c r="D12" s="19"/>
      <c r="E12" s="20"/>
      <c r="F12" s="19"/>
      <c r="G12" s="24"/>
      <c r="H12" s="20"/>
      <c r="I12" s="46"/>
      <c r="J12" s="47"/>
      <c r="K12" s="22"/>
      <c r="L12" s="48"/>
      <c r="M12" s="17"/>
      <c r="N12" s="51"/>
      <c r="O12" s="53"/>
      <c r="P12" s="52"/>
    </row>
    <row r="13" s="3" customFormat="1" ht="30" customHeight="1" spans="1:16">
      <c r="A13" s="16"/>
      <c r="B13" s="17"/>
      <c r="C13" s="22"/>
      <c r="D13" s="19"/>
      <c r="E13" s="20"/>
      <c r="F13" s="19"/>
      <c r="G13" s="24"/>
      <c r="H13" s="20"/>
      <c r="I13" s="46"/>
      <c r="J13" s="47"/>
      <c r="K13" s="22"/>
      <c r="L13" s="48"/>
      <c r="M13" s="17"/>
      <c r="N13" s="51"/>
      <c r="O13" s="53"/>
      <c r="P13" s="52"/>
    </row>
    <row r="14" s="3" customFormat="1" ht="30" customHeight="1" spans="1:16">
      <c r="A14" s="16"/>
      <c r="B14" s="17"/>
      <c r="C14" s="22"/>
      <c r="D14" s="19"/>
      <c r="E14" s="20"/>
      <c r="F14" s="19"/>
      <c r="G14" s="24"/>
      <c r="H14" s="20"/>
      <c r="I14" s="46"/>
      <c r="J14" s="47"/>
      <c r="K14" s="22"/>
      <c r="L14" s="48"/>
      <c r="M14" s="17"/>
      <c r="N14" s="51"/>
      <c r="O14" s="53"/>
      <c r="P14" s="52"/>
    </row>
    <row r="15" s="3" customFormat="1" ht="30" customHeight="1" spans="1:16">
      <c r="A15" s="16"/>
      <c r="B15" s="17"/>
      <c r="C15" s="22"/>
      <c r="D15" s="19"/>
      <c r="E15" s="20"/>
      <c r="F15" s="19"/>
      <c r="G15" s="24"/>
      <c r="H15" s="20"/>
      <c r="I15" s="46"/>
      <c r="J15" s="47"/>
      <c r="K15" s="22"/>
      <c r="L15" s="48"/>
      <c r="M15" s="17"/>
      <c r="N15" s="51"/>
      <c r="O15" s="53"/>
      <c r="P15" s="52"/>
    </row>
    <row r="16" s="4" customFormat="1" ht="27" customHeight="1" spans="1:17">
      <c r="A16" s="25" t="s">
        <v>31</v>
      </c>
      <c r="B16" s="26"/>
      <c r="C16" s="26"/>
      <c r="D16" s="26">
        <f t="shared" ref="D16:H16" si="0">SUM(D4:D15)</f>
        <v>0</v>
      </c>
      <c r="E16" s="27"/>
      <c r="F16" s="26">
        <f t="shared" si="0"/>
        <v>494</v>
      </c>
      <c r="G16" s="28"/>
      <c r="H16" s="27">
        <f t="shared" si="0"/>
        <v>83.98</v>
      </c>
      <c r="I16" s="46"/>
      <c r="J16" s="27">
        <f>SUM(J4:J15)</f>
        <v>74.3185840707965</v>
      </c>
      <c r="K16" s="22"/>
      <c r="L16" s="26"/>
      <c r="M16" s="26"/>
      <c r="N16" s="26"/>
      <c r="O16" s="51"/>
      <c r="P16" s="54"/>
      <c r="Q16" s="61"/>
    </row>
    <row r="17" spans="1:17">
      <c r="A17" s="29"/>
      <c r="B17" s="29"/>
      <c r="C17" s="29"/>
      <c r="D17" s="30"/>
      <c r="E17" s="31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55"/>
      <c r="Q17" s="56"/>
    </row>
    <row r="18" spans="16:17">
      <c r="P18" s="56"/>
      <c r="Q18" s="56"/>
    </row>
    <row r="19" spans="2:18">
      <c r="B19" s="32"/>
      <c r="C19" s="32"/>
      <c r="D19" s="32"/>
      <c r="E19" s="33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56"/>
      <c r="Q19" s="56"/>
      <c r="R19" s="56"/>
    </row>
    <row r="20" s="3" customFormat="1" spans="1:18">
      <c r="A20" s="5"/>
      <c r="B20" s="34"/>
      <c r="C20" s="35"/>
      <c r="D20" s="36"/>
      <c r="E20" s="37"/>
      <c r="F20" s="38"/>
      <c r="G20" s="39"/>
      <c r="H20" s="40"/>
      <c r="I20" s="57"/>
      <c r="J20" s="58"/>
      <c r="K20" s="59"/>
      <c r="L20" s="36"/>
      <c r="M20" s="32"/>
      <c r="N20" s="60"/>
      <c r="O20" s="60"/>
      <c r="P20" s="35"/>
      <c r="Q20" s="54"/>
      <c r="R20" s="62"/>
    </row>
    <row r="21" spans="2:18">
      <c r="B21" s="32"/>
      <c r="C21" s="32"/>
      <c r="D21" s="32"/>
      <c r="E21" s="33"/>
      <c r="F21" s="32"/>
      <c r="G21" s="32"/>
      <c r="H21" s="32"/>
      <c r="I21" s="32"/>
      <c r="J21" s="32"/>
      <c r="K21" s="32"/>
      <c r="L21" s="32"/>
      <c r="N21" s="32"/>
      <c r="O21" s="32"/>
      <c r="P21" s="56"/>
      <c r="Q21" s="56"/>
      <c r="R21" s="56"/>
    </row>
    <row r="22" spans="2:18">
      <c r="B22" s="32"/>
      <c r="C22" s="41"/>
      <c r="D22" s="32"/>
      <c r="E22" s="33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56"/>
      <c r="Q22" s="56"/>
      <c r="R22" s="56"/>
    </row>
    <row r="23" spans="2:13">
      <c r="B23" s="32"/>
      <c r="C23" s="41"/>
      <c r="D23" s="41"/>
      <c r="E23" s="33"/>
      <c r="F23" s="32"/>
      <c r="G23" s="32"/>
      <c r="H23" s="32"/>
      <c r="I23" s="32"/>
      <c r="J23" s="32"/>
      <c r="K23" s="32"/>
      <c r="L23" s="32"/>
      <c r="M23" s="32"/>
    </row>
    <row r="24" spans="3:4">
      <c r="C24" s="42"/>
      <c r="D24" s="42"/>
    </row>
    <row r="25" spans="3:4">
      <c r="C25" s="42"/>
      <c r="D25" s="42"/>
    </row>
    <row r="26" spans="3:4">
      <c r="C26" s="42"/>
      <c r="D26" s="42"/>
    </row>
    <row r="27" spans="3:3">
      <c r="C27" s="42"/>
    </row>
    <row r="28" spans="3:3">
      <c r="C28" s="42"/>
    </row>
  </sheetData>
  <autoFilter xmlns:etc="http://www.wps.cn/officeDocument/2017/etCustomData" ref="A3:P16" etc:filterBottomFollowUsedRange="0">
    <extLst/>
  </autoFilter>
  <mergeCells count="3">
    <mergeCell ref="A1:O1"/>
    <mergeCell ref="A2:O2"/>
    <mergeCell ref="A17:C17"/>
  </mergeCells>
  <pageMargins left="0.196527777777778" right="0.196527777777778" top="0.275" bottom="0.118055555555556" header="0.196527777777778" footer="0.196527777777778"/>
  <pageSetup paperSize="9" scale="63" orientation="landscape"/>
  <headerFooter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报关</vt:lpstr>
      <vt:lpstr>寄快递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V3690</dc:creator>
  <cp:lastModifiedBy>茉莉</cp:lastModifiedBy>
  <dcterms:created xsi:type="dcterms:W3CDTF">2021-10-28T03:37:00Z</dcterms:created>
  <dcterms:modified xsi:type="dcterms:W3CDTF">2025-08-16T06:47:27Z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6E296FE8576048DABC66107A190CCD1D_13</vt:lpwstr>
  </property>
  <property fmtid="{D5CDD505-2E9C-101B-9397-08002B2CF9AE}" pid="3" name="KSOProductBuildVer">
    <vt:lpwstr>2052-12.1.0.21915</vt:lpwstr>
  </property>
</Properties>
</file>