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firstSheet="1" activeTab="1"/>
  </bookViews>
  <sheets>
    <sheet name="2025-3月已开票" sheetId="25" state="hidden" r:id="rId1"/>
    <sheet name="对账单" sheetId="31" r:id="rId2"/>
  </sheets>
  <definedNames>
    <definedName name="_xlnm._FilterDatabase" localSheetId="0" hidden="1">'2025-3月已开票'!$A$2:$I$10</definedName>
    <definedName name="_xlnm._FilterDatabase" localSheetId="1" hidden="1">对账单!$A$1:$J$3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<sst xmlns="http://schemas.openxmlformats.org/spreadsheetml/2006/main" count="48" uniqueCount="36">
  <si>
    <t>鑫诺2025对 账 单-Recall</t>
  </si>
  <si>
    <t>下单时间</t>
  </si>
  <si>
    <t>客户联系人</t>
  </si>
  <si>
    <t>PO号</t>
  </si>
  <si>
    <t>睿颢合同号</t>
  </si>
  <si>
    <t>款号</t>
  </si>
  <si>
    <t>品名</t>
  </si>
  <si>
    <t>数量(片）</t>
  </si>
  <si>
    <t>单价</t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</si>
  <si>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(USD)</t>
    </r>
  </si>
  <si>
    <t>Even</t>
  </si>
  <si>
    <t>76069
76143</t>
  </si>
  <si>
    <t>RBSKXN039
浙江安镁</t>
  </si>
  <si>
    <t>SOL 6603-730-722
Cambodia 女上 RFID</t>
  </si>
  <si>
    <t>白色吊牌HPBCRFI001-60*95mm-RFID LOGO</t>
  </si>
  <si>
    <t>黑色吊绳 MRBCGEN004-320*1.5mm</t>
  </si>
  <si>
    <t>价格贴：红 BKSKR24002 蓝 BKSKR24001</t>
  </si>
  <si>
    <t>白色织标WLBCRFI005（02B）-51*51mm-RFID</t>
  </si>
  <si>
    <t>白色织标WLBCRFI005（02B）-51*51mm-RFID大货样</t>
  </si>
  <si>
    <t>白色织标WLBCRFI005（02B）-51*51mm-RFID1%免费损耗</t>
  </si>
  <si>
    <t>白色缎带洗标CLBCGEN003*7页-60*25mm（加页码）</t>
  </si>
  <si>
    <t>万代2025对 账 单-Recall</t>
  </si>
  <si>
    <t>出货日期</t>
  </si>
  <si>
    <t>金额(RMB)</t>
  </si>
  <si>
    <t>Kevin
（徐亮）</t>
  </si>
  <si>
    <t>78232/79260/79261/78231</t>
  </si>
  <si>
    <t>RDLWDBSK002</t>
  </si>
  <si>
    <t>WATERMELON 6788-564-800/805/812
made in cambodia
男上</t>
  </si>
  <si>
    <t>RDLWDBSK003</t>
  </si>
  <si>
    <t>WATERS 0098-073-800/806 made in china
男上 RFID</t>
  </si>
  <si>
    <t>黑色 吊绳 MRBCGEN004-320*1.5mm</t>
  </si>
  <si>
    <t>白色缎带洗标CLBCGEN003*4页-60*25mm（加页码）</t>
  </si>
  <si>
    <t>WLBCRFI006 RFID黑织标-51*51mm-800色</t>
  </si>
  <si>
    <t>WLBCRFI006 RFID黑织标-51*51mm -损耗1%</t>
  </si>
  <si>
    <t>WLBCRFI005 RFID白织标-51*51mm-806色</t>
  </si>
  <si>
    <t>WLBCRFI005 RFID白织标-51*51mm-免费损耗1%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</si>
</sst>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/m/d;@"/>
    <numFmt numFmtId="178" formatCode="0_ "/>
    <numFmt numFmtId="179" formatCode="0.00_);[Red]\(0.00\)"/>
    <numFmt numFmtId="180" formatCode="\¥#,##0.00_);[Red]\(\¥#,##0.00\)"/>
    <numFmt numFmtId="181" formatCode="0.0000_ "/>
    <numFmt numFmtId="182" formatCode="&quot;￥&quot;#,##0.0000_);[Red]\(&quot;￥&quot;#,##0.0000\)"/>
    <numFmt numFmtId="183" formatCode="0.000_);[Red]\(0.000\)"/>
    <numFmt numFmtId="184" formatCode="0.0000_);[Red]\(0.0000\)"/>
  </numFmts>
  <fonts count="3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1"/>
      <color theme="1"/>
      <name val="微软雅黑"/>
      <charset val="134"/>
    </font>
    <font>
      <b/>
      <u/>
      <sz val="11"/>
      <color theme="1"/>
      <name val="微软雅黑"/>
      <charset val="134"/>
    </font>
    <font>
      <sz val="11"/>
      <name val="微软雅黑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horizontal="center" vertical="center"/>
    </xf>
    <xf numFmtId="0" fontId="33" fillId="0" borderId="0">
      <alignment horizontal="center" vertical="center"/>
    </xf>
    <xf numFmtId="0" fontId="33" fillId="0" borderId="0">
      <alignment horizontal="center" vertical="center"/>
    </xf>
    <xf numFmtId="0" fontId="34" fillId="0" borderId="0">
      <alignment vertical="center"/>
    </xf>
    <xf numFmtId="0" fontId="0" fillId="0" borderId="0">
      <alignment vertical="center"/>
    </xf>
    <xf numFmtId="0" fontId="33" fillId="0" borderId="0">
      <alignment horizontal="center" vertical="center"/>
    </xf>
  </cellStyleXfs>
  <cellXfs count="5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/>
    </xf>
    <xf numFmtId="180" fontId="3" fillId="0" borderId="1" xfId="0" applyNumberFormat="1" applyFont="1" applyFill="1" applyBorder="1" applyAlignment="1">
      <alignment horizontal="center" vertical="center"/>
    </xf>
    <xf numFmtId="181" fontId="1" fillId="0" borderId="1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182" fontId="1" fillId="0" borderId="1" xfId="0" applyNumberFormat="1" applyFont="1" applyFill="1" applyBorder="1" applyAlignment="1">
      <alignment horizontal="center" vertical="center"/>
    </xf>
    <xf numFmtId="183" fontId="4" fillId="0" borderId="1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84" fontId="11" fillId="0" borderId="1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184" fontId="9" fillId="0" borderId="1" xfId="0" applyNumberFormat="1" applyFont="1" applyFill="1" applyBorder="1" applyAlignment="1">
      <alignment horizontal="center" vertical="center"/>
    </xf>
    <xf numFmtId="14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184" fontId="11" fillId="0" borderId="2" xfId="0" applyNumberFormat="1" applyFont="1" applyFill="1" applyBorder="1" applyAlignment="1">
      <alignment horizontal="center" vertical="center"/>
    </xf>
    <xf numFmtId="0" fontId="12" fillId="0" borderId="0" xfId="0" applyFont="1" applyFill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workbookViewId="0">
      <selection activeCell="I10" sqref="I10"/>
    </sheetView>
  </sheetViews>
  <sheetFormatPr defaultColWidth="8.72727272727273" defaultRowHeight="14"/>
  <cols>
    <col min="1" max="1" width="16" style="33" customWidth="1"/>
    <col min="2" max="2" width="13" style="33" customWidth="1"/>
    <col min="3" max="3" width="9.09090909090909" style="33" customWidth="1"/>
    <col min="4" max="4" width="15" style="33" customWidth="1"/>
    <col min="5" max="5" width="24.8181818181818" style="33" customWidth="1"/>
    <col min="6" max="6" width="66.0909090909091" style="33" customWidth="1"/>
    <col min="7" max="7" width="9.45454545454546" style="33" customWidth="1"/>
    <col min="8" max="8" width="8.72727272727273" style="33" customWidth="1"/>
    <col min="9" max="9" width="13.6363636363636" style="33" customWidth="1"/>
    <col min="10" max="16384" width="8.72727272727273" style="33"/>
  </cols>
  <sheetData>
    <row r="1" ht="21" spans="1:9">
      <c r="A1" s="34" t="s">
        <v>0</v>
      </c>
      <c r="B1" s="35"/>
      <c r="C1" s="35"/>
      <c r="D1" s="36"/>
      <c r="E1" s="35"/>
      <c r="F1" s="35"/>
      <c r="G1" s="35"/>
      <c r="H1" s="35"/>
      <c r="I1" s="35"/>
    </row>
    <row r="2" spans="1:9">
      <c r="A2" s="37" t="s">
        <v>1</v>
      </c>
      <c r="B2" s="37" t="s">
        <v>2</v>
      </c>
      <c r="C2" s="37" t="s">
        <v>3</v>
      </c>
      <c r="D2" s="3" t="s">
        <v>4</v>
      </c>
      <c r="E2" s="37" t="s">
        <v>5</v>
      </c>
      <c r="F2" s="38" t="s">
        <v>6</v>
      </c>
      <c r="G2" s="39" t="s">
        <v>7</v>
      </c>
      <c r="H2" s="40" t="s">
        <v>8</v>
      </c>
      <c r="I2" s="28" t="s">
        <v>9</v>
      </c>
    </row>
    <row r="3" s="33" customFormat="1" ht="16.5" spans="1:9">
      <c r="A3" s="41">
        <v>45357</v>
      </c>
      <c r="B3" s="42" t="s">
        <v>10</v>
      </c>
      <c r="C3" s="43" t="s">
        <v>11</v>
      </c>
      <c r="D3" s="44" t="s">
        <v>12</v>
      </c>
      <c r="E3" s="43" t="s">
        <v>13</v>
      </c>
      <c r="F3" s="45" t="s">
        <v>14</v>
      </c>
      <c r="G3" s="45">
        <v>10810</v>
      </c>
      <c r="H3" s="46">
        <v>0.23</v>
      </c>
      <c r="I3" s="45">
        <f>G3*H3</f>
        <v>2486.3</v>
      </c>
    </row>
    <row r="4" s="33" customFormat="1" ht="16.5" spans="1:9">
      <c r="A4" s="41"/>
      <c r="B4" s="42"/>
      <c r="C4" s="47"/>
      <c r="D4" s="48"/>
      <c r="E4" s="47"/>
      <c r="F4" s="45" t="s">
        <v>15</v>
      </c>
      <c r="G4" s="45">
        <v>10810</v>
      </c>
      <c r="H4" s="46">
        <v>0.09</v>
      </c>
      <c r="I4" s="45">
        <f>G4*H4</f>
        <v>972.9</v>
      </c>
    </row>
    <row r="5" s="33" customFormat="1" ht="16.5" spans="1:9">
      <c r="A5" s="41"/>
      <c r="B5" s="42"/>
      <c r="C5" s="47"/>
      <c r="D5" s="48"/>
      <c r="E5" s="47"/>
      <c r="F5" s="42" t="s">
        <v>16</v>
      </c>
      <c r="G5" s="45">
        <v>10810</v>
      </c>
      <c r="H5" s="49">
        <v>0</v>
      </c>
      <c r="I5" s="45">
        <f>G5*H5</f>
        <v>0</v>
      </c>
    </row>
    <row r="6" s="33" customFormat="1" ht="16.5" spans="1:9">
      <c r="A6" s="41"/>
      <c r="B6" s="42"/>
      <c r="C6" s="47"/>
      <c r="D6" s="48"/>
      <c r="E6" s="47"/>
      <c r="F6" s="45" t="s">
        <v>17</v>
      </c>
      <c r="G6" s="45">
        <v>10810</v>
      </c>
      <c r="H6" s="46">
        <v>1</v>
      </c>
      <c r="I6" s="45">
        <f>G6*H6</f>
        <v>10810</v>
      </c>
    </row>
    <row r="7" s="33" customFormat="1" ht="16.5" spans="1:9">
      <c r="A7" s="41"/>
      <c r="B7" s="42"/>
      <c r="C7" s="47"/>
      <c r="D7" s="48"/>
      <c r="E7" s="47"/>
      <c r="F7" s="45" t="s">
        <v>18</v>
      </c>
      <c r="G7" s="45">
        <v>20</v>
      </c>
      <c r="H7" s="46">
        <v>0</v>
      </c>
      <c r="I7" s="45">
        <v>0</v>
      </c>
    </row>
    <row r="8" s="33" customFormat="1" ht="16.5" spans="1:9">
      <c r="A8" s="41"/>
      <c r="B8" s="42"/>
      <c r="C8" s="47"/>
      <c r="D8" s="48"/>
      <c r="E8" s="47"/>
      <c r="F8" s="45" t="s">
        <v>19</v>
      </c>
      <c r="G8" s="45">
        <v>108</v>
      </c>
      <c r="H8" s="46">
        <v>0</v>
      </c>
      <c r="I8" s="45">
        <v>0</v>
      </c>
    </row>
    <row r="9" s="33" customFormat="1" ht="16.5" spans="1:9">
      <c r="A9" s="50"/>
      <c r="B9" s="51"/>
      <c r="C9" s="47"/>
      <c r="D9" s="48"/>
      <c r="E9" s="47"/>
      <c r="F9" s="52" t="s">
        <v>20</v>
      </c>
      <c r="G9" s="45">
        <f>G6*7</f>
        <v>75670</v>
      </c>
      <c r="H9" s="53">
        <v>0.04</v>
      </c>
      <c r="I9" s="52">
        <f>G9*H9</f>
        <v>3026.8</v>
      </c>
    </row>
    <row r="10" s="33" customFormat="1" ht="17.5" spans="1:9">
      <c r="A10" s="54"/>
      <c r="B10" s="54"/>
      <c r="C10" s="54"/>
      <c r="D10" s="54"/>
      <c r="E10" s="54"/>
      <c r="F10" s="54"/>
      <c r="G10" s="54"/>
      <c r="H10" s="54"/>
      <c r="I10" s="54">
        <f>SUM(I3:I9)</f>
        <v>17296</v>
      </c>
    </row>
    <row r="11" s="33" customFormat="1" ht="17.5" spans="1:9">
      <c r="A11" s="54"/>
      <c r="B11" s="54"/>
      <c r="C11" s="54"/>
      <c r="D11" s="54"/>
      <c r="E11" s="54"/>
      <c r="F11" s="54"/>
      <c r="G11" s="54"/>
      <c r="H11" s="54"/>
      <c r="I11" s="54"/>
    </row>
    <row r="12" ht="17.5" spans="1:9">
      <c r="A12" s="54"/>
      <c r="B12" s="54"/>
      <c r="C12" s="54"/>
      <c r="D12" s="54"/>
      <c r="E12" s="54"/>
      <c r="F12" s="54"/>
      <c r="G12" s="54"/>
      <c r="H12" s="54"/>
      <c r="I12" s="54"/>
    </row>
    <row r="13" ht="17.5" spans="1:9">
      <c r="A13" s="54"/>
      <c r="B13" s="54"/>
      <c r="C13" s="54"/>
      <c r="D13" s="54"/>
      <c r="E13" s="54"/>
      <c r="F13" s="54"/>
      <c r="G13" s="54"/>
      <c r="H13" s="54"/>
      <c r="I13" s="54"/>
    </row>
    <row r="14" ht="17.5" spans="1:9">
      <c r="A14" s="54"/>
      <c r="B14" s="54"/>
      <c r="C14" s="54"/>
      <c r="D14" s="54"/>
      <c r="E14" s="54"/>
      <c r="F14" s="54"/>
      <c r="G14" s="54"/>
      <c r="H14" s="54"/>
      <c r="I14" s="54"/>
    </row>
    <row r="15" ht="17.5" spans="1:9">
      <c r="A15" s="54"/>
      <c r="B15" s="54"/>
      <c r="C15" s="54"/>
      <c r="D15" s="54"/>
      <c r="E15" s="54"/>
      <c r="F15" s="54"/>
      <c r="G15" s="54"/>
      <c r="H15" s="54"/>
      <c r="I15" s="54"/>
    </row>
    <row r="16" ht="17.5" spans="1:9">
      <c r="A16" s="54"/>
      <c r="B16" s="54"/>
      <c r="C16" s="54"/>
      <c r="D16" s="54"/>
      <c r="E16" s="54"/>
      <c r="F16" s="54"/>
      <c r="G16" s="54"/>
      <c r="H16" s="54"/>
      <c r="I16" s="54"/>
    </row>
    <row r="17" ht="17.5" spans="1:9">
      <c r="A17" s="54"/>
      <c r="B17" s="54"/>
      <c r="C17" s="54"/>
      <c r="D17" s="54"/>
      <c r="E17" s="54"/>
      <c r="F17" s="54"/>
      <c r="G17" s="54"/>
      <c r="H17" s="54"/>
      <c r="I17" s="54"/>
    </row>
    <row r="18" ht="17.5" spans="1:9">
      <c r="A18" s="54"/>
      <c r="B18" s="54"/>
      <c r="C18" s="54"/>
      <c r="D18" s="54"/>
      <c r="E18" s="54"/>
      <c r="F18" s="54"/>
      <c r="G18" s="54"/>
      <c r="H18" s="54"/>
      <c r="I18" s="54"/>
    </row>
    <row r="19" ht="17.5" spans="1:9">
      <c r="A19" s="54"/>
      <c r="B19" s="54"/>
      <c r="C19" s="54"/>
      <c r="D19" s="54"/>
      <c r="E19" s="54"/>
      <c r="F19" s="54"/>
      <c r="G19" s="54"/>
      <c r="H19" s="54"/>
      <c r="I19" s="54"/>
    </row>
    <row r="20" ht="17.5" spans="1:9">
      <c r="A20" s="54"/>
      <c r="B20" s="54"/>
      <c r="C20" s="54"/>
      <c r="D20" s="54"/>
      <c r="E20" s="54"/>
      <c r="F20" s="54"/>
      <c r="G20" s="54"/>
      <c r="H20" s="54"/>
      <c r="I20" s="54"/>
    </row>
    <row r="21" ht="17.5" spans="1:9">
      <c r="A21" s="54"/>
      <c r="B21" s="54"/>
      <c r="C21" s="54"/>
      <c r="D21" s="54"/>
      <c r="E21" s="54"/>
      <c r="F21" s="54"/>
      <c r="G21" s="54"/>
      <c r="H21" s="54"/>
      <c r="I21" s="54"/>
    </row>
    <row r="22" ht="17.5" spans="1:9">
      <c r="A22" s="54"/>
      <c r="B22" s="54"/>
      <c r="C22" s="54"/>
      <c r="D22" s="54"/>
      <c r="E22" s="54"/>
      <c r="F22" s="54"/>
      <c r="G22" s="54"/>
      <c r="H22" s="54"/>
      <c r="I22" s="54"/>
    </row>
    <row r="23" ht="17.5" spans="1:9">
      <c r="A23" s="54"/>
      <c r="B23" s="54"/>
      <c r="C23" s="54"/>
      <c r="D23" s="54"/>
      <c r="E23" s="54"/>
      <c r="F23" s="54"/>
      <c r="G23" s="54"/>
      <c r="H23" s="54"/>
      <c r="I23" s="54"/>
    </row>
    <row r="24" ht="17.5" spans="1:9">
      <c r="A24" s="54"/>
      <c r="B24" s="54"/>
      <c r="C24" s="54"/>
      <c r="D24" s="54"/>
      <c r="E24" s="54"/>
      <c r="F24" s="54"/>
      <c r="G24" s="54"/>
      <c r="H24" s="54"/>
      <c r="I24" s="54"/>
    </row>
    <row r="25" ht="17.5" spans="1:9">
      <c r="A25" s="54"/>
      <c r="B25" s="54"/>
      <c r="C25" s="54"/>
      <c r="D25" s="54"/>
      <c r="E25" s="54"/>
      <c r="F25" s="54"/>
      <c r="G25" s="54"/>
      <c r="H25" s="54"/>
      <c r="I25" s="54"/>
    </row>
    <row r="26" ht="17.5" spans="1:9">
      <c r="A26" s="54"/>
      <c r="B26" s="54"/>
      <c r="C26" s="54"/>
      <c r="D26" s="54"/>
      <c r="E26" s="54"/>
      <c r="F26" s="54"/>
      <c r="G26" s="54"/>
      <c r="H26" s="54"/>
      <c r="I26" s="54"/>
    </row>
    <row r="27" ht="17.5" spans="1:9">
      <c r="A27" s="54"/>
      <c r="B27" s="54"/>
      <c r="C27" s="54"/>
      <c r="D27" s="54"/>
      <c r="E27" s="54"/>
      <c r="F27" s="54"/>
      <c r="G27" s="54"/>
      <c r="H27" s="54"/>
      <c r="I27" s="54"/>
    </row>
    <row r="28" ht="17.5" spans="1:9">
      <c r="A28" s="54"/>
      <c r="B28" s="54"/>
      <c r="C28" s="54"/>
      <c r="D28" s="54"/>
      <c r="E28" s="54"/>
      <c r="F28" s="54"/>
      <c r="G28" s="54"/>
      <c r="H28" s="54"/>
      <c r="I28" s="54"/>
    </row>
    <row r="29" ht="17.5" spans="1:9">
      <c r="A29" s="54"/>
      <c r="B29" s="54"/>
      <c r="C29" s="54"/>
      <c r="D29" s="54"/>
      <c r="E29" s="54"/>
      <c r="F29" s="54"/>
      <c r="G29" s="54"/>
      <c r="H29" s="54"/>
      <c r="I29" s="54"/>
    </row>
  </sheetData>
  <autoFilter xmlns:etc="http://www.wps.cn/officeDocument/2017/etCustomData" ref="A2:I10" etc:filterBottomFollowUsedRange="0">
    <extLst/>
  </autoFilter>
  <mergeCells count="6">
    <mergeCell ref="A1:I1"/>
    <mergeCell ref="A3:A9"/>
    <mergeCell ref="B3:B9"/>
    <mergeCell ref="C3:C9"/>
    <mergeCell ref="D3:D9"/>
    <mergeCell ref="E3:E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zoomScale="90" zoomScaleNormal="90" workbookViewId="0">
      <selection activeCell="G30" sqref="G30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11.7181818181818" style="1" customWidth="1"/>
    <col min="4" max="4" width="16.3545454545455" style="1" customWidth="1"/>
    <col min="5" max="5" width="24.8181818181818" style="1" customWidth="1"/>
    <col min="6" max="6" width="26.4272727272727" style="1" customWidth="1"/>
    <col min="7" max="7" width="56.6636363636364" style="1" customWidth="1"/>
    <col min="8" max="8" width="8.72727272727273" style="1" customWidth="1"/>
    <col min="9" max="9" width="13.6363636363636" style="1" customWidth="1"/>
    <col min="10" max="10" width="14.3181818181818" style="1" customWidth="1"/>
    <col min="11" max="16384" width="8.72727272727273" style="1"/>
  </cols>
  <sheetData>
    <row r="1" s="1" customFormat="1" ht="21" spans="1:9">
      <c r="A1" s="2" t="s">
        <v>21</v>
      </c>
      <c r="B1" s="2"/>
      <c r="C1" s="2"/>
      <c r="D1" s="2"/>
      <c r="E1" s="2"/>
      <c r="F1" s="2"/>
      <c r="G1" s="2"/>
      <c r="H1" s="2"/>
      <c r="I1" s="2"/>
    </row>
    <row r="2" s="1" customFormat="1" spans="1:10">
      <c r="A2" s="3" t="s">
        <v>1</v>
      </c>
      <c r="B2" s="1" t="s">
        <v>22</v>
      </c>
      <c r="C2" s="3" t="s">
        <v>2</v>
      </c>
      <c r="D2" s="3" t="s">
        <v>3</v>
      </c>
      <c r="E2" s="3" t="s">
        <v>4</v>
      </c>
      <c r="F2" s="3" t="s">
        <v>5</v>
      </c>
      <c r="G2" s="4" t="s">
        <v>6</v>
      </c>
      <c r="H2" s="5" t="s">
        <v>7</v>
      </c>
      <c r="I2" s="27" t="s">
        <v>8</v>
      </c>
      <c r="J2" s="28" t="s">
        <v>23</v>
      </c>
    </row>
    <row r="3" ht="32" customHeight="1" spans="1:10">
      <c r="A3" s="6">
        <v>45841</v>
      </c>
      <c r="B3" s="7">
        <v>45846</v>
      </c>
      <c r="C3" s="8" t="s">
        <v>24</v>
      </c>
      <c r="D3" s="9" t="s">
        <v>25</v>
      </c>
      <c r="E3" s="10" t="s">
        <v>26</v>
      </c>
      <c r="F3" s="8" t="s">
        <v>27</v>
      </c>
      <c r="G3" s="11" t="s">
        <v>14</v>
      </c>
      <c r="H3" s="11">
        <v>14500</v>
      </c>
      <c r="I3" s="29">
        <f>J3/H3</f>
        <v>0.241676551724138</v>
      </c>
      <c r="J3" s="30">
        <v>3504.31</v>
      </c>
    </row>
    <row r="4" spans="1:10">
      <c r="A4" s="12">
        <v>45909</v>
      </c>
      <c r="B4" s="12">
        <v>45930</v>
      </c>
      <c r="C4" s="13" t="s">
        <v>24</v>
      </c>
      <c r="D4" s="13">
        <v>40361</v>
      </c>
      <c r="E4" s="14" t="s">
        <v>28</v>
      </c>
      <c r="F4" s="15" t="s">
        <v>29</v>
      </c>
      <c r="G4" s="16" t="s">
        <v>14</v>
      </c>
      <c r="H4" s="16">
        <v>5000</v>
      </c>
      <c r="I4" s="31">
        <v>0.24</v>
      </c>
      <c r="J4" s="32">
        <f t="shared" ref="J4:J11" si="0">I4*H4</f>
        <v>1200</v>
      </c>
    </row>
    <row r="5" spans="1:10">
      <c r="A5" s="17"/>
      <c r="B5" s="17"/>
      <c r="C5" s="18"/>
      <c r="D5" s="18"/>
      <c r="E5" s="19"/>
      <c r="F5" s="20"/>
      <c r="G5" s="16" t="s">
        <v>16</v>
      </c>
      <c r="H5" s="16">
        <v>5000</v>
      </c>
      <c r="I5" s="31">
        <v>0</v>
      </c>
      <c r="J5" s="32">
        <f t="shared" si="0"/>
        <v>0</v>
      </c>
    </row>
    <row r="6" spans="1:10">
      <c r="A6" s="17"/>
      <c r="B6" s="21"/>
      <c r="C6" s="18"/>
      <c r="D6" s="18"/>
      <c r="E6" s="19"/>
      <c r="F6" s="20"/>
      <c r="G6" s="16" t="s">
        <v>30</v>
      </c>
      <c r="H6" s="16">
        <v>5000</v>
      </c>
      <c r="I6" s="31">
        <v>0.09</v>
      </c>
      <c r="J6" s="32">
        <f t="shared" si="0"/>
        <v>450</v>
      </c>
    </row>
    <row r="7" spans="1:10">
      <c r="A7" s="17"/>
      <c r="B7" s="22">
        <v>45918</v>
      </c>
      <c r="C7" s="18"/>
      <c r="D7" s="18"/>
      <c r="E7" s="19"/>
      <c r="F7" s="20"/>
      <c r="G7" s="16" t="s">
        <v>31</v>
      </c>
      <c r="H7" s="16">
        <f>5000*4</f>
        <v>20000</v>
      </c>
      <c r="I7" s="31">
        <v>0.04</v>
      </c>
      <c r="J7" s="32">
        <f t="shared" si="0"/>
        <v>800</v>
      </c>
    </row>
    <row r="8" spans="1:10">
      <c r="A8" s="17"/>
      <c r="B8" s="12">
        <v>45920</v>
      </c>
      <c r="C8" s="18"/>
      <c r="D8" s="18"/>
      <c r="E8" s="19"/>
      <c r="F8" s="20"/>
      <c r="G8" s="16" t="s">
        <v>32</v>
      </c>
      <c r="H8" s="16">
        <f>2500*1.05</f>
        <v>2625</v>
      </c>
      <c r="I8" s="31">
        <v>1.02</v>
      </c>
      <c r="J8" s="32">
        <f t="shared" si="0"/>
        <v>2677.5</v>
      </c>
    </row>
    <row r="9" spans="1:10">
      <c r="A9" s="17"/>
      <c r="B9" s="17"/>
      <c r="C9" s="18"/>
      <c r="D9" s="18"/>
      <c r="E9" s="19"/>
      <c r="F9" s="20"/>
      <c r="G9" s="16" t="s">
        <v>33</v>
      </c>
      <c r="H9" s="23">
        <f>H8*0.01</f>
        <v>26.25</v>
      </c>
      <c r="I9" s="31">
        <v>0</v>
      </c>
      <c r="J9" s="32">
        <f t="shared" si="0"/>
        <v>0</v>
      </c>
    </row>
    <row r="10" spans="1:10">
      <c r="A10" s="17"/>
      <c r="B10" s="17"/>
      <c r="C10" s="18"/>
      <c r="D10" s="18"/>
      <c r="E10" s="19"/>
      <c r="F10" s="20"/>
      <c r="G10" s="16" t="s">
        <v>34</v>
      </c>
      <c r="H10" s="16">
        <f>2500*1.05</f>
        <v>2625</v>
      </c>
      <c r="I10" s="31">
        <v>1.02</v>
      </c>
      <c r="J10" s="32">
        <f t="shared" si="0"/>
        <v>2677.5</v>
      </c>
    </row>
    <row r="11" spans="1:10">
      <c r="A11" s="21"/>
      <c r="B11" s="21"/>
      <c r="C11" s="24"/>
      <c r="D11" s="24"/>
      <c r="E11" s="25"/>
      <c r="F11" s="26"/>
      <c r="G11" s="16" t="s">
        <v>35</v>
      </c>
      <c r="H11" s="23">
        <f>H10*0.01</f>
        <v>26.25</v>
      </c>
      <c r="I11" s="31">
        <v>0</v>
      </c>
      <c r="J11" s="32">
        <f t="shared" si="0"/>
        <v>0</v>
      </c>
    </row>
    <row r="13" spans="10:10">
      <c r="J13" s="1">
        <f>SUM(J3:J12)</f>
        <v>11309.31</v>
      </c>
    </row>
  </sheetData>
  <autoFilter xmlns:etc="http://www.wps.cn/officeDocument/2017/etCustomData" ref="A1:J3" etc:filterBottomFollowUsedRange="0">
    <extLst/>
  </autoFilter>
  <mergeCells count="8">
    <mergeCell ref="A1:I1"/>
    <mergeCell ref="A4:A11"/>
    <mergeCell ref="B4:B6"/>
    <mergeCell ref="B8:B11"/>
    <mergeCell ref="C4:C11"/>
    <mergeCell ref="D4:D11"/>
    <mergeCell ref="E4:E11"/>
    <mergeCell ref="F4:F1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2025-3月已开票</vt:lpstr>
      <vt:lpstr>对账单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Hero</cp:lastModifiedBy>
  <dcterms:created xsi:type="dcterms:W3CDTF">2017-08-21T10:11:00Z</dcterms:created>
  <dcterms:modified xsi:type="dcterms:W3CDTF">2025-10-13T03:27:16Z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884B07814F664AC4BB775C1F942BB923_13</vt:lpwstr>
  </property>
  <property fmtid="{D5CDD505-2E9C-101B-9397-08002B2CF9AE}" pid="4" name="KSOReadingLayout">
    <vt:bool>true</vt:bool>
  </property>
</Properties>
</file>