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10-16" sheetId="4" r:id="rId1"/>
    <sheet name="10-16(2)" sheetId="5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<sst xmlns="http://schemas.openxmlformats.org/spreadsheetml/2006/main" count="3031" uniqueCount="318">
  <si>
    <t>运编号 （请标在备注里）</t>
  </si>
  <si>
    <t>商品名称</t>
  </si>
  <si>
    <t>单位</t>
  </si>
  <si>
    <t>商品数量</t>
  </si>
  <si>
    <t>单价</t>
  </si>
  <si>
    <t>总价</t>
  </si>
  <si>
    <t>美金</t>
  </si>
  <si>
    <t>换汇</t>
  </si>
  <si>
    <t>对 账 单</t>
  </si>
  <si>
    <t>25EXP14Z-0108</t>
  </si>
  <si>
    <t>挂牌</t>
  </si>
  <si>
    <t>套</t>
  </si>
  <si>
    <t>选择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</si>
  <si>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</si>
  <si>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</si>
  <si>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</si>
  <si>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</si>
  <si>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</si>
  <si>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</si>
  <si>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</si>
  <si>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</si>
  <si>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</si>
  <si>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金额</t>
  </si>
  <si>
    <t>结算数量</t>
  </si>
  <si>
    <t>24</t>
  </si>
  <si>
    <t>S25030071</t>
  </si>
  <si>
    <t>江苏海企远东实业有限公司</t>
  </si>
  <si>
    <t>F0049A8</t>
  </si>
  <si>
    <t>DEFACTO</t>
  </si>
  <si>
    <t>21 AULTH09845</t>
  </si>
  <si>
    <t>价格牌</t>
  </si>
  <si>
    <t>45*75</t>
  </si>
  <si>
    <t>7</t>
  </si>
  <si>
    <t>S25030062</t>
  </si>
  <si>
    <t>E9248AX</t>
  </si>
  <si>
    <t>25</t>
  </si>
  <si>
    <t>22_AULTH10320</t>
  </si>
  <si>
    <t>主标</t>
  </si>
  <si>
    <t>45*47MM</t>
  </si>
  <si>
    <t>8</t>
  </si>
  <si>
    <t>21_AULBM09507</t>
  </si>
  <si>
    <t>吊牌</t>
  </si>
  <si>
    <t>30*105</t>
  </si>
  <si>
    <t>贴纸</t>
  </si>
  <si>
    <t>个</t>
  </si>
  <si>
    <t>26</t>
  </si>
  <si>
    <t>STAMP BARCODE LABEL</t>
  </si>
  <si>
    <t>条码标</t>
  </si>
  <si>
    <t>15*45MM</t>
  </si>
  <si>
    <t>9</t>
  </si>
  <si>
    <t>23_AULBM11140</t>
  </si>
  <si>
    <t>60*100MM</t>
  </si>
  <si>
    <t>27</t>
  </si>
  <si>
    <t>LotSticker</t>
  </si>
  <si>
    <t>LOT 中包贴</t>
  </si>
  <si>
    <t>135*100MM</t>
  </si>
  <si>
    <t>10</t>
  </si>
  <si>
    <t>21_AULBM09590</t>
  </si>
  <si>
    <t>50*50MM</t>
  </si>
  <si>
    <t>84</t>
  </si>
  <si>
    <t>S25040319</t>
  </si>
  <si>
    <t>care label</t>
  </si>
  <si>
    <t>洗标</t>
  </si>
  <si>
    <t>25*110MM</t>
  </si>
  <si>
    <t>11</t>
  </si>
  <si>
    <t>12</t>
  </si>
  <si>
    <t>44</t>
  </si>
  <si>
    <t>S25030337</t>
  </si>
  <si>
    <t>28</t>
  </si>
  <si>
    <t>S25030072</t>
  </si>
  <si>
    <t>E9979A8</t>
  </si>
  <si>
    <t>45</t>
  </si>
  <si>
    <t>care label..</t>
  </si>
  <si>
    <t>俄罗斯白俄罗斯洗标</t>
  </si>
  <si>
    <t>29</t>
  </si>
  <si>
    <t>99</t>
  </si>
  <si>
    <t>S25040322</t>
  </si>
  <si>
    <t>30</t>
  </si>
  <si>
    <t>100</t>
  </si>
  <si>
    <t>21AULTH09845 背面空白</t>
  </si>
  <si>
    <t>45*75MM</t>
  </si>
  <si>
    <t>31</t>
  </si>
  <si>
    <t>101</t>
  </si>
  <si>
    <t>QR CODE STICKER</t>
  </si>
  <si>
    <t>挂牌背面贴纸</t>
  </si>
  <si>
    <t>6.3*4CM</t>
  </si>
  <si>
    <t>25EXP14Z-0112</t>
  </si>
  <si>
    <t>85</t>
  </si>
  <si>
    <t>122</t>
  </si>
  <si>
    <t>S25050392</t>
  </si>
  <si>
    <t>32</t>
  </si>
  <si>
    <t>S25030095</t>
  </si>
  <si>
    <t>E9352A8</t>
  </si>
  <si>
    <t>13</t>
  </si>
  <si>
    <t>S25030066</t>
  </si>
  <si>
    <t>E9247AX</t>
  </si>
  <si>
    <t>33</t>
  </si>
  <si>
    <t>14</t>
  </si>
  <si>
    <t>25EXP14Z-0113</t>
  </si>
  <si>
    <t>34</t>
  </si>
  <si>
    <t>15</t>
  </si>
  <si>
    <t>35</t>
  </si>
  <si>
    <t>16</t>
  </si>
  <si>
    <t>86</t>
  </si>
  <si>
    <t>17</t>
  </si>
  <si>
    <t>42</t>
  </si>
  <si>
    <t>S25030187</t>
  </si>
  <si>
    <t>36</t>
  </si>
  <si>
    <t>S25030101</t>
  </si>
  <si>
    <t>E9811A8</t>
  </si>
  <si>
    <t>43</t>
  </si>
  <si>
    <t>37</t>
  </si>
  <si>
    <t>96</t>
  </si>
  <si>
    <t>38</t>
  </si>
  <si>
    <t>97</t>
  </si>
  <si>
    <t>39</t>
  </si>
  <si>
    <t>98</t>
  </si>
  <si>
    <t>40</t>
  </si>
  <si>
    <t>S25030836</t>
  </si>
  <si>
    <t>孔打错缅甸重做</t>
  </si>
  <si>
    <t>46</t>
  </si>
  <si>
    <t>S25030772</t>
  </si>
  <si>
    <t>E8583AX</t>
  </si>
  <si>
    <t>18</t>
  </si>
  <si>
    <t>S25030070</t>
  </si>
  <si>
    <t>F1148AX</t>
  </si>
  <si>
    <t>47</t>
  </si>
  <si>
    <t>19</t>
  </si>
  <si>
    <t>48</t>
  </si>
  <si>
    <t>20</t>
  </si>
  <si>
    <t>21_AULBM09864</t>
  </si>
  <si>
    <t>21</t>
  </si>
  <si>
    <t>10-15 对账</t>
  </si>
  <si>
    <t>E8628AX</t>
  </si>
  <si>
    <t>22</t>
  </si>
  <si>
    <t>余</t>
  </si>
  <si>
    <t>23</t>
  </si>
  <si>
    <t>S25030186</t>
  </si>
  <si>
    <t>请严格按照提供开票品名单位数量单价开票，不可改动！</t>
  </si>
  <si>
    <t>50</t>
  </si>
  <si>
    <t>S25040070</t>
  </si>
  <si>
    <t>41</t>
  </si>
  <si>
    <t>51</t>
  </si>
  <si>
    <t>22 AULBW10357</t>
  </si>
  <si>
    <t>主标（织标）- BLACK</t>
  </si>
  <si>
    <t>55*40MM</t>
  </si>
  <si>
    <t>102</t>
  </si>
  <si>
    <t>不同运编号不可以开在同一张发票上</t>
  </si>
  <si>
    <t>52</t>
  </si>
  <si>
    <t>103</t>
  </si>
  <si>
    <t>53</t>
  </si>
  <si>
    <t>104</t>
  </si>
  <si>
    <r>
      <rPr>
        <b/>
        <sz val="16"/>
        <color theme="1"/>
        <rFont val="等线"/>
        <charset val="134"/>
        <scheme val="minor"/>
      </rPr>
      <t>如果是电子发票请提供P</t>
    </r>
    <r>
      <rPr>
        <sz val="11"/>
        <color theme="1"/>
        <rFont val="等线"/>
        <charset val="134"/>
        <scheme val="minor"/>
      </rPr>
      <t>DF 以及 XML 格式，两者缺一不可</t>
    </r>
  </si>
  <si>
    <t>129</t>
  </si>
  <si>
    <t>S25050562</t>
  </si>
  <si>
    <t>E8674AX</t>
  </si>
  <si>
    <t>57</t>
  </si>
  <si>
    <t>S25040283</t>
  </si>
  <si>
    <t>F2896AX</t>
  </si>
  <si>
    <t>公司增值税专用发票开票信息（增值税一般纳税人）如下：</t>
  </si>
  <si>
    <t>87</t>
  </si>
  <si>
    <t>58</t>
  </si>
  <si>
    <t>公司名称：江苏海企远东实业有限公司</t>
  </si>
  <si>
    <t>88</t>
  </si>
  <si>
    <t>59</t>
  </si>
  <si>
    <t>23_AULTH10940</t>
  </si>
  <si>
    <t>45*110MM</t>
  </si>
  <si>
    <t>纳税识别号：91320000MA1MMHN95J</t>
  </si>
  <si>
    <t>89</t>
  </si>
  <si>
    <t>60</t>
  </si>
  <si>
    <t>银行账号、地址、电话：   南京银行城东支行  01500120030011413，南京市江宁区清水亭西路2号   025-87160930</t>
  </si>
  <si>
    <t>61</t>
  </si>
  <si>
    <t>22_AULBW10325</t>
  </si>
  <si>
    <t>主标（织标）-White</t>
  </si>
  <si>
    <t>90</t>
  </si>
  <si>
    <t>F0031AX</t>
  </si>
  <si>
    <t>62</t>
  </si>
  <si>
    <t>21_AULBW09274</t>
  </si>
  <si>
    <t>印标-黑色</t>
  </si>
  <si>
    <t>70*25</t>
  </si>
  <si>
    <t>91</t>
  </si>
  <si>
    <t>63</t>
  </si>
  <si>
    <t>21_AULBW09275</t>
  </si>
  <si>
    <t>印标-白色</t>
  </si>
  <si>
    <t>70*25MM</t>
  </si>
  <si>
    <t>92</t>
  </si>
  <si>
    <t>64</t>
  </si>
  <si>
    <t>65</t>
  </si>
  <si>
    <r>
      <rPr>
        <sz val="10"/>
        <color indexed="63"/>
        <rFont val="Arial"/>
        <charset val="134"/>
      </rPr>
      <t>5</t>
    </r>
    <r>
      <rPr>
        <sz val="10"/>
        <color indexed="63"/>
        <rFont val="宋体"/>
        <charset val="134"/>
      </rPr>
      <t>月份剩余</t>
    </r>
  </si>
  <si>
    <t>66</t>
  </si>
  <si>
    <t>67</t>
  </si>
  <si>
    <t>S25050561</t>
  </si>
  <si>
    <t>合计</t>
  </si>
  <si>
    <t>130</t>
  </si>
  <si>
    <t>131</t>
  </si>
  <si>
    <t>68</t>
  </si>
  <si>
    <t>S25040285</t>
  </si>
  <si>
    <t>F2899AX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</si>
  <si>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</si>
  <si>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</si>
  <si>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</si>
  <si>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</si>
  <si>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</si>
  <si>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</si>
  <si>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</si>
  <si>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</si>
  <si>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</si>
  <si>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126</t>
  </si>
  <si>
    <t>127</t>
  </si>
  <si>
    <t>128</t>
  </si>
  <si>
    <t>174</t>
  </si>
  <si>
    <t>S25060735</t>
  </si>
  <si>
    <t>Carton Label</t>
  </si>
  <si>
    <t>箱贴</t>
  </si>
  <si>
    <t>78</t>
  </si>
  <si>
    <t>S25040287</t>
  </si>
  <si>
    <t>F2897AX</t>
  </si>
  <si>
    <t>79</t>
  </si>
  <si>
    <t>80</t>
  </si>
  <si>
    <t>81</t>
  </si>
  <si>
    <t>82</t>
  </si>
  <si>
    <t>83</t>
  </si>
  <si>
    <t>123</t>
  </si>
  <si>
    <t>124</t>
  </si>
  <si>
    <t>125</t>
  </si>
  <si>
    <t>173</t>
  </si>
  <si>
    <t>S25060719</t>
  </si>
  <si>
    <t>105</t>
  </si>
  <si>
    <t>S25050282</t>
  </si>
  <si>
    <t>F2880AX</t>
  </si>
  <si>
    <t>106</t>
  </si>
  <si>
    <t>107</t>
  </si>
  <si>
    <t>21_AULBW09288</t>
  </si>
  <si>
    <t>108</t>
  </si>
  <si>
    <t>109</t>
  </si>
  <si>
    <t>110</t>
  </si>
  <si>
    <t>111</t>
  </si>
  <si>
    <t>112</t>
  </si>
  <si>
    <t>80*100MM</t>
  </si>
  <si>
    <t>144</t>
  </si>
  <si>
    <t>S25050693</t>
  </si>
  <si>
    <t>145</t>
  </si>
  <si>
    <t>167</t>
  </si>
  <si>
    <t>S25060517</t>
  </si>
  <si>
    <t>168</t>
  </si>
  <si>
    <t>169</t>
  </si>
  <si>
    <t>113</t>
  </si>
  <si>
    <t>S25050290</t>
  </si>
  <si>
    <t>F2948AX</t>
  </si>
  <si>
    <t>114</t>
  </si>
  <si>
    <t>115</t>
  </si>
  <si>
    <t>116</t>
  </si>
  <si>
    <t>117</t>
  </si>
  <si>
    <t>118</t>
  </si>
  <si>
    <t>119</t>
  </si>
  <si>
    <t>120</t>
  </si>
  <si>
    <t>121</t>
  </si>
  <si>
    <t>146</t>
  </si>
  <si>
    <t>S25050694</t>
  </si>
  <si>
    <t>147</t>
  </si>
  <si>
    <t>170</t>
  </si>
  <si>
    <t>S25060518</t>
  </si>
  <si>
    <t>171</t>
  </si>
  <si>
    <t>172</t>
  </si>
  <si>
    <t>133</t>
  </si>
  <si>
    <t>S25050571</t>
  </si>
  <si>
    <t>F0515AX</t>
  </si>
  <si>
    <t>134</t>
  </si>
  <si>
    <t>135</t>
  </si>
  <si>
    <t>136</t>
  </si>
  <si>
    <t>150</t>
  </si>
  <si>
    <t>S25050891</t>
  </si>
  <si>
    <t>151</t>
  </si>
  <si>
    <t>164</t>
  </si>
  <si>
    <t>S25060403</t>
  </si>
  <si>
    <t>165</t>
  </si>
  <si>
    <t>166</t>
  </si>
  <si>
    <t>137</t>
  </si>
  <si>
    <t>S25050573</t>
  </si>
  <si>
    <t>F2951AX</t>
  </si>
  <si>
    <t>138</t>
  </si>
  <si>
    <t>139</t>
  </si>
  <si>
    <t>140</t>
  </si>
  <si>
    <t>141</t>
  </si>
  <si>
    <t>142</t>
  </si>
  <si>
    <t>143</t>
  </si>
  <si>
    <t>148</t>
  </si>
  <si>
    <t>S25050695</t>
  </si>
  <si>
    <t>149</t>
  </si>
  <si>
    <t>152</t>
  </si>
  <si>
    <t>161</t>
  </si>
  <si>
    <t>S25060401</t>
  </si>
  <si>
    <t>162</t>
  </si>
  <si>
    <t>163</t>
  </si>
  <si>
    <t>157</t>
  </si>
  <si>
    <t>S25060191</t>
  </si>
  <si>
    <t>F5201AX</t>
  </si>
  <si>
    <t>158</t>
  </si>
  <si>
    <t>159</t>
  </si>
  <si>
    <t>160</t>
  </si>
  <si>
    <t>175</t>
  </si>
  <si>
    <t>S25060871</t>
  </si>
  <si>
    <t>176</t>
  </si>
  <si>
    <t>153</t>
  </si>
  <si>
    <t>S25060189</t>
  </si>
  <si>
    <t>F5048AX</t>
  </si>
  <si>
    <t>154</t>
  </si>
  <si>
    <t>155</t>
  </si>
  <si>
    <t>156</t>
  </si>
  <si>
    <t>177</t>
  </si>
  <si>
    <t>S25060872</t>
  </si>
  <si>
    <t>178</t>
  </si>
  <si>
    <t>人民币</t>
  </si>
  <si>
    <t>25EXP14Z-0129</t>
  </si>
  <si>
    <t>温度标</t>
  </si>
  <si>
    <t>25EXP14Z-0157</t>
  </si>
  <si>
    <t>25EXP14Z-0169</t>
  </si>
  <si>
    <t>开国内谷德工厂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</si>
</sst>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yyyy\-mm\-dd\ hh:mm"/>
    <numFmt numFmtId="178" formatCode="###,###,###,##0.00000"/>
    <numFmt numFmtId="179" formatCode="###,###,###,###,###,##0.00"/>
    <numFmt numFmtId="180" formatCode="###,###,###,###,###,##0.000"/>
  </numFmts>
  <fonts count="39">
    <font>
      <sz val="11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6"/>
      <color theme="1"/>
      <name val="等线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10"/>
      <color indexed="63"/>
      <name val="Arial"/>
      <charset val="134"/>
    </font>
    <font>
      <b/>
      <sz val="11"/>
      <name val="等线"/>
      <charset val="134"/>
      <scheme val="minor"/>
    </font>
    <font>
      <sz val="12"/>
      <name val="Arial"/>
      <charset val="134"/>
    </font>
    <font>
      <sz val="20"/>
      <color theme="1"/>
      <name val="等线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63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/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1" fillId="2" borderId="1" xfId="49" applyFont="1" applyFill="1" applyBorder="1" applyAlignment="1">
      <alignment vertical="center" wrapText="1"/>
    </xf>
    <xf numFmtId="0" fontId="1" fillId="0" borderId="1" xfId="49" applyFont="1" applyBorder="1" applyAlignment="1">
      <alignment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1" xfId="49" applyFont="1" applyBorder="1" applyAlignment="1">
      <alignment vertical="center"/>
    </xf>
    <xf numFmtId="0" fontId="3" fillId="0" borderId="1" xfId="49" applyFont="1" applyBorder="1" applyAlignment="1">
      <alignment vertical="center" wrapText="1"/>
    </xf>
    <xf numFmtId="0" fontId="3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horizontal="center" vertical="center"/>
    </xf>
    <xf numFmtId="0" fontId="2" fillId="0" borderId="1" xfId="49" applyFont="1" applyBorder="1">
      <alignment vertical="center"/>
    </xf>
    <xf numFmtId="0" fontId="0" fillId="0" borderId="1" xfId="49" applyFont="1" applyBorder="1" applyAlignment="1">
      <alignment vertical="center"/>
    </xf>
    <xf numFmtId="0" fontId="0" fillId="0" borderId="1" xfId="49" applyBorder="1">
      <alignment vertical="center"/>
    </xf>
    <xf numFmtId="0" fontId="5" fillId="0" borderId="1" xfId="49" applyFont="1" applyBorder="1" applyAlignment="1">
      <alignment vertical="center" wrapText="1"/>
    </xf>
    <xf numFmtId="0" fontId="5" fillId="3" borderId="1" xfId="49" applyFont="1" applyFill="1" applyBorder="1" applyAlignment="1">
      <alignment vertical="center" wrapText="1"/>
    </xf>
    <xf numFmtId="0" fontId="6" fillId="3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vertical="center" wrapText="1"/>
    </xf>
    <xf numFmtId="0" fontId="0" fillId="3" borderId="0" xfId="49" applyFill="1">
      <alignment vertical="center"/>
    </xf>
    <xf numFmtId="0" fontId="0" fillId="0" borderId="0" xfId="49" applyFont="1" applyAlignment="1">
      <alignment horizontal="center" vertical="center"/>
    </xf>
    <xf numFmtId="176" fontId="0" fillId="0" borderId="0" xfId="49" applyNumberFormat="1">
      <alignment vertical="center"/>
    </xf>
    <xf numFmtId="0" fontId="7" fillId="4" borderId="0" xfId="49" applyFont="1" applyFill="1">
      <alignment vertical="center"/>
    </xf>
    <xf numFmtId="176" fontId="7" fillId="4" borderId="0" xfId="49" applyNumberFormat="1" applyFont="1" applyFill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49" applyFont="1" applyAlignment="1">
      <alignment horizontal="left" vertical="top"/>
    </xf>
    <xf numFmtId="0" fontId="11" fillId="0" borderId="0" xfId="49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4" fillId="5" borderId="1" xfId="0" applyNumberFormat="1" applyFont="1" applyFill="1" applyBorder="1" applyAlignment="1">
      <alignment horizontal="center" vertical="top" wrapText="1"/>
    </xf>
    <xf numFmtId="49" fontId="14" fillId="3" borderId="1" xfId="0" applyNumberFormat="1" applyFont="1" applyFill="1" applyBorder="1" applyAlignment="1">
      <alignment horizontal="center" vertical="top"/>
    </xf>
    <xf numFmtId="49" fontId="14" fillId="3" borderId="1" xfId="0" applyNumberFormat="1" applyFont="1" applyFill="1" applyBorder="1" applyAlignment="1">
      <alignment horizontal="left" vertical="top" wrapText="1"/>
    </xf>
    <xf numFmtId="177" fontId="14" fillId="3" borderId="1" xfId="0" applyNumberFormat="1" applyFont="1" applyFill="1" applyBorder="1" applyAlignment="1">
      <alignment horizontal="left" vertical="top"/>
    </xf>
    <xf numFmtId="0" fontId="15" fillId="4" borderId="0" xfId="49" applyFont="1" applyFill="1">
      <alignment vertical="center"/>
    </xf>
    <xf numFmtId="49" fontId="14" fillId="3" borderId="0" xfId="0" applyNumberFormat="1" applyFont="1" applyFill="1" applyAlignment="1">
      <alignment horizontal="center" vertical="top"/>
    </xf>
    <xf numFmtId="49" fontId="14" fillId="3" borderId="0" xfId="0" applyNumberFormat="1" applyFont="1" applyFill="1" applyAlignment="1">
      <alignment horizontal="left" vertical="top" wrapText="1"/>
    </xf>
    <xf numFmtId="177" fontId="14" fillId="3" borderId="0" xfId="0" applyNumberFormat="1" applyFont="1" applyFill="1" applyAlignment="1">
      <alignment horizontal="left" vertical="top"/>
    </xf>
    <xf numFmtId="0" fontId="14" fillId="3" borderId="1" xfId="0" applyNumberFormat="1" applyFont="1" applyFill="1" applyBorder="1" applyAlignment="1">
      <alignment horizontal="right" vertical="top"/>
    </xf>
    <xf numFmtId="178" fontId="14" fillId="3" borderId="1" xfId="0" applyNumberFormat="1" applyFont="1" applyFill="1" applyBorder="1" applyAlignment="1">
      <alignment horizontal="right" vertical="top"/>
    </xf>
    <xf numFmtId="179" fontId="14" fillId="3" borderId="1" xfId="0" applyNumberFormat="1" applyFont="1" applyFill="1" applyBorder="1" applyAlignment="1">
      <alignment horizontal="right" vertical="top"/>
    </xf>
    <xf numFmtId="0" fontId="0" fillId="3" borderId="0" xfId="0" applyFill="1"/>
    <xf numFmtId="180" fontId="14" fillId="3" borderId="0" xfId="0" applyNumberFormat="1" applyFont="1" applyFill="1" applyAlignment="1">
      <alignment horizontal="right" vertical="top"/>
    </xf>
    <xf numFmtId="178" fontId="14" fillId="3" borderId="0" xfId="0" applyNumberFormat="1" applyFont="1" applyFill="1" applyAlignment="1">
      <alignment horizontal="right" vertical="top"/>
    </xf>
    <xf numFmtId="179" fontId="14" fillId="3" borderId="0" xfId="0" applyNumberFormat="1" applyFont="1" applyFill="1" applyBorder="1" applyAlignment="1">
      <alignment horizontal="right" vertical="top"/>
    </xf>
    <xf numFmtId="176" fontId="16" fillId="2" borderId="0" xfId="0" applyNumberFormat="1" applyFont="1" applyFill="1"/>
    <xf numFmtId="176" fontId="16" fillId="3" borderId="2" xfId="0" applyNumberFormat="1" applyFont="1" applyFill="1" applyBorder="1"/>
    <xf numFmtId="0" fontId="17" fillId="6" borderId="0" xfId="49" applyFont="1" applyFill="1">
      <alignment vertical="center"/>
    </xf>
    <xf numFmtId="176" fontId="17" fillId="6" borderId="0" xfId="49" applyNumberFormat="1" applyFont="1" applyFill="1">
      <alignment vertical="center"/>
    </xf>
    <xf numFmtId="0" fontId="6" fillId="3" borderId="0" xfId="0" applyFont="1" applyFill="1"/>
    <xf numFmtId="49" fontId="18" fillId="5" borderId="1" xfId="0" applyNumberFormat="1" applyFont="1" applyFill="1" applyBorder="1" applyAlignment="1">
      <alignment horizontal="center" vertical="top" wrapText="1"/>
    </xf>
    <xf numFmtId="0" fontId="0" fillId="3" borderId="0" xfId="0" applyNumberFormat="1" applyFill="1"/>
    <xf numFmtId="49" fontId="14" fillId="3" borderId="3" xfId="0" applyNumberFormat="1" applyFont="1" applyFill="1" applyBorder="1" applyAlignment="1">
      <alignment horizontal="center" vertical="top"/>
    </xf>
    <xf numFmtId="0" fontId="0" fillId="3" borderId="4" xfId="0" applyFill="1" applyBorder="1"/>
    <xf numFmtId="49" fontId="14" fillId="3" borderId="3" xfId="0" applyNumberFormat="1" applyFont="1" applyFill="1" applyBorder="1" applyAlignment="1">
      <alignment horizontal="left" vertical="top" wrapText="1"/>
    </xf>
    <xf numFmtId="177" fontId="14" fillId="3" borderId="3" xfId="0" applyNumberFormat="1" applyFont="1" applyFill="1" applyBorder="1" applyAlignment="1">
      <alignment horizontal="left" vertical="top"/>
    </xf>
    <xf numFmtId="0" fontId="14" fillId="3" borderId="3" xfId="0" applyNumberFormat="1" applyFont="1" applyFill="1" applyBorder="1" applyAlignment="1">
      <alignment horizontal="right" vertical="top"/>
    </xf>
    <xf numFmtId="178" fontId="14" fillId="3" borderId="3" xfId="0" applyNumberFormat="1" applyFont="1" applyFill="1" applyBorder="1" applyAlignment="1">
      <alignment horizontal="right" vertical="top"/>
    </xf>
    <xf numFmtId="179" fontId="14" fillId="3" borderId="3" xfId="0" applyNumberFormat="1" applyFont="1" applyFill="1" applyBorder="1" applyAlignment="1">
      <alignment horizontal="right" vertical="top"/>
    </xf>
    <xf numFmtId="0" fontId="0" fillId="3" borderId="4" xfId="0" applyNumberFormat="1" applyFill="1" applyBorder="1"/>
    <xf numFmtId="0" fontId="0" fillId="3" borderId="2" xfId="0" applyFill="1" applyBorder="1"/>
    <xf numFmtId="0" fontId="0" fillId="3" borderId="1" xfId="0" applyFill="1" applyBorder="1"/>
    <xf numFmtId="49" fontId="14" fillId="3" borderId="5" xfId="0" applyNumberFormat="1" applyFont="1" applyFill="1" applyBorder="1" applyAlignment="1">
      <alignment horizontal="center" vertical="top"/>
    </xf>
    <xf numFmtId="49" fontId="14" fillId="3" borderId="5" xfId="0" applyNumberFormat="1" applyFont="1" applyFill="1" applyBorder="1" applyAlignment="1">
      <alignment horizontal="left" vertical="top" wrapText="1"/>
    </xf>
    <xf numFmtId="177" fontId="14" fillId="3" borderId="5" xfId="0" applyNumberFormat="1" applyFont="1" applyFill="1" applyBorder="1" applyAlignment="1">
      <alignment horizontal="left" vertical="top"/>
    </xf>
    <xf numFmtId="0" fontId="0" fillId="3" borderId="1" xfId="0" applyNumberFormat="1" applyFill="1" applyBorder="1"/>
    <xf numFmtId="0" fontId="0" fillId="3" borderId="6" xfId="0" applyFill="1" applyBorder="1"/>
    <xf numFmtId="0" fontId="14" fillId="3" borderId="5" xfId="0" applyNumberFormat="1" applyFont="1" applyFill="1" applyBorder="1" applyAlignment="1">
      <alignment horizontal="right" vertical="top"/>
    </xf>
    <xf numFmtId="178" fontId="14" fillId="3" borderId="5" xfId="0" applyNumberFormat="1" applyFont="1" applyFill="1" applyBorder="1" applyAlignment="1">
      <alignment horizontal="right" vertical="top"/>
    </xf>
    <xf numFmtId="179" fontId="14" fillId="3" borderId="5" xfId="0" applyNumberFormat="1" applyFont="1" applyFill="1" applyBorder="1" applyAlignment="1">
      <alignment horizontal="right" vertical="top"/>
    </xf>
    <xf numFmtId="179" fontId="14" fillId="3" borderId="2" xfId="0" applyNumberFormat="1" applyFont="1" applyFill="1" applyBorder="1" applyAlignment="1">
      <alignment horizontal="right" vertical="top"/>
    </xf>
    <xf numFmtId="49" fontId="14" fillId="3" borderId="1" xfId="0" applyNumberFormat="1" applyFont="1" applyFill="1" applyBorder="1" applyAlignment="1">
      <alignment horizontal="center" vertical="top" wrapText="1"/>
    </xf>
    <xf numFmtId="176" fontId="17" fillId="3" borderId="0" xfId="49" applyNumberFormat="1" applyFont="1" applyFill="1">
      <alignment vertical="center"/>
    </xf>
    <xf numFmtId="0" fontId="0" fillId="6" borderId="0" xfId="49" applyFill="1" applyAlignment="1">
      <alignment horizontal="center" vertical="center"/>
    </xf>
    <xf numFmtId="0" fontId="0" fillId="6" borderId="0" xfId="49" applyFill="1">
      <alignment vertical="center"/>
    </xf>
    <xf numFmtId="176" fontId="0" fillId="6" borderId="0" xfId="49" applyNumberFormat="1" applyFill="1">
      <alignment vertical="center"/>
    </xf>
    <xf numFmtId="178" fontId="14" fillId="3" borderId="0" xfId="0" applyNumberFormat="1" applyFont="1" applyFill="1" applyBorder="1" applyAlignment="1">
      <alignment horizontal="righ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51"/>
  <sheetViews>
    <sheetView workbookViewId="0">
      <selection activeCell="D37" sqref="D37"/>
    </sheetView>
  </sheetViews>
  <sheetFormatPr defaultColWidth="9" defaultRowHeight="14"/>
  <cols>
    <col min="1" max="1" width="24.75" style="1" customWidth="1"/>
    <col min="2" max="2" width="14" style="1" customWidth="1"/>
    <col min="3" max="3" width="23.375" style="1" customWidth="1"/>
    <col min="4" max="4" width="9" style="1"/>
    <col min="5" max="5" width="9.125" style="2" customWidth="1"/>
    <col min="6" max="6" width="12.875" style="1" customWidth="1"/>
    <col min="7" max="7" width="20.375" style="1" customWidth="1"/>
    <col min="8" max="8" width="9" style="1" hidden="1" customWidth="1"/>
    <col min="9" max="9" width="17.375" style="1" hidden="1" customWidth="1"/>
    <col min="10" max="13" width="9" style="1"/>
    <col min="14" max="14" width="11.875" style="1" customWidth="1"/>
    <col min="15" max="15" width="15.25" style="1" customWidth="1"/>
    <col min="16" max="22" width="9" style="1"/>
    <col min="23" max="23" width="21.75" style="1" customWidth="1"/>
    <col min="24" max="26" width="9" style="1"/>
    <col min="27" max="27" width="14" style="1" customWidth="1"/>
    <col min="28" max="28" width="14.375" style="1" customWidth="1"/>
    <col min="29" max="35" width="9" style="1"/>
    <col min="36" max="36" width="13" style="1" customWidth="1"/>
    <col min="37" max="16384" width="9" style="1"/>
  </cols>
  <sheetData>
    <row r="1" ht="21" spans="1:36">
      <c r="A1" s="3" t="s">
        <v>0</v>
      </c>
      <c r="B1" s="4"/>
      <c r="C1" s="4" t="s">
        <v>1</v>
      </c>
      <c r="D1" s="4" t="s">
        <v>2</v>
      </c>
      <c r="E1" s="5" t="s">
        <v>3</v>
      </c>
      <c r="F1" s="4" t="s">
        <v>4</v>
      </c>
      <c r="G1" s="4" t="s">
        <v>5</v>
      </c>
      <c r="H1" s="6" t="s">
        <v>6</v>
      </c>
      <c r="I1" s="1" t="s">
        <v>7</v>
      </c>
      <c r="L1" s="27" t="s">
        <v>8</v>
      </c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Y1" s="27" t="s">
        <v>8</v>
      </c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ht="26" spans="1:36">
      <c r="A2" s="7" t="s">
        <v>9</v>
      </c>
      <c r="B2" s="7"/>
      <c r="C2" s="8" t="s">
        <v>10</v>
      </c>
      <c r="D2" s="9" t="s">
        <v>11</v>
      </c>
      <c r="E2" s="10">
        <v>12373</v>
      </c>
      <c r="F2" s="11">
        <v>0.15</v>
      </c>
      <c r="G2" s="8">
        <f t="shared" ref="G2:G4" si="0">E2*F2</f>
        <v>1855.95</v>
      </c>
      <c r="H2" s="1">
        <v>1417.79</v>
      </c>
      <c r="I2" s="1">
        <f t="shared" ref="I2:I14" si="1">G14/1.13/H2</f>
        <v>0.405186259282879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4</v>
      </c>
      <c r="W2" s="29" t="s">
        <v>22</v>
      </c>
      <c r="Y2" s="29" t="s">
        <v>12</v>
      </c>
      <c r="Z2" s="29" t="s">
        <v>13</v>
      </c>
      <c r="AA2" s="29" t="s">
        <v>14</v>
      </c>
      <c r="AB2" s="29" t="s">
        <v>15</v>
      </c>
      <c r="AC2" s="29" t="s">
        <v>16</v>
      </c>
      <c r="AD2" s="29" t="s">
        <v>17</v>
      </c>
      <c r="AE2" s="29" t="s">
        <v>18</v>
      </c>
      <c r="AF2" s="29" t="s">
        <v>19</v>
      </c>
      <c r="AG2" s="29" t="s">
        <v>20</v>
      </c>
      <c r="AH2" s="49" t="s">
        <v>23</v>
      </c>
      <c r="AI2" s="29" t="s">
        <v>4</v>
      </c>
      <c r="AJ2" s="29" t="s">
        <v>22</v>
      </c>
    </row>
    <row r="3" ht="27" customHeight="1" spans="1:36">
      <c r="A3" s="7" t="s">
        <v>9</v>
      </c>
      <c r="B3" s="7"/>
      <c r="C3" s="8" t="s">
        <v>10</v>
      </c>
      <c r="D3" s="9" t="s">
        <v>11</v>
      </c>
      <c r="E3" s="10">
        <v>79686</v>
      </c>
      <c r="F3" s="11">
        <v>0.15</v>
      </c>
      <c r="G3" s="8">
        <f t="shared" si="0"/>
        <v>11952.9</v>
      </c>
      <c r="H3" s="1">
        <v>163.84</v>
      </c>
      <c r="I3" s="1">
        <f t="shared" si="1"/>
        <v>7.96886882950774</v>
      </c>
      <c r="L3" s="30" t="s">
        <v>24</v>
      </c>
      <c r="M3" s="31" t="s">
        <v>25</v>
      </c>
      <c r="N3" s="31" t="s">
        <v>26</v>
      </c>
      <c r="O3" s="32">
        <v>45720.7693402778</v>
      </c>
      <c r="P3" s="31" t="s">
        <v>27</v>
      </c>
      <c r="Q3" s="31" t="s">
        <v>28</v>
      </c>
      <c r="R3" s="31" t="s">
        <v>29</v>
      </c>
      <c r="S3" s="31" t="s">
        <v>30</v>
      </c>
      <c r="T3" s="31" t="s">
        <v>31</v>
      </c>
      <c r="U3" s="37">
        <v>4452</v>
      </c>
      <c r="V3" s="38">
        <v>0.15</v>
      </c>
      <c r="W3" s="39">
        <v>667.8</v>
      </c>
      <c r="Y3" s="30" t="s">
        <v>32</v>
      </c>
      <c r="Z3" s="31" t="s">
        <v>33</v>
      </c>
      <c r="AA3" s="31" t="s">
        <v>26</v>
      </c>
      <c r="AB3" s="32">
        <v>45720.6443402778</v>
      </c>
      <c r="AC3" s="31" t="s">
        <v>34</v>
      </c>
      <c r="AD3" s="31" t="s">
        <v>28</v>
      </c>
      <c r="AE3" s="31" t="s">
        <v>29</v>
      </c>
      <c r="AF3" s="31" t="s">
        <v>30</v>
      </c>
      <c r="AG3" s="31" t="s">
        <v>31</v>
      </c>
      <c r="AH3" s="37">
        <v>24208</v>
      </c>
      <c r="AI3" s="38">
        <v>0.15</v>
      </c>
      <c r="AJ3" s="39">
        <f>SUM(AI3*AH3)</f>
        <v>3631.2</v>
      </c>
    </row>
    <row r="4" ht="26" spans="1:36">
      <c r="A4" s="7" t="s">
        <v>9</v>
      </c>
      <c r="B4" s="7"/>
      <c r="C4" s="8" t="s">
        <v>10</v>
      </c>
      <c r="D4" s="9" t="s">
        <v>11</v>
      </c>
      <c r="E4" s="10">
        <v>23196</v>
      </c>
      <c r="F4" s="11">
        <v>0.15</v>
      </c>
      <c r="G4" s="8">
        <f t="shared" si="0"/>
        <v>3479.4</v>
      </c>
      <c r="H4" s="1">
        <v>15.58</v>
      </c>
      <c r="I4" s="1">
        <f t="shared" si="1"/>
        <v>15.588967021482</v>
      </c>
      <c r="L4" s="30" t="s">
        <v>35</v>
      </c>
      <c r="M4" s="31" t="s">
        <v>25</v>
      </c>
      <c r="N4" s="31" t="s">
        <v>26</v>
      </c>
      <c r="O4" s="32">
        <v>45720.7693402778</v>
      </c>
      <c r="P4" s="31" t="s">
        <v>27</v>
      </c>
      <c r="Q4" s="31" t="s">
        <v>28</v>
      </c>
      <c r="R4" s="31" t="s">
        <v>36</v>
      </c>
      <c r="S4" s="31" t="s">
        <v>37</v>
      </c>
      <c r="T4" s="31" t="s">
        <v>38</v>
      </c>
      <c r="U4" s="37">
        <v>4452</v>
      </c>
      <c r="V4" s="38">
        <v>0.34</v>
      </c>
      <c r="W4" s="39">
        <v>1513.68</v>
      </c>
      <c r="Y4" s="30" t="s">
        <v>39</v>
      </c>
      <c r="Z4" s="31" t="s">
        <v>33</v>
      </c>
      <c r="AA4" s="31" t="s">
        <v>26</v>
      </c>
      <c r="AB4" s="32">
        <v>45720.6443402778</v>
      </c>
      <c r="AC4" s="31" t="s">
        <v>34</v>
      </c>
      <c r="AD4" s="31" t="s">
        <v>28</v>
      </c>
      <c r="AE4" s="31" t="s">
        <v>40</v>
      </c>
      <c r="AF4" s="31" t="s">
        <v>41</v>
      </c>
      <c r="AG4" s="31" t="s">
        <v>42</v>
      </c>
      <c r="AH4" s="37">
        <v>26933</v>
      </c>
      <c r="AI4" s="38">
        <v>0.16</v>
      </c>
      <c r="AJ4" s="39">
        <f t="shared" ref="AJ4:AJ14" si="2">SUM(AI4*AH4)</f>
        <v>4309.28</v>
      </c>
    </row>
    <row r="5" ht="37.5" spans="1:36">
      <c r="A5" s="7" t="s">
        <v>9</v>
      </c>
      <c r="B5" s="7"/>
      <c r="C5" s="8" t="s">
        <v>43</v>
      </c>
      <c r="D5" s="9" t="s">
        <v>44</v>
      </c>
      <c r="E5" s="10">
        <v>1979</v>
      </c>
      <c r="F5" s="11">
        <v>0.33</v>
      </c>
      <c r="G5" s="8">
        <f t="shared" ref="G5:G7" si="3">E5*F5</f>
        <v>653.07</v>
      </c>
      <c r="H5" s="1">
        <v>439.73</v>
      </c>
      <c r="I5" s="1">
        <f t="shared" si="1"/>
        <v>0.438825192208654</v>
      </c>
      <c r="L5" s="30" t="s">
        <v>45</v>
      </c>
      <c r="M5" s="31" t="s">
        <v>25</v>
      </c>
      <c r="N5" s="31" t="s">
        <v>26</v>
      </c>
      <c r="O5" s="32">
        <v>45720.7693402778</v>
      </c>
      <c r="P5" s="31" t="s">
        <v>27</v>
      </c>
      <c r="Q5" s="31" t="s">
        <v>28</v>
      </c>
      <c r="R5" s="31" t="s">
        <v>46</v>
      </c>
      <c r="S5" s="31" t="s">
        <v>47</v>
      </c>
      <c r="T5" s="31" t="s">
        <v>48</v>
      </c>
      <c r="U5" s="37">
        <v>4452</v>
      </c>
      <c r="V5" s="38">
        <v>0.065</v>
      </c>
      <c r="W5" s="39">
        <v>289.38</v>
      </c>
      <c r="Y5" s="30" t="s">
        <v>49</v>
      </c>
      <c r="Z5" s="31" t="s">
        <v>33</v>
      </c>
      <c r="AA5" s="31" t="s">
        <v>26</v>
      </c>
      <c r="AB5" s="32">
        <v>45720.6443402778</v>
      </c>
      <c r="AC5" s="31" t="s">
        <v>34</v>
      </c>
      <c r="AD5" s="31" t="s">
        <v>28</v>
      </c>
      <c r="AE5" s="31" t="s">
        <v>50</v>
      </c>
      <c r="AF5" s="31" t="s">
        <v>41</v>
      </c>
      <c r="AG5" s="31" t="s">
        <v>51</v>
      </c>
      <c r="AH5" s="37">
        <v>26933</v>
      </c>
      <c r="AI5" s="38">
        <v>0.22</v>
      </c>
      <c r="AJ5" s="39">
        <f t="shared" si="2"/>
        <v>5925.26</v>
      </c>
    </row>
    <row r="6" ht="26" spans="1:36">
      <c r="A6" s="7" t="s">
        <v>9</v>
      </c>
      <c r="B6" s="7"/>
      <c r="C6" s="8" t="s">
        <v>43</v>
      </c>
      <c r="D6" s="9" t="s">
        <v>44</v>
      </c>
      <c r="E6" s="10">
        <v>5214</v>
      </c>
      <c r="F6" s="11">
        <v>0.33</v>
      </c>
      <c r="G6" s="8">
        <f t="shared" si="3"/>
        <v>1720.62</v>
      </c>
      <c r="H6" s="1">
        <v>87.14</v>
      </c>
      <c r="I6" s="1">
        <f t="shared" si="1"/>
        <v>7.15814851901426</v>
      </c>
      <c r="L6" s="30" t="s">
        <v>52</v>
      </c>
      <c r="M6" s="31" t="s">
        <v>25</v>
      </c>
      <c r="N6" s="31" t="s">
        <v>26</v>
      </c>
      <c r="O6" s="32">
        <v>45720.7693402778</v>
      </c>
      <c r="P6" s="31" t="s">
        <v>27</v>
      </c>
      <c r="Q6" s="31" t="s">
        <v>28</v>
      </c>
      <c r="R6" s="31" t="s">
        <v>53</v>
      </c>
      <c r="S6" s="31" t="s">
        <v>54</v>
      </c>
      <c r="T6" s="31" t="s">
        <v>55</v>
      </c>
      <c r="U6" s="37">
        <v>741</v>
      </c>
      <c r="V6" s="38">
        <v>0.34</v>
      </c>
      <c r="W6" s="39">
        <v>251.94</v>
      </c>
      <c r="Y6" s="30" t="s">
        <v>56</v>
      </c>
      <c r="Z6" s="31" t="s">
        <v>33</v>
      </c>
      <c r="AA6" s="31" t="s">
        <v>26</v>
      </c>
      <c r="AB6" s="32">
        <v>45720.6443402778</v>
      </c>
      <c r="AC6" s="31" t="s">
        <v>34</v>
      </c>
      <c r="AD6" s="31" t="s">
        <v>28</v>
      </c>
      <c r="AE6" s="31" t="s">
        <v>57</v>
      </c>
      <c r="AF6" s="31" t="s">
        <v>37</v>
      </c>
      <c r="AG6" s="31" t="s">
        <v>58</v>
      </c>
      <c r="AH6" s="37">
        <v>26933</v>
      </c>
      <c r="AI6" s="38">
        <v>0.35</v>
      </c>
      <c r="AJ6" s="39">
        <f t="shared" si="2"/>
        <v>9426.55</v>
      </c>
    </row>
    <row r="7" ht="37.5" spans="1:36">
      <c r="A7" s="7" t="s">
        <v>9</v>
      </c>
      <c r="B7" s="7"/>
      <c r="C7" s="8" t="s">
        <v>43</v>
      </c>
      <c r="D7" s="9" t="s">
        <v>44</v>
      </c>
      <c r="E7" s="10">
        <v>1138</v>
      </c>
      <c r="F7" s="11">
        <v>0.33</v>
      </c>
      <c r="G7" s="8">
        <f t="shared" si="3"/>
        <v>375.54</v>
      </c>
      <c r="H7" s="1">
        <v>178.69</v>
      </c>
      <c r="I7" s="1">
        <f t="shared" si="1"/>
        <v>3.31691261427191</v>
      </c>
      <c r="L7" s="30" t="s">
        <v>59</v>
      </c>
      <c r="M7" s="31" t="s">
        <v>60</v>
      </c>
      <c r="N7" s="31" t="s">
        <v>26</v>
      </c>
      <c r="O7" s="32">
        <v>45758.9635648148</v>
      </c>
      <c r="P7" s="31" t="s">
        <v>27</v>
      </c>
      <c r="Q7" s="31" t="s">
        <v>28</v>
      </c>
      <c r="R7" s="31" t="s">
        <v>61</v>
      </c>
      <c r="S7" s="31" t="s">
        <v>62</v>
      </c>
      <c r="T7" s="31" t="s">
        <v>63</v>
      </c>
      <c r="U7" s="37">
        <v>4452</v>
      </c>
      <c r="V7" s="38">
        <v>0.21</v>
      </c>
      <c r="W7" s="39">
        <v>934.92</v>
      </c>
      <c r="Y7" s="30" t="s">
        <v>64</v>
      </c>
      <c r="Z7" s="31" t="s">
        <v>33</v>
      </c>
      <c r="AA7" s="31" t="s">
        <v>26</v>
      </c>
      <c r="AB7" s="32">
        <v>45720.6443402778</v>
      </c>
      <c r="AC7" s="31" t="s">
        <v>34</v>
      </c>
      <c r="AD7" s="31" t="s">
        <v>28</v>
      </c>
      <c r="AE7" s="31" t="s">
        <v>46</v>
      </c>
      <c r="AF7" s="31" t="s">
        <v>47</v>
      </c>
      <c r="AG7" s="31" t="s">
        <v>48</v>
      </c>
      <c r="AH7" s="37">
        <v>26933</v>
      </c>
      <c r="AI7" s="38">
        <v>0.065</v>
      </c>
      <c r="AJ7" s="39">
        <f t="shared" si="2"/>
        <v>1750.645</v>
      </c>
    </row>
    <row r="8" ht="27" customHeight="1" spans="1:36">
      <c r="A8" s="7" t="s">
        <v>9</v>
      </c>
      <c r="B8" s="7"/>
      <c r="C8" s="8" t="s">
        <v>62</v>
      </c>
      <c r="D8" s="9" t="s">
        <v>11</v>
      </c>
      <c r="E8" s="10">
        <v>8219</v>
      </c>
      <c r="F8" s="11">
        <v>0.06</v>
      </c>
      <c r="G8" s="8">
        <f t="shared" ref="G8:G10" si="4">E8*F8</f>
        <v>493.14</v>
      </c>
      <c r="H8" s="1">
        <v>56.66</v>
      </c>
      <c r="I8" s="1">
        <f t="shared" si="1"/>
        <v>10.6902217543553</v>
      </c>
      <c r="L8" s="30"/>
      <c r="M8" s="31"/>
      <c r="N8" s="31"/>
      <c r="O8" s="32"/>
      <c r="P8" s="31"/>
      <c r="Q8" s="31"/>
      <c r="R8" s="31"/>
      <c r="S8" s="31"/>
      <c r="T8" s="31"/>
      <c r="U8" s="37"/>
      <c r="V8" s="38"/>
      <c r="W8" s="39"/>
      <c r="Y8" s="30" t="s">
        <v>65</v>
      </c>
      <c r="Z8" s="31" t="s">
        <v>33</v>
      </c>
      <c r="AA8" s="31" t="s">
        <v>26</v>
      </c>
      <c r="AB8" s="32">
        <v>45720.6443402778</v>
      </c>
      <c r="AC8" s="31" t="s">
        <v>34</v>
      </c>
      <c r="AD8" s="31" t="s">
        <v>28</v>
      </c>
      <c r="AE8" s="31" t="s">
        <v>53</v>
      </c>
      <c r="AF8" s="31" t="s">
        <v>54</v>
      </c>
      <c r="AG8" s="31" t="s">
        <v>55</v>
      </c>
      <c r="AH8" s="37">
        <v>5214</v>
      </c>
      <c r="AI8" s="38">
        <v>0.34</v>
      </c>
      <c r="AJ8" s="39">
        <f t="shared" si="2"/>
        <v>1772.76</v>
      </c>
    </row>
    <row r="9" ht="26" spans="1:36">
      <c r="A9" s="7" t="s">
        <v>9</v>
      </c>
      <c r="B9" s="7"/>
      <c r="C9" s="8" t="s">
        <v>62</v>
      </c>
      <c r="D9" s="9" t="s">
        <v>11</v>
      </c>
      <c r="E9" s="10">
        <v>56171</v>
      </c>
      <c r="F9" s="11">
        <v>0.06</v>
      </c>
      <c r="G9" s="8">
        <f t="shared" si="4"/>
        <v>3370.26</v>
      </c>
      <c r="H9" s="1">
        <v>178.81</v>
      </c>
      <c r="I9" s="1">
        <f t="shared" si="1"/>
        <v>1.33760411134971</v>
      </c>
      <c r="L9" s="30"/>
      <c r="M9" s="31"/>
      <c r="N9" s="31"/>
      <c r="O9" s="32"/>
      <c r="P9" s="31"/>
      <c r="Q9" s="31"/>
      <c r="R9" s="31"/>
      <c r="S9" s="31"/>
      <c r="T9" s="31"/>
      <c r="U9" s="37"/>
      <c r="V9" s="38"/>
      <c r="W9" s="39"/>
      <c r="Y9" s="30" t="s">
        <v>66</v>
      </c>
      <c r="Z9" s="31" t="s">
        <v>67</v>
      </c>
      <c r="AA9" s="31" t="s">
        <v>26</v>
      </c>
      <c r="AB9" s="32">
        <v>45730.424837963</v>
      </c>
      <c r="AC9" s="31" t="s">
        <v>34</v>
      </c>
      <c r="AD9" s="31" t="s">
        <v>28</v>
      </c>
      <c r="AE9" s="31" t="s">
        <v>61</v>
      </c>
      <c r="AF9" s="31" t="s">
        <v>62</v>
      </c>
      <c r="AG9" s="31" t="s">
        <v>63</v>
      </c>
      <c r="AH9" s="37">
        <v>25993</v>
      </c>
      <c r="AI9" s="38">
        <v>0.16</v>
      </c>
      <c r="AJ9" s="39">
        <f t="shared" si="2"/>
        <v>4158.88</v>
      </c>
    </row>
    <row r="10" ht="37.5" spans="1:36">
      <c r="A10" s="7" t="s">
        <v>9</v>
      </c>
      <c r="B10" s="7"/>
      <c r="C10" s="8" t="s">
        <v>62</v>
      </c>
      <c r="D10" s="9" t="s">
        <v>11</v>
      </c>
      <c r="E10" s="10">
        <v>8175</v>
      </c>
      <c r="F10" s="11">
        <v>0.06</v>
      </c>
      <c r="G10" s="8">
        <f t="shared" si="4"/>
        <v>490.5</v>
      </c>
      <c r="H10" s="1">
        <v>68.62</v>
      </c>
      <c r="I10" s="1">
        <f t="shared" si="1"/>
        <v>2.82161861012166</v>
      </c>
      <c r="L10" s="30" t="s">
        <v>68</v>
      </c>
      <c r="M10" s="31" t="s">
        <v>69</v>
      </c>
      <c r="N10" s="31" t="s">
        <v>26</v>
      </c>
      <c r="O10" s="32">
        <v>45720.7804398148</v>
      </c>
      <c r="P10" s="31" t="s">
        <v>70</v>
      </c>
      <c r="Q10" s="31" t="s">
        <v>28</v>
      </c>
      <c r="R10" s="31" t="s">
        <v>29</v>
      </c>
      <c r="S10" s="31" t="s">
        <v>30</v>
      </c>
      <c r="T10" s="31" t="s">
        <v>31</v>
      </c>
      <c r="U10" s="37">
        <v>4590</v>
      </c>
      <c r="V10" s="38">
        <v>0.15</v>
      </c>
      <c r="W10" s="39">
        <v>688.5</v>
      </c>
      <c r="Y10" s="30" t="s">
        <v>71</v>
      </c>
      <c r="Z10" s="31" t="s">
        <v>67</v>
      </c>
      <c r="AA10" s="31" t="s">
        <v>26</v>
      </c>
      <c r="AB10" s="32">
        <v>45730.424837963</v>
      </c>
      <c r="AC10" s="31" t="s">
        <v>34</v>
      </c>
      <c r="AD10" s="31" t="s">
        <v>28</v>
      </c>
      <c r="AE10" s="31" t="s">
        <v>72</v>
      </c>
      <c r="AF10" s="31" t="s">
        <v>73</v>
      </c>
      <c r="AG10" s="31" t="s">
        <v>63</v>
      </c>
      <c r="AH10" s="37">
        <v>940</v>
      </c>
      <c r="AI10" s="38">
        <v>0.2</v>
      </c>
      <c r="AJ10" s="39">
        <f t="shared" si="2"/>
        <v>188</v>
      </c>
    </row>
    <row r="11" ht="37.5" spans="1:36">
      <c r="A11" s="7" t="s">
        <v>9</v>
      </c>
      <c r="B11" s="7"/>
      <c r="C11" s="8" t="s">
        <v>37</v>
      </c>
      <c r="D11" s="9" t="s">
        <v>44</v>
      </c>
      <c r="E11" s="10">
        <v>8377</v>
      </c>
      <c r="F11" s="11">
        <v>0.34</v>
      </c>
      <c r="G11" s="8">
        <f t="shared" ref="G11:G13" si="5">E11*F11</f>
        <v>2848.18</v>
      </c>
      <c r="H11" s="1">
        <v>745.44</v>
      </c>
      <c r="I11" s="1">
        <f t="shared" si="1"/>
        <v>0.298914746793246</v>
      </c>
      <c r="L11" s="30" t="s">
        <v>74</v>
      </c>
      <c r="M11" s="31" t="s">
        <v>69</v>
      </c>
      <c r="N11" s="31" t="s">
        <v>26</v>
      </c>
      <c r="O11" s="32">
        <v>45720.7804398148</v>
      </c>
      <c r="P11" s="31" t="s">
        <v>70</v>
      </c>
      <c r="Q11" s="31" t="s">
        <v>28</v>
      </c>
      <c r="R11" s="31" t="s">
        <v>36</v>
      </c>
      <c r="S11" s="31" t="s">
        <v>37</v>
      </c>
      <c r="T11" s="31" t="s">
        <v>38</v>
      </c>
      <c r="U11" s="37">
        <v>4590</v>
      </c>
      <c r="V11" s="38">
        <v>0.34</v>
      </c>
      <c r="W11" s="39">
        <v>1560.6</v>
      </c>
      <c r="Y11" s="30" t="s">
        <v>75</v>
      </c>
      <c r="Z11" s="31" t="s">
        <v>76</v>
      </c>
      <c r="AA11" s="31" t="s">
        <v>26</v>
      </c>
      <c r="AB11" s="32">
        <v>45759.5707407407</v>
      </c>
      <c r="AC11" s="31" t="s">
        <v>34</v>
      </c>
      <c r="AD11" s="31" t="s">
        <v>28</v>
      </c>
      <c r="AE11" s="31" t="s">
        <v>29</v>
      </c>
      <c r="AF11" s="31" t="s">
        <v>30</v>
      </c>
      <c r="AG11" s="31" t="s">
        <v>31</v>
      </c>
      <c r="AH11" s="37">
        <v>1505</v>
      </c>
      <c r="AI11" s="38">
        <v>0.15</v>
      </c>
      <c r="AJ11" s="39">
        <f t="shared" si="2"/>
        <v>225.75</v>
      </c>
    </row>
    <row r="12" ht="20.25" customHeight="1" spans="1:36">
      <c r="A12" s="7" t="s">
        <v>9</v>
      </c>
      <c r="B12" s="7"/>
      <c r="C12" s="8" t="s">
        <v>37</v>
      </c>
      <c r="D12" s="9" t="s">
        <v>44</v>
      </c>
      <c r="E12" s="10">
        <v>28280</v>
      </c>
      <c r="F12" s="11">
        <v>0.34</v>
      </c>
      <c r="G12" s="8">
        <f t="shared" si="5"/>
        <v>9615.2</v>
      </c>
      <c r="H12" s="1">
        <v>17.22</v>
      </c>
      <c r="I12" s="1">
        <f t="shared" si="1"/>
        <v>14.584810829145</v>
      </c>
      <c r="L12" s="30" t="s">
        <v>77</v>
      </c>
      <c r="M12" s="31" t="s">
        <v>69</v>
      </c>
      <c r="N12" s="31" t="s">
        <v>26</v>
      </c>
      <c r="O12" s="32">
        <v>45720.7804398148</v>
      </c>
      <c r="P12" s="31" t="s">
        <v>70</v>
      </c>
      <c r="Q12" s="31" t="s">
        <v>28</v>
      </c>
      <c r="R12" s="31" t="s">
        <v>46</v>
      </c>
      <c r="S12" s="31" t="s">
        <v>47</v>
      </c>
      <c r="T12" s="31" t="s">
        <v>48</v>
      </c>
      <c r="U12" s="37">
        <v>4590</v>
      </c>
      <c r="V12" s="38">
        <v>0.065</v>
      </c>
      <c r="W12" s="39">
        <v>298.35</v>
      </c>
      <c r="Y12" s="30" t="s">
        <v>78</v>
      </c>
      <c r="Z12" s="31" t="s">
        <v>76</v>
      </c>
      <c r="AA12" s="31" t="s">
        <v>26</v>
      </c>
      <c r="AB12" s="32">
        <v>45759.5707407407</v>
      </c>
      <c r="AC12" s="31" t="s">
        <v>34</v>
      </c>
      <c r="AD12" s="31" t="s">
        <v>28</v>
      </c>
      <c r="AE12" s="31" t="s">
        <v>79</v>
      </c>
      <c r="AF12" s="31" t="s">
        <v>41</v>
      </c>
      <c r="AG12" s="31" t="s">
        <v>80</v>
      </c>
      <c r="AH12" s="37">
        <v>1220</v>
      </c>
      <c r="AI12" s="38">
        <v>0.15</v>
      </c>
      <c r="AJ12" s="39">
        <f t="shared" si="2"/>
        <v>183</v>
      </c>
    </row>
    <row r="13" ht="27" customHeight="1" spans="1:36">
      <c r="A13" s="7" t="s">
        <v>9</v>
      </c>
      <c r="B13" s="7"/>
      <c r="C13" s="8" t="s">
        <v>37</v>
      </c>
      <c r="D13" s="9" t="s">
        <v>44</v>
      </c>
      <c r="E13" s="10">
        <v>8332</v>
      </c>
      <c r="F13" s="11">
        <v>0.34</v>
      </c>
      <c r="G13" s="8">
        <f t="shared" si="5"/>
        <v>2832.88</v>
      </c>
      <c r="H13" s="1">
        <v>511.39</v>
      </c>
      <c r="I13" s="1">
        <f t="shared" si="1"/>
        <v>0.465155959629031</v>
      </c>
      <c r="L13" s="30" t="s">
        <v>81</v>
      </c>
      <c r="M13" s="31" t="s">
        <v>69</v>
      </c>
      <c r="N13" s="31" t="s">
        <v>26</v>
      </c>
      <c r="O13" s="32">
        <v>45720.7804398148</v>
      </c>
      <c r="P13" s="31" t="s">
        <v>70</v>
      </c>
      <c r="Q13" s="31" t="s">
        <v>28</v>
      </c>
      <c r="R13" s="31" t="s">
        <v>53</v>
      </c>
      <c r="S13" s="31" t="s">
        <v>54</v>
      </c>
      <c r="T13" s="31" t="s">
        <v>55</v>
      </c>
      <c r="U13" s="37">
        <v>795</v>
      </c>
      <c r="V13" s="38">
        <v>0.34</v>
      </c>
      <c r="W13" s="39">
        <v>270.3</v>
      </c>
      <c r="Y13" s="30" t="s">
        <v>82</v>
      </c>
      <c r="Z13" s="31" t="s">
        <v>76</v>
      </c>
      <c r="AA13" s="31" t="s">
        <v>26</v>
      </c>
      <c r="AB13" s="32">
        <v>45759.5707407407</v>
      </c>
      <c r="AC13" s="31" t="s">
        <v>34</v>
      </c>
      <c r="AD13" s="31" t="s">
        <v>28</v>
      </c>
      <c r="AE13" s="31" t="s">
        <v>83</v>
      </c>
      <c r="AF13" s="31" t="s">
        <v>84</v>
      </c>
      <c r="AG13" s="31" t="s">
        <v>85</v>
      </c>
      <c r="AH13" s="37">
        <v>1220</v>
      </c>
      <c r="AI13" s="38">
        <v>0.08</v>
      </c>
      <c r="AJ13" s="39">
        <f t="shared" si="2"/>
        <v>97.6</v>
      </c>
    </row>
    <row r="14" ht="26" spans="1:36">
      <c r="A14" s="7" t="s">
        <v>86</v>
      </c>
      <c r="B14" s="7"/>
      <c r="C14" s="8" t="s">
        <v>10</v>
      </c>
      <c r="D14" s="9" t="s">
        <v>11</v>
      </c>
      <c r="E14" s="10">
        <v>4326</v>
      </c>
      <c r="F14" s="11">
        <f t="shared" ref="F14:F26" si="6">G14/E14</f>
        <v>0.150057790106334</v>
      </c>
      <c r="G14" s="8">
        <v>649.15</v>
      </c>
      <c r="H14" s="1">
        <v>425.01</v>
      </c>
      <c r="I14" s="1">
        <f t="shared" si="1"/>
        <v>0.57356276676884</v>
      </c>
      <c r="L14" s="30" t="s">
        <v>87</v>
      </c>
      <c r="M14" s="31" t="s">
        <v>60</v>
      </c>
      <c r="N14" s="31" t="s">
        <v>26</v>
      </c>
      <c r="O14" s="32">
        <v>45758.9635648148</v>
      </c>
      <c r="P14" s="31" t="s">
        <v>70</v>
      </c>
      <c r="Q14" s="31" t="s">
        <v>28</v>
      </c>
      <c r="R14" s="31" t="s">
        <v>61</v>
      </c>
      <c r="S14" s="31" t="s">
        <v>62</v>
      </c>
      <c r="T14" s="31" t="s">
        <v>63</v>
      </c>
      <c r="U14" s="37">
        <v>4590</v>
      </c>
      <c r="V14" s="38">
        <v>0.21</v>
      </c>
      <c r="W14" s="39">
        <v>963.9</v>
      </c>
      <c r="Y14" s="30" t="s">
        <v>88</v>
      </c>
      <c r="Z14" s="31" t="s">
        <v>89</v>
      </c>
      <c r="AA14" s="31" t="s">
        <v>26</v>
      </c>
      <c r="AB14" s="32">
        <v>45791.660162037</v>
      </c>
      <c r="AC14" s="31" t="s">
        <v>34</v>
      </c>
      <c r="AD14" s="31" t="s">
        <v>28</v>
      </c>
      <c r="AE14" s="31" t="s">
        <v>72</v>
      </c>
      <c r="AF14" s="31" t="s">
        <v>73</v>
      </c>
      <c r="AG14" s="31" t="s">
        <v>63</v>
      </c>
      <c r="AH14" s="37">
        <v>300</v>
      </c>
      <c r="AI14" s="38">
        <v>0.16</v>
      </c>
      <c r="AJ14" s="39">
        <f t="shared" si="2"/>
        <v>48</v>
      </c>
    </row>
    <row r="15" ht="21" spans="1:36">
      <c r="A15" s="7" t="s">
        <v>86</v>
      </c>
      <c r="B15" s="7"/>
      <c r="C15" s="8" t="s">
        <v>37</v>
      </c>
      <c r="D15" s="9" t="s">
        <v>44</v>
      </c>
      <c r="E15" s="10">
        <v>4344</v>
      </c>
      <c r="F15" s="11">
        <f t="shared" si="6"/>
        <v>0.339629373848987</v>
      </c>
      <c r="G15" s="8">
        <v>1475.35</v>
      </c>
      <c r="L15" s="30"/>
      <c r="M15" s="31"/>
      <c r="N15" s="31"/>
      <c r="O15" s="32"/>
      <c r="P15" s="31"/>
      <c r="Q15" s="31"/>
      <c r="R15" s="31"/>
      <c r="S15" s="31"/>
      <c r="T15" s="31"/>
      <c r="U15" s="37"/>
      <c r="V15" s="38"/>
      <c r="W15" s="39"/>
      <c r="Y15" s="30"/>
      <c r="Z15" s="31"/>
      <c r="AA15" s="31"/>
      <c r="AB15" s="32"/>
      <c r="AC15" s="31"/>
      <c r="AD15" s="31"/>
      <c r="AE15" s="31"/>
      <c r="AF15" s="31"/>
      <c r="AG15" s="31"/>
      <c r="AH15" s="37"/>
      <c r="AI15" s="38"/>
      <c r="AJ15" s="39"/>
    </row>
    <row r="16" ht="37.5" spans="1:36">
      <c r="A16" s="7" t="s">
        <v>86</v>
      </c>
      <c r="B16" s="7"/>
      <c r="C16" s="8" t="s">
        <v>62</v>
      </c>
      <c r="D16" s="9" t="s">
        <v>11</v>
      </c>
      <c r="E16" s="10">
        <v>4344</v>
      </c>
      <c r="F16" s="11">
        <f t="shared" si="6"/>
        <v>0.0631790976058932</v>
      </c>
      <c r="G16" s="8">
        <v>274.45</v>
      </c>
      <c r="L16" s="30" t="s">
        <v>90</v>
      </c>
      <c r="M16" s="31" t="s">
        <v>91</v>
      </c>
      <c r="N16" s="31" t="s">
        <v>26</v>
      </c>
      <c r="O16" s="32">
        <v>45721.6945601852</v>
      </c>
      <c r="P16" s="31" t="s">
        <v>92</v>
      </c>
      <c r="Q16" s="31" t="s">
        <v>28</v>
      </c>
      <c r="R16" s="31" t="s">
        <v>29</v>
      </c>
      <c r="S16" s="31" t="s">
        <v>30</v>
      </c>
      <c r="T16" s="31" t="s">
        <v>31</v>
      </c>
      <c r="U16" s="37">
        <v>4216</v>
      </c>
      <c r="V16" s="38">
        <v>0.15</v>
      </c>
      <c r="W16" s="39">
        <v>632.4</v>
      </c>
      <c r="Y16" s="30" t="s">
        <v>93</v>
      </c>
      <c r="Z16" s="31" t="s">
        <v>94</v>
      </c>
      <c r="AA16" s="31" t="s">
        <v>26</v>
      </c>
      <c r="AB16" s="32">
        <v>45720.6820486111</v>
      </c>
      <c r="AC16" s="31" t="s">
        <v>95</v>
      </c>
      <c r="AD16" s="31" t="s">
        <v>28</v>
      </c>
      <c r="AE16" s="31" t="s">
        <v>29</v>
      </c>
      <c r="AF16" s="31" t="s">
        <v>30</v>
      </c>
      <c r="AG16" s="31" t="s">
        <v>31</v>
      </c>
      <c r="AH16" s="37">
        <v>4024</v>
      </c>
      <c r="AI16" s="38">
        <v>0.15</v>
      </c>
      <c r="AJ16" s="39">
        <f>SUM(AI16*AH16)</f>
        <v>603.6</v>
      </c>
    </row>
    <row r="17" ht="26" spans="1:36">
      <c r="A17" s="7" t="s">
        <v>86</v>
      </c>
      <c r="B17" s="7"/>
      <c r="C17" s="8" t="s">
        <v>43</v>
      </c>
      <c r="D17" s="9" t="s">
        <v>44</v>
      </c>
      <c r="E17" s="10">
        <v>642</v>
      </c>
      <c r="F17" s="11">
        <f t="shared" si="6"/>
        <v>0.339641744548287</v>
      </c>
      <c r="G17" s="8">
        <v>218.05</v>
      </c>
      <c r="L17" s="30" t="s">
        <v>96</v>
      </c>
      <c r="M17" s="31" t="s">
        <v>91</v>
      </c>
      <c r="N17" s="31" t="s">
        <v>26</v>
      </c>
      <c r="O17" s="32">
        <v>45721.6945601852</v>
      </c>
      <c r="P17" s="31" t="s">
        <v>92</v>
      </c>
      <c r="Q17" s="31" t="s">
        <v>28</v>
      </c>
      <c r="R17" s="31" t="s">
        <v>36</v>
      </c>
      <c r="S17" s="31" t="s">
        <v>37</v>
      </c>
      <c r="T17" s="31" t="s">
        <v>38</v>
      </c>
      <c r="U17" s="37">
        <v>4216</v>
      </c>
      <c r="V17" s="38">
        <v>0.34</v>
      </c>
      <c r="W17" s="39">
        <v>1433.44</v>
      </c>
      <c r="Y17" s="30" t="s">
        <v>97</v>
      </c>
      <c r="Z17" s="31" t="s">
        <v>94</v>
      </c>
      <c r="AA17" s="31" t="s">
        <v>26</v>
      </c>
      <c r="AB17" s="32">
        <v>45720.6820486111</v>
      </c>
      <c r="AC17" s="31" t="s">
        <v>95</v>
      </c>
      <c r="AD17" s="31" t="s">
        <v>28</v>
      </c>
      <c r="AE17" s="31" t="s">
        <v>40</v>
      </c>
      <c r="AF17" s="31" t="s">
        <v>41</v>
      </c>
      <c r="AG17" s="31" t="s">
        <v>42</v>
      </c>
      <c r="AH17" s="37">
        <v>7979</v>
      </c>
      <c r="AI17" s="38">
        <v>0.16</v>
      </c>
      <c r="AJ17" s="39">
        <f t="shared" ref="AJ17:AJ26" si="7">SUM(AI17*AH17)</f>
        <v>1276.64</v>
      </c>
    </row>
    <row r="18" ht="37.5" spans="1:36">
      <c r="A18" s="7" t="s">
        <v>98</v>
      </c>
      <c r="B18" s="7"/>
      <c r="C18" s="8" t="s">
        <v>10</v>
      </c>
      <c r="D18" s="9" t="s">
        <v>11</v>
      </c>
      <c r="E18" s="10">
        <v>4699</v>
      </c>
      <c r="F18" s="11">
        <f t="shared" si="6"/>
        <v>0.15</v>
      </c>
      <c r="G18" s="8">
        <v>704.85</v>
      </c>
      <c r="L18" s="30" t="s">
        <v>99</v>
      </c>
      <c r="M18" s="31" t="s">
        <v>91</v>
      </c>
      <c r="N18" s="31" t="s">
        <v>26</v>
      </c>
      <c r="O18" s="32">
        <v>45721.6945601852</v>
      </c>
      <c r="P18" s="31" t="s">
        <v>92</v>
      </c>
      <c r="Q18" s="31" t="s">
        <v>28</v>
      </c>
      <c r="R18" s="31" t="s">
        <v>46</v>
      </c>
      <c r="S18" s="31" t="s">
        <v>47</v>
      </c>
      <c r="T18" s="31" t="s">
        <v>48</v>
      </c>
      <c r="U18" s="37">
        <v>4216</v>
      </c>
      <c r="V18" s="38">
        <v>0.065</v>
      </c>
      <c r="W18" s="39">
        <v>274.04</v>
      </c>
      <c r="Y18" s="30" t="s">
        <v>100</v>
      </c>
      <c r="Z18" s="31" t="s">
        <v>94</v>
      </c>
      <c r="AA18" s="31" t="s">
        <v>26</v>
      </c>
      <c r="AB18" s="32">
        <v>45720.6820486111</v>
      </c>
      <c r="AC18" s="31" t="s">
        <v>95</v>
      </c>
      <c r="AD18" s="31" t="s">
        <v>28</v>
      </c>
      <c r="AE18" s="31" t="s">
        <v>57</v>
      </c>
      <c r="AF18" s="31" t="s">
        <v>37</v>
      </c>
      <c r="AG18" s="31" t="s">
        <v>58</v>
      </c>
      <c r="AH18" s="37">
        <v>7979</v>
      </c>
      <c r="AI18" s="38">
        <v>0.35</v>
      </c>
      <c r="AJ18" s="39">
        <f t="shared" si="7"/>
        <v>2792.65</v>
      </c>
    </row>
    <row r="19" ht="37.5" spans="1:36">
      <c r="A19" s="7" t="s">
        <v>98</v>
      </c>
      <c r="B19" s="7"/>
      <c r="C19" s="8" t="s">
        <v>10</v>
      </c>
      <c r="D19" s="9" t="s">
        <v>11</v>
      </c>
      <c r="E19" s="10">
        <v>4465</v>
      </c>
      <c r="F19" s="11">
        <f t="shared" si="6"/>
        <v>0.15</v>
      </c>
      <c r="G19" s="8">
        <v>669.75</v>
      </c>
      <c r="L19" s="30" t="s">
        <v>101</v>
      </c>
      <c r="M19" s="31" t="s">
        <v>91</v>
      </c>
      <c r="N19" s="31" t="s">
        <v>26</v>
      </c>
      <c r="O19" s="32">
        <v>45721.6945601852</v>
      </c>
      <c r="P19" s="31" t="s">
        <v>92</v>
      </c>
      <c r="Q19" s="31" t="s">
        <v>28</v>
      </c>
      <c r="R19" s="31" t="s">
        <v>53</v>
      </c>
      <c r="S19" s="31" t="s">
        <v>54</v>
      </c>
      <c r="T19" s="31" t="s">
        <v>55</v>
      </c>
      <c r="U19" s="37">
        <v>623</v>
      </c>
      <c r="V19" s="38">
        <v>0.34</v>
      </c>
      <c r="W19" s="39">
        <v>211.82</v>
      </c>
      <c r="Y19" s="30" t="s">
        <v>102</v>
      </c>
      <c r="Z19" s="31" t="s">
        <v>94</v>
      </c>
      <c r="AA19" s="31" t="s">
        <v>26</v>
      </c>
      <c r="AB19" s="32">
        <v>45720.6820486111</v>
      </c>
      <c r="AC19" s="31" t="s">
        <v>95</v>
      </c>
      <c r="AD19" s="31" t="s">
        <v>28</v>
      </c>
      <c r="AE19" s="31" t="s">
        <v>46</v>
      </c>
      <c r="AF19" s="31" t="s">
        <v>47</v>
      </c>
      <c r="AG19" s="31" t="s">
        <v>48</v>
      </c>
      <c r="AH19" s="37">
        <v>7979</v>
      </c>
      <c r="AI19" s="38">
        <v>0.065</v>
      </c>
      <c r="AJ19" s="39">
        <f t="shared" si="7"/>
        <v>518.635</v>
      </c>
    </row>
    <row r="20" ht="26" spans="1:36">
      <c r="A20" s="7" t="s">
        <v>98</v>
      </c>
      <c r="B20" s="7"/>
      <c r="C20" s="8" t="s">
        <v>10</v>
      </c>
      <c r="D20" s="9" t="s">
        <v>11</v>
      </c>
      <c r="E20" s="10">
        <v>4563</v>
      </c>
      <c r="F20" s="11">
        <f t="shared" si="6"/>
        <v>0.15</v>
      </c>
      <c r="G20" s="8">
        <v>684.45</v>
      </c>
      <c r="L20" s="30" t="s">
        <v>103</v>
      </c>
      <c r="M20" s="31" t="s">
        <v>60</v>
      </c>
      <c r="N20" s="31" t="s">
        <v>26</v>
      </c>
      <c r="O20" s="32">
        <v>45758.9635648148</v>
      </c>
      <c r="P20" s="31" t="s">
        <v>92</v>
      </c>
      <c r="Q20" s="31" t="s">
        <v>28</v>
      </c>
      <c r="R20" s="31" t="s">
        <v>61</v>
      </c>
      <c r="S20" s="31" t="s">
        <v>62</v>
      </c>
      <c r="T20" s="31" t="s">
        <v>63</v>
      </c>
      <c r="U20" s="37">
        <v>4216</v>
      </c>
      <c r="V20" s="38">
        <v>0.21</v>
      </c>
      <c r="W20" s="39">
        <v>885.36</v>
      </c>
      <c r="Y20" s="30" t="s">
        <v>104</v>
      </c>
      <c r="Z20" s="31" t="s">
        <v>94</v>
      </c>
      <c r="AA20" s="31" t="s">
        <v>26</v>
      </c>
      <c r="AB20" s="32">
        <v>45720.6820486111</v>
      </c>
      <c r="AC20" s="31" t="s">
        <v>95</v>
      </c>
      <c r="AD20" s="31" t="s">
        <v>28</v>
      </c>
      <c r="AE20" s="31" t="s">
        <v>53</v>
      </c>
      <c r="AF20" s="31" t="s">
        <v>54</v>
      </c>
      <c r="AG20" s="31" t="s">
        <v>55</v>
      </c>
      <c r="AH20" s="37">
        <v>1922</v>
      </c>
      <c r="AI20" s="38">
        <v>0.34</v>
      </c>
      <c r="AJ20" s="39">
        <f t="shared" si="7"/>
        <v>653.48</v>
      </c>
    </row>
    <row r="21" ht="27" customHeight="1" spans="1:36">
      <c r="A21" s="7" t="s">
        <v>98</v>
      </c>
      <c r="B21" s="7"/>
      <c r="C21" s="8" t="s">
        <v>43</v>
      </c>
      <c r="D21" s="9" t="s">
        <v>44</v>
      </c>
      <c r="E21" s="10">
        <v>819</v>
      </c>
      <c r="F21" s="11">
        <f t="shared" si="6"/>
        <v>0.33</v>
      </c>
      <c r="G21" s="8">
        <v>270.27</v>
      </c>
      <c r="L21" s="30"/>
      <c r="M21" s="31"/>
      <c r="N21" s="31"/>
      <c r="O21" s="32"/>
      <c r="P21" s="31"/>
      <c r="Q21" s="31"/>
      <c r="R21" s="31"/>
      <c r="S21" s="31"/>
      <c r="T21" s="31"/>
      <c r="U21" s="37"/>
      <c r="V21" s="38"/>
      <c r="W21" s="39"/>
      <c r="Y21" s="30" t="s">
        <v>105</v>
      </c>
      <c r="Z21" s="31" t="s">
        <v>106</v>
      </c>
      <c r="AA21" s="31" t="s">
        <v>26</v>
      </c>
      <c r="AB21" s="32">
        <v>45724.5758564815</v>
      </c>
      <c r="AC21" s="31" t="s">
        <v>95</v>
      </c>
      <c r="AD21" s="31" t="s">
        <v>28</v>
      </c>
      <c r="AE21" s="31" t="s">
        <v>61</v>
      </c>
      <c r="AF21" s="31" t="s">
        <v>62</v>
      </c>
      <c r="AG21" s="31" t="s">
        <v>63</v>
      </c>
      <c r="AH21" s="37">
        <v>7695</v>
      </c>
      <c r="AI21" s="38">
        <v>0.16</v>
      </c>
      <c r="AJ21" s="39">
        <f t="shared" si="7"/>
        <v>1231.2</v>
      </c>
    </row>
    <row r="22" ht="20.25" customHeight="1" spans="1:36">
      <c r="A22" s="7" t="s">
        <v>98</v>
      </c>
      <c r="B22" s="12"/>
      <c r="C22" s="8" t="s">
        <v>43</v>
      </c>
      <c r="D22" s="9" t="s">
        <v>44</v>
      </c>
      <c r="E22" s="10">
        <v>663</v>
      </c>
      <c r="F22" s="11">
        <f t="shared" si="6"/>
        <v>0.33</v>
      </c>
      <c r="G22" s="8">
        <v>218.79</v>
      </c>
      <c r="L22" s="30" t="s">
        <v>107</v>
      </c>
      <c r="M22" s="31" t="s">
        <v>108</v>
      </c>
      <c r="N22" s="31" t="s">
        <v>26</v>
      </c>
      <c r="O22" s="32">
        <v>45721.7391666667</v>
      </c>
      <c r="P22" s="31" t="s">
        <v>109</v>
      </c>
      <c r="Q22" s="31" t="s">
        <v>28</v>
      </c>
      <c r="R22" s="31" t="s">
        <v>29</v>
      </c>
      <c r="S22" s="31" t="s">
        <v>30</v>
      </c>
      <c r="T22" s="31" t="s">
        <v>31</v>
      </c>
      <c r="U22" s="37">
        <v>4348</v>
      </c>
      <c r="V22" s="38">
        <v>0.15</v>
      </c>
      <c r="W22" s="39">
        <v>652.2</v>
      </c>
      <c r="Y22" s="30" t="s">
        <v>110</v>
      </c>
      <c r="Z22" s="31" t="s">
        <v>106</v>
      </c>
      <c r="AA22" s="31" t="s">
        <v>26</v>
      </c>
      <c r="AB22" s="32">
        <v>45724.5758564815</v>
      </c>
      <c r="AC22" s="31" t="s">
        <v>95</v>
      </c>
      <c r="AD22" s="31" t="s">
        <v>28</v>
      </c>
      <c r="AE22" s="31" t="s">
        <v>61</v>
      </c>
      <c r="AF22" s="31" t="s">
        <v>73</v>
      </c>
      <c r="AG22" s="31" t="s">
        <v>63</v>
      </c>
      <c r="AH22" s="37">
        <v>284</v>
      </c>
      <c r="AI22" s="38">
        <v>0.2</v>
      </c>
      <c r="AJ22" s="39">
        <f t="shared" si="7"/>
        <v>56.8</v>
      </c>
    </row>
    <row r="23" ht="37.5" spans="1:36">
      <c r="A23" s="7" t="s">
        <v>98</v>
      </c>
      <c r="B23" s="12"/>
      <c r="C23" s="8" t="s">
        <v>43</v>
      </c>
      <c r="D23" s="9" t="s">
        <v>44</v>
      </c>
      <c r="E23" s="10">
        <v>763</v>
      </c>
      <c r="F23" s="11">
        <f t="shared" si="6"/>
        <v>0.33</v>
      </c>
      <c r="G23" s="8">
        <v>251.79</v>
      </c>
      <c r="L23" s="30" t="s">
        <v>111</v>
      </c>
      <c r="M23" s="31" t="s">
        <v>108</v>
      </c>
      <c r="N23" s="31" t="s">
        <v>26</v>
      </c>
      <c r="O23" s="32">
        <v>45721.7391666667</v>
      </c>
      <c r="P23" s="31" t="s">
        <v>109</v>
      </c>
      <c r="Q23" s="31" t="s">
        <v>28</v>
      </c>
      <c r="R23" s="31" t="s">
        <v>36</v>
      </c>
      <c r="S23" s="31" t="s">
        <v>37</v>
      </c>
      <c r="T23" s="31" t="s">
        <v>38</v>
      </c>
      <c r="U23" s="37">
        <v>4348</v>
      </c>
      <c r="V23" s="38">
        <v>0.34</v>
      </c>
      <c r="W23" s="39">
        <v>1478.32</v>
      </c>
      <c r="Y23" s="30" t="s">
        <v>112</v>
      </c>
      <c r="Z23" s="31" t="s">
        <v>76</v>
      </c>
      <c r="AA23" s="31" t="s">
        <v>26</v>
      </c>
      <c r="AB23" s="32">
        <v>45759.5707407407</v>
      </c>
      <c r="AC23" s="31" t="s">
        <v>95</v>
      </c>
      <c r="AD23" s="31" t="s">
        <v>28</v>
      </c>
      <c r="AE23" s="31" t="s">
        <v>29</v>
      </c>
      <c r="AF23" s="31" t="s">
        <v>30</v>
      </c>
      <c r="AG23" s="31" t="s">
        <v>31</v>
      </c>
      <c r="AH23" s="37">
        <v>315</v>
      </c>
      <c r="AI23" s="38">
        <v>0.15</v>
      </c>
      <c r="AJ23" s="39">
        <f t="shared" si="7"/>
        <v>47.25</v>
      </c>
    </row>
    <row r="24" ht="38.5" spans="1:36">
      <c r="A24" s="7" t="s">
        <v>98</v>
      </c>
      <c r="B24" s="12"/>
      <c r="C24" s="8" t="s">
        <v>62</v>
      </c>
      <c r="D24" s="9" t="s">
        <v>11</v>
      </c>
      <c r="E24" s="10">
        <v>4730</v>
      </c>
      <c r="F24" s="13">
        <f t="shared" si="6"/>
        <v>0.06</v>
      </c>
      <c r="G24" s="8">
        <v>283.8</v>
      </c>
      <c r="L24" s="30" t="s">
        <v>113</v>
      </c>
      <c r="M24" s="31" t="s">
        <v>108</v>
      </c>
      <c r="N24" s="31" t="s">
        <v>26</v>
      </c>
      <c r="O24" s="32">
        <v>45721.7391666667</v>
      </c>
      <c r="P24" s="31" t="s">
        <v>109</v>
      </c>
      <c r="Q24" s="31" t="s">
        <v>28</v>
      </c>
      <c r="R24" s="31" t="s">
        <v>46</v>
      </c>
      <c r="S24" s="31" t="s">
        <v>47</v>
      </c>
      <c r="T24" s="31" t="s">
        <v>48</v>
      </c>
      <c r="U24" s="37">
        <v>4348</v>
      </c>
      <c r="V24" s="38">
        <v>0.065</v>
      </c>
      <c r="W24" s="39">
        <v>282.62</v>
      </c>
      <c r="Y24" s="30" t="s">
        <v>114</v>
      </c>
      <c r="Z24" s="31" t="s">
        <v>76</v>
      </c>
      <c r="AA24" s="31" t="s">
        <v>26</v>
      </c>
      <c r="AB24" s="32">
        <v>45759.5707407407</v>
      </c>
      <c r="AC24" s="31" t="s">
        <v>95</v>
      </c>
      <c r="AD24" s="31" t="s">
        <v>28</v>
      </c>
      <c r="AE24" s="31" t="s">
        <v>79</v>
      </c>
      <c r="AF24" s="31" t="s">
        <v>41</v>
      </c>
      <c r="AG24" s="31" t="s">
        <v>80</v>
      </c>
      <c r="AH24" s="37">
        <v>284</v>
      </c>
      <c r="AI24" s="38">
        <v>0.15</v>
      </c>
      <c r="AJ24" s="39">
        <f t="shared" si="7"/>
        <v>42.6</v>
      </c>
    </row>
    <row r="25" ht="26" spans="1:36">
      <c r="A25" s="7" t="s">
        <v>98</v>
      </c>
      <c r="B25" s="12"/>
      <c r="C25" s="8" t="s">
        <v>62</v>
      </c>
      <c r="D25" s="9" t="s">
        <v>11</v>
      </c>
      <c r="E25" s="10">
        <v>4480</v>
      </c>
      <c r="F25" s="13">
        <f t="shared" si="6"/>
        <v>0.06</v>
      </c>
      <c r="G25" s="8">
        <v>268.8</v>
      </c>
      <c r="L25" s="30" t="s">
        <v>115</v>
      </c>
      <c r="M25" s="31" t="s">
        <v>108</v>
      </c>
      <c r="N25" s="31" t="s">
        <v>26</v>
      </c>
      <c r="O25" s="32">
        <v>45721.7391666667</v>
      </c>
      <c r="P25" s="31" t="s">
        <v>109</v>
      </c>
      <c r="Q25" s="31" t="s">
        <v>28</v>
      </c>
      <c r="R25" s="31" t="s">
        <v>53</v>
      </c>
      <c r="S25" s="31" t="s">
        <v>54</v>
      </c>
      <c r="T25" s="31" t="s">
        <v>55</v>
      </c>
      <c r="U25" s="37">
        <v>644</v>
      </c>
      <c r="V25" s="38">
        <v>0.34</v>
      </c>
      <c r="W25" s="39">
        <v>218.96</v>
      </c>
      <c r="Y25" s="30" t="s">
        <v>116</v>
      </c>
      <c r="Z25" s="31" t="s">
        <v>76</v>
      </c>
      <c r="AA25" s="31" t="s">
        <v>26</v>
      </c>
      <c r="AB25" s="32">
        <v>45759.5707407407</v>
      </c>
      <c r="AC25" s="31" t="s">
        <v>95</v>
      </c>
      <c r="AD25" s="31" t="s">
        <v>28</v>
      </c>
      <c r="AE25" s="31" t="s">
        <v>83</v>
      </c>
      <c r="AF25" s="31" t="s">
        <v>84</v>
      </c>
      <c r="AG25" s="31" t="s">
        <v>85</v>
      </c>
      <c r="AH25" s="37">
        <v>284</v>
      </c>
      <c r="AI25" s="38">
        <v>0.08</v>
      </c>
      <c r="AJ25" s="39">
        <f t="shared" si="7"/>
        <v>22.72</v>
      </c>
    </row>
    <row r="26" ht="26" spans="1:36">
      <c r="A26" s="7" t="s">
        <v>98</v>
      </c>
      <c r="B26" s="12"/>
      <c r="C26" s="8" t="s">
        <v>62</v>
      </c>
      <c r="D26" s="9" t="s">
        <v>11</v>
      </c>
      <c r="E26" s="10">
        <v>4591</v>
      </c>
      <c r="F26" s="13">
        <f t="shared" si="6"/>
        <v>0.06</v>
      </c>
      <c r="G26" s="8">
        <v>275.46</v>
      </c>
      <c r="L26" s="30" t="s">
        <v>117</v>
      </c>
      <c r="M26" s="31" t="s">
        <v>118</v>
      </c>
      <c r="N26" s="31" t="s">
        <v>26</v>
      </c>
      <c r="O26" s="32">
        <v>45744.6718055556</v>
      </c>
      <c r="P26" s="31" t="s">
        <v>109</v>
      </c>
      <c r="Q26" s="31" t="s">
        <v>28</v>
      </c>
      <c r="R26" s="31" t="s">
        <v>61</v>
      </c>
      <c r="S26" s="31" t="s">
        <v>62</v>
      </c>
      <c r="T26" s="31" t="s">
        <v>63</v>
      </c>
      <c r="U26" s="37">
        <v>4348</v>
      </c>
      <c r="V26" s="38">
        <v>0.24</v>
      </c>
      <c r="W26" s="39">
        <v>1043.52</v>
      </c>
      <c r="Y26" s="30"/>
      <c r="Z26" s="31"/>
      <c r="AA26" s="31"/>
      <c r="AB26" s="32"/>
      <c r="AC26" s="31"/>
      <c r="AD26" s="31"/>
      <c r="AE26" s="31"/>
      <c r="AF26" s="48" t="s">
        <v>119</v>
      </c>
      <c r="AG26" s="31" t="s">
        <v>31</v>
      </c>
      <c r="AH26" s="37">
        <v>-200</v>
      </c>
      <c r="AI26" s="38">
        <v>0.18</v>
      </c>
      <c r="AJ26" s="39">
        <f t="shared" si="7"/>
        <v>-36</v>
      </c>
    </row>
    <row r="27" ht="21" spans="1:36">
      <c r="A27" s="7" t="s">
        <v>98</v>
      </c>
      <c r="B27" s="12"/>
      <c r="C27" s="8" t="s">
        <v>37</v>
      </c>
      <c r="D27" s="9" t="s">
        <v>44</v>
      </c>
      <c r="E27" s="10">
        <v>4730</v>
      </c>
      <c r="F27" s="13">
        <f t="shared" ref="F27:F29" si="8">G27/E27</f>
        <v>0.33</v>
      </c>
      <c r="G27" s="8">
        <v>1560.9</v>
      </c>
      <c r="L27" s="30"/>
      <c r="M27" s="31"/>
      <c r="N27" s="31"/>
      <c r="O27" s="32"/>
      <c r="P27" s="31"/>
      <c r="Q27" s="31"/>
      <c r="R27" s="31"/>
      <c r="S27" s="31"/>
      <c r="T27" s="31"/>
      <c r="U27" s="37"/>
      <c r="V27" s="38"/>
      <c r="W27" s="39"/>
      <c r="Y27" s="30"/>
      <c r="Z27" s="31"/>
      <c r="AA27" s="31"/>
      <c r="AB27" s="32"/>
      <c r="AC27" s="31"/>
      <c r="AD27" s="31"/>
      <c r="AE27" s="31"/>
      <c r="AF27" s="31"/>
      <c r="AG27" s="31"/>
      <c r="AH27" s="37"/>
      <c r="AI27" s="38"/>
      <c r="AJ27" s="39"/>
    </row>
    <row r="28" ht="18.75" customHeight="1" spans="1:36">
      <c r="A28" s="7" t="s">
        <v>98</v>
      </c>
      <c r="B28" s="12"/>
      <c r="C28" s="8" t="s">
        <v>37</v>
      </c>
      <c r="D28" s="9" t="s">
        <v>44</v>
      </c>
      <c r="E28" s="10">
        <v>4591</v>
      </c>
      <c r="F28" s="13">
        <f t="shared" si="8"/>
        <v>0.33</v>
      </c>
      <c r="G28" s="8">
        <v>1515.03</v>
      </c>
      <c r="L28" s="30" t="s">
        <v>120</v>
      </c>
      <c r="M28" s="31" t="s">
        <v>121</v>
      </c>
      <c r="N28" s="31" t="s">
        <v>26</v>
      </c>
      <c r="O28" s="32">
        <v>45743.4479166667</v>
      </c>
      <c r="P28" s="31" t="s">
        <v>122</v>
      </c>
      <c r="Q28" s="31" t="s">
        <v>28</v>
      </c>
      <c r="R28" s="31" t="s">
        <v>29</v>
      </c>
      <c r="S28" s="31" t="s">
        <v>30</v>
      </c>
      <c r="T28" s="31" t="s">
        <v>31</v>
      </c>
      <c r="U28" s="37">
        <v>98</v>
      </c>
      <c r="V28" s="38">
        <v>0.15</v>
      </c>
      <c r="W28" s="39">
        <v>14.7</v>
      </c>
      <c r="Y28" s="30" t="s">
        <v>123</v>
      </c>
      <c r="Z28" s="31" t="s">
        <v>124</v>
      </c>
      <c r="AA28" s="31" t="s">
        <v>26</v>
      </c>
      <c r="AB28" s="32">
        <v>45720.7404513889</v>
      </c>
      <c r="AC28" s="31" t="s">
        <v>125</v>
      </c>
      <c r="AD28" s="31" t="s">
        <v>28</v>
      </c>
      <c r="AE28" s="31" t="s">
        <v>29</v>
      </c>
      <c r="AF28" s="31" t="s">
        <v>30</v>
      </c>
      <c r="AG28" s="31" t="s">
        <v>31</v>
      </c>
      <c r="AH28" s="37">
        <v>6910</v>
      </c>
      <c r="AI28" s="38">
        <v>0.15</v>
      </c>
      <c r="AJ28" s="39">
        <v>1036.5</v>
      </c>
    </row>
    <row r="29" ht="38.5" spans="1:36">
      <c r="A29" s="7" t="s">
        <v>98</v>
      </c>
      <c r="B29" s="12"/>
      <c r="C29" s="8" t="s">
        <v>37</v>
      </c>
      <c r="D29" s="9" t="s">
        <v>44</v>
      </c>
      <c r="E29" s="10">
        <v>4480</v>
      </c>
      <c r="F29" s="13">
        <f t="shared" si="8"/>
        <v>0.33</v>
      </c>
      <c r="G29" s="8">
        <v>1478.4</v>
      </c>
      <c r="L29" s="30" t="s">
        <v>126</v>
      </c>
      <c r="M29" s="31" t="s">
        <v>121</v>
      </c>
      <c r="N29" s="31" t="s">
        <v>26</v>
      </c>
      <c r="O29" s="32">
        <v>45743.4479166667</v>
      </c>
      <c r="P29" s="31" t="s">
        <v>122</v>
      </c>
      <c r="Q29" s="31" t="s">
        <v>28</v>
      </c>
      <c r="R29" s="31" t="s">
        <v>79</v>
      </c>
      <c r="S29" s="31" t="s">
        <v>41</v>
      </c>
      <c r="T29" s="31" t="s">
        <v>80</v>
      </c>
      <c r="U29" s="37">
        <v>119</v>
      </c>
      <c r="V29" s="38">
        <v>0.15</v>
      </c>
      <c r="W29" s="39">
        <v>17.85</v>
      </c>
      <c r="Y29" s="30" t="s">
        <v>127</v>
      </c>
      <c r="Z29" s="31" t="s">
        <v>124</v>
      </c>
      <c r="AA29" s="31" t="s">
        <v>26</v>
      </c>
      <c r="AB29" s="32">
        <v>45720.7404513889</v>
      </c>
      <c r="AC29" s="31" t="s">
        <v>125</v>
      </c>
      <c r="AD29" s="31" t="s">
        <v>28</v>
      </c>
      <c r="AE29" s="31" t="s">
        <v>40</v>
      </c>
      <c r="AF29" s="31" t="s">
        <v>41</v>
      </c>
      <c r="AG29" s="31" t="s">
        <v>42</v>
      </c>
      <c r="AH29" s="37">
        <v>7936</v>
      </c>
      <c r="AI29" s="38">
        <v>0.16</v>
      </c>
      <c r="AJ29" s="39">
        <v>1269.76</v>
      </c>
    </row>
    <row r="30" ht="27" customHeight="1" spans="1:36">
      <c r="A30" s="12"/>
      <c r="B30" s="12"/>
      <c r="C30" s="14"/>
      <c r="D30" s="15"/>
      <c r="E30" s="16"/>
      <c r="F30" s="13"/>
      <c r="G30" s="17">
        <f>SUM(G2:G29)</f>
        <v>50486.93</v>
      </c>
      <c r="L30" s="30" t="s">
        <v>128</v>
      </c>
      <c r="M30" s="31" t="s">
        <v>121</v>
      </c>
      <c r="N30" s="31" t="s">
        <v>26</v>
      </c>
      <c r="O30" s="32">
        <v>45743.4479166667</v>
      </c>
      <c r="P30" s="31" t="s">
        <v>122</v>
      </c>
      <c r="Q30" s="31" t="s">
        <v>28</v>
      </c>
      <c r="R30" s="31" t="s">
        <v>83</v>
      </c>
      <c r="S30" s="31" t="s">
        <v>84</v>
      </c>
      <c r="T30" s="31" t="s">
        <v>85</v>
      </c>
      <c r="U30" s="37">
        <v>119</v>
      </c>
      <c r="V30" s="38">
        <v>0.08</v>
      </c>
      <c r="W30" s="39">
        <v>9.52</v>
      </c>
      <c r="Y30" s="30" t="s">
        <v>129</v>
      </c>
      <c r="Z30" s="31" t="s">
        <v>124</v>
      </c>
      <c r="AA30" s="31" t="s">
        <v>26</v>
      </c>
      <c r="AB30" s="32">
        <v>45720.7404513889</v>
      </c>
      <c r="AC30" s="31" t="s">
        <v>125</v>
      </c>
      <c r="AD30" s="31" t="s">
        <v>28</v>
      </c>
      <c r="AE30" s="31" t="s">
        <v>130</v>
      </c>
      <c r="AF30" s="31" t="s">
        <v>41</v>
      </c>
      <c r="AG30" s="31" t="s">
        <v>63</v>
      </c>
      <c r="AH30" s="37">
        <v>7936</v>
      </c>
      <c r="AI30" s="38">
        <v>0.14</v>
      </c>
      <c r="AJ30" s="39">
        <v>1111.04</v>
      </c>
    </row>
    <row r="31" ht="14.25" customHeight="1" spans="4:36">
      <c r="D31" s="18"/>
      <c r="E31" s="19"/>
      <c r="L31" s="30"/>
      <c r="M31" s="31"/>
      <c r="N31" s="31"/>
      <c r="O31" s="32"/>
      <c r="P31" s="31"/>
      <c r="Q31" s="31"/>
      <c r="R31" s="31"/>
      <c r="S31" s="31"/>
      <c r="T31" s="31"/>
      <c r="U31" s="37"/>
      <c r="V31" s="38"/>
      <c r="W31" s="39"/>
      <c r="Y31" s="30" t="s">
        <v>131</v>
      </c>
      <c r="Z31" s="31" t="s">
        <v>124</v>
      </c>
      <c r="AA31" s="31" t="s">
        <v>26</v>
      </c>
      <c r="AB31" s="32">
        <v>45720.7404513889</v>
      </c>
      <c r="AC31" s="31" t="s">
        <v>125</v>
      </c>
      <c r="AD31" s="31" t="s">
        <v>28</v>
      </c>
      <c r="AE31" s="31" t="s">
        <v>57</v>
      </c>
      <c r="AF31" s="31" t="s">
        <v>37</v>
      </c>
      <c r="AG31" s="31" t="s">
        <v>58</v>
      </c>
      <c r="AH31" s="37">
        <v>7936</v>
      </c>
      <c r="AI31" s="38">
        <v>0.35</v>
      </c>
      <c r="AJ31" s="39">
        <v>2777.6</v>
      </c>
    </row>
    <row r="32" ht="37.5" spans="4:36">
      <c r="D32" s="18"/>
      <c r="E32" s="2" t="s">
        <v>132</v>
      </c>
      <c r="G32" s="71">
        <v>121539.14</v>
      </c>
      <c r="L32" s="30" t="s">
        <v>110</v>
      </c>
      <c r="M32" s="31" t="s">
        <v>121</v>
      </c>
      <c r="N32" s="31" t="s">
        <v>26</v>
      </c>
      <c r="O32" s="32">
        <v>45743.4479166667</v>
      </c>
      <c r="P32" s="31" t="s">
        <v>133</v>
      </c>
      <c r="Q32" s="31" t="s">
        <v>28</v>
      </c>
      <c r="R32" s="31" t="s">
        <v>29</v>
      </c>
      <c r="S32" s="31" t="s">
        <v>30</v>
      </c>
      <c r="T32" s="31" t="s">
        <v>31</v>
      </c>
      <c r="U32" s="37">
        <v>968</v>
      </c>
      <c r="V32" s="38">
        <v>0.15</v>
      </c>
      <c r="W32" s="39">
        <v>145.2</v>
      </c>
      <c r="Y32" s="30" t="s">
        <v>134</v>
      </c>
      <c r="Z32" s="31" t="s">
        <v>124</v>
      </c>
      <c r="AA32" s="31" t="s">
        <v>26</v>
      </c>
      <c r="AB32" s="32">
        <v>45720.7404513889</v>
      </c>
      <c r="AC32" s="31" t="s">
        <v>125</v>
      </c>
      <c r="AD32" s="31" t="s">
        <v>28</v>
      </c>
      <c r="AE32" s="31" t="s">
        <v>46</v>
      </c>
      <c r="AF32" s="31" t="s">
        <v>47</v>
      </c>
      <c r="AG32" s="31" t="s">
        <v>48</v>
      </c>
      <c r="AH32" s="37">
        <v>7936</v>
      </c>
      <c r="AI32" s="38">
        <v>0.065</v>
      </c>
      <c r="AJ32" s="39">
        <v>515.84</v>
      </c>
    </row>
    <row r="33" ht="29.25" customHeight="1" spans="4:36">
      <c r="D33" s="18"/>
      <c r="E33" s="72" t="s">
        <v>135</v>
      </c>
      <c r="F33" s="73"/>
      <c r="G33" s="74">
        <f>G32-G30</f>
        <v>71052.21</v>
      </c>
      <c r="L33" s="30" t="s">
        <v>66</v>
      </c>
      <c r="M33" s="31" t="s">
        <v>121</v>
      </c>
      <c r="N33" s="31" t="s">
        <v>26</v>
      </c>
      <c r="O33" s="32">
        <v>45743.4479166667</v>
      </c>
      <c r="P33" s="31" t="s">
        <v>133</v>
      </c>
      <c r="Q33" s="31" t="s">
        <v>28</v>
      </c>
      <c r="R33" s="31" t="s">
        <v>79</v>
      </c>
      <c r="S33" s="31" t="s">
        <v>41</v>
      </c>
      <c r="T33" s="31" t="s">
        <v>80</v>
      </c>
      <c r="U33" s="37">
        <v>363</v>
      </c>
      <c r="V33" s="38">
        <v>0.15</v>
      </c>
      <c r="W33" s="39">
        <v>54.45</v>
      </c>
      <c r="Y33" s="30" t="s">
        <v>136</v>
      </c>
      <c r="Z33" s="31" t="s">
        <v>124</v>
      </c>
      <c r="AA33" s="31" t="s">
        <v>26</v>
      </c>
      <c r="AB33" s="32">
        <v>45720.7404513889</v>
      </c>
      <c r="AC33" s="31" t="s">
        <v>125</v>
      </c>
      <c r="AD33" s="31" t="s">
        <v>28</v>
      </c>
      <c r="AE33" s="31" t="s">
        <v>53</v>
      </c>
      <c r="AF33" s="31" t="s">
        <v>54</v>
      </c>
      <c r="AG33" s="31" t="s">
        <v>55</v>
      </c>
      <c r="AH33" s="37">
        <v>1105</v>
      </c>
      <c r="AI33" s="38">
        <v>0.34</v>
      </c>
      <c r="AJ33" s="39">
        <v>375.7</v>
      </c>
    </row>
    <row r="34" ht="26" spans="4:36">
      <c r="D34" s="18"/>
      <c r="L34" s="30" t="s">
        <v>71</v>
      </c>
      <c r="M34" s="31" t="s">
        <v>121</v>
      </c>
      <c r="N34" s="31" t="s">
        <v>26</v>
      </c>
      <c r="O34" s="32">
        <v>45743.4479166667</v>
      </c>
      <c r="P34" s="31" t="s">
        <v>133</v>
      </c>
      <c r="Q34" s="31" t="s">
        <v>28</v>
      </c>
      <c r="R34" s="31" t="s">
        <v>83</v>
      </c>
      <c r="S34" s="31" t="s">
        <v>84</v>
      </c>
      <c r="T34" s="31" t="s">
        <v>85</v>
      </c>
      <c r="U34" s="37">
        <v>363</v>
      </c>
      <c r="V34" s="38">
        <v>0.08</v>
      </c>
      <c r="W34" s="39">
        <v>29.04</v>
      </c>
      <c r="Y34" s="30" t="s">
        <v>117</v>
      </c>
      <c r="Z34" s="31" t="s">
        <v>137</v>
      </c>
      <c r="AA34" s="31" t="s">
        <v>26</v>
      </c>
      <c r="AB34" s="32">
        <v>45724.5758564815</v>
      </c>
      <c r="AC34" s="31" t="s">
        <v>125</v>
      </c>
      <c r="AD34" s="31" t="s">
        <v>28</v>
      </c>
      <c r="AE34" s="31" t="s">
        <v>61</v>
      </c>
      <c r="AF34" s="31" t="s">
        <v>62</v>
      </c>
      <c r="AG34" s="31" t="s">
        <v>63</v>
      </c>
      <c r="AH34" s="37">
        <v>7450</v>
      </c>
      <c r="AI34" s="38">
        <v>0.08</v>
      </c>
      <c r="AJ34" s="39">
        <v>596</v>
      </c>
    </row>
    <row r="35" ht="14.25" customHeight="1" spans="1:36">
      <c r="A35" s="23" t="s">
        <v>138</v>
      </c>
      <c r="L35" s="30" t="s">
        <v>139</v>
      </c>
      <c r="M35" s="31" t="s">
        <v>140</v>
      </c>
      <c r="N35" s="31" t="s">
        <v>26</v>
      </c>
      <c r="O35" s="32">
        <v>45749.8700810185</v>
      </c>
      <c r="P35" s="31" t="s">
        <v>133</v>
      </c>
      <c r="Q35" s="31" t="s">
        <v>28</v>
      </c>
      <c r="R35" s="31" t="s">
        <v>29</v>
      </c>
      <c r="S35" s="31" t="s">
        <v>30</v>
      </c>
      <c r="T35" s="31" t="s">
        <v>31</v>
      </c>
      <c r="U35" s="37">
        <v>198</v>
      </c>
      <c r="V35" s="38">
        <v>0.15</v>
      </c>
      <c r="W35" s="39">
        <v>29.7</v>
      </c>
      <c r="Y35" s="30" t="s">
        <v>141</v>
      </c>
      <c r="Z35" s="31" t="s">
        <v>137</v>
      </c>
      <c r="AA35" s="31" t="s">
        <v>26</v>
      </c>
      <c r="AB35" s="32">
        <v>45724.5758564815</v>
      </c>
      <c r="AC35" s="31" t="s">
        <v>125</v>
      </c>
      <c r="AD35" s="31" t="s">
        <v>28</v>
      </c>
      <c r="AE35" s="31" t="s">
        <v>61</v>
      </c>
      <c r="AF35" s="31" t="s">
        <v>73</v>
      </c>
      <c r="AG35" s="31" t="s">
        <v>63</v>
      </c>
      <c r="AH35" s="37">
        <v>486</v>
      </c>
      <c r="AI35" s="38">
        <v>0.1</v>
      </c>
      <c r="AJ35" s="39">
        <f>AH35*AI35</f>
        <v>48.6</v>
      </c>
    </row>
    <row r="36" ht="38.5" spans="1:36">
      <c r="A36" s="23"/>
      <c r="L36" s="30" t="s">
        <v>142</v>
      </c>
      <c r="M36" s="31" t="s">
        <v>140</v>
      </c>
      <c r="N36" s="31" t="s">
        <v>26</v>
      </c>
      <c r="O36" s="32">
        <v>45749.8700810185</v>
      </c>
      <c r="P36" s="31" t="s">
        <v>133</v>
      </c>
      <c r="Q36" s="31" t="s">
        <v>28</v>
      </c>
      <c r="R36" s="31" t="s">
        <v>143</v>
      </c>
      <c r="S36" s="31" t="s">
        <v>144</v>
      </c>
      <c r="T36" s="31" t="s">
        <v>145</v>
      </c>
      <c r="U36" s="37">
        <v>198</v>
      </c>
      <c r="V36" s="38">
        <v>0.26</v>
      </c>
      <c r="W36" s="39">
        <v>51.48</v>
      </c>
      <c r="Y36" s="30" t="s">
        <v>146</v>
      </c>
      <c r="Z36" s="31" t="s">
        <v>76</v>
      </c>
      <c r="AA36" s="31" t="s">
        <v>26</v>
      </c>
      <c r="AB36" s="32">
        <v>45759.5707407407</v>
      </c>
      <c r="AC36" s="31" t="s">
        <v>125</v>
      </c>
      <c r="AD36" s="31" t="s">
        <v>28</v>
      </c>
      <c r="AE36" s="31" t="s">
        <v>29</v>
      </c>
      <c r="AF36" s="31" t="s">
        <v>30</v>
      </c>
      <c r="AG36" s="31" t="s">
        <v>31</v>
      </c>
      <c r="AH36" s="37">
        <v>540</v>
      </c>
      <c r="AI36" s="38">
        <v>0.15</v>
      </c>
      <c r="AJ36" s="39">
        <v>81</v>
      </c>
    </row>
    <row r="37" ht="38.5" spans="1:36">
      <c r="A37" s="24" t="s">
        <v>147</v>
      </c>
      <c r="L37" s="30" t="s">
        <v>148</v>
      </c>
      <c r="M37" s="31" t="s">
        <v>140</v>
      </c>
      <c r="N37" s="31" t="s">
        <v>26</v>
      </c>
      <c r="O37" s="32">
        <v>45749.8700810185</v>
      </c>
      <c r="P37" s="31" t="s">
        <v>133</v>
      </c>
      <c r="Q37" s="31" t="s">
        <v>28</v>
      </c>
      <c r="R37" s="31" t="s">
        <v>46</v>
      </c>
      <c r="S37" s="31" t="s">
        <v>47</v>
      </c>
      <c r="T37" s="31" t="s">
        <v>48</v>
      </c>
      <c r="U37" s="37">
        <v>198</v>
      </c>
      <c r="V37" s="38">
        <v>0.065</v>
      </c>
      <c r="W37" s="39">
        <v>12.87</v>
      </c>
      <c r="Y37" s="30" t="s">
        <v>149</v>
      </c>
      <c r="Z37" s="31" t="s">
        <v>76</v>
      </c>
      <c r="AA37" s="31" t="s">
        <v>26</v>
      </c>
      <c r="AB37" s="32">
        <v>45759.5707407407</v>
      </c>
      <c r="AC37" s="31" t="s">
        <v>125</v>
      </c>
      <c r="AD37" s="31" t="s">
        <v>28</v>
      </c>
      <c r="AE37" s="31" t="s">
        <v>79</v>
      </c>
      <c r="AF37" s="31" t="s">
        <v>41</v>
      </c>
      <c r="AG37" s="31" t="s">
        <v>80</v>
      </c>
      <c r="AH37" s="37">
        <v>486</v>
      </c>
      <c r="AI37" s="38">
        <v>0.15</v>
      </c>
      <c r="AJ37" s="39">
        <v>72.9</v>
      </c>
    </row>
    <row r="38" ht="14.25" customHeight="1" spans="12:36">
      <c r="L38" s="30" t="s">
        <v>150</v>
      </c>
      <c r="M38" s="31" t="s">
        <v>140</v>
      </c>
      <c r="N38" s="31" t="s">
        <v>26</v>
      </c>
      <c r="O38" s="32">
        <v>45749.8700810185</v>
      </c>
      <c r="P38" s="31" t="s">
        <v>133</v>
      </c>
      <c r="Q38" s="31" t="s">
        <v>28</v>
      </c>
      <c r="R38" s="31" t="s">
        <v>61</v>
      </c>
      <c r="S38" s="31" t="s">
        <v>62</v>
      </c>
      <c r="T38" s="31" t="s">
        <v>63</v>
      </c>
      <c r="U38" s="37">
        <v>198</v>
      </c>
      <c r="V38" s="38">
        <v>0.16</v>
      </c>
      <c r="W38" s="39">
        <v>31.68</v>
      </c>
      <c r="Y38" s="30" t="s">
        <v>151</v>
      </c>
      <c r="Z38" s="31" t="s">
        <v>76</v>
      </c>
      <c r="AA38" s="31" t="s">
        <v>26</v>
      </c>
      <c r="AB38" s="32">
        <v>45759.5707407407</v>
      </c>
      <c r="AC38" s="31" t="s">
        <v>125</v>
      </c>
      <c r="AD38" s="31" t="s">
        <v>28</v>
      </c>
      <c r="AE38" s="31" t="s">
        <v>83</v>
      </c>
      <c r="AF38" s="31" t="s">
        <v>84</v>
      </c>
      <c r="AG38" s="31" t="s">
        <v>85</v>
      </c>
      <c r="AH38" s="37">
        <v>486</v>
      </c>
      <c r="AI38" s="38">
        <v>0.08</v>
      </c>
      <c r="AJ38" s="39">
        <v>38.88</v>
      </c>
    </row>
    <row r="39" ht="20" spans="1:36">
      <c r="A39" s="23" t="s">
        <v>152</v>
      </c>
      <c r="L39" s="30"/>
      <c r="M39" s="31"/>
      <c r="N39" s="31"/>
      <c r="O39" s="32"/>
      <c r="P39" s="31"/>
      <c r="Q39" s="31"/>
      <c r="R39" s="31"/>
      <c r="S39" s="31"/>
      <c r="T39" s="31"/>
      <c r="U39" s="37"/>
      <c r="V39" s="38"/>
      <c r="W39" s="39"/>
      <c r="Y39" s="40"/>
      <c r="Z39" s="40"/>
      <c r="AA39" s="40"/>
      <c r="AB39" s="40"/>
      <c r="AC39" s="40"/>
      <c r="AD39" s="40"/>
      <c r="AE39" s="40"/>
      <c r="AF39" s="40"/>
      <c r="AG39" s="40"/>
      <c r="AH39" s="50"/>
      <c r="AI39" s="40"/>
      <c r="AJ39" s="40"/>
    </row>
    <row r="40" ht="37.5" spans="12:36">
      <c r="L40" s="30" t="s">
        <v>153</v>
      </c>
      <c r="M40" s="31" t="s">
        <v>154</v>
      </c>
      <c r="N40" s="31" t="s">
        <v>26</v>
      </c>
      <c r="O40" s="32">
        <v>45796.7353587963</v>
      </c>
      <c r="P40" s="31" t="s">
        <v>155</v>
      </c>
      <c r="Q40" s="31" t="s">
        <v>28</v>
      </c>
      <c r="R40" s="31" t="s">
        <v>61</v>
      </c>
      <c r="S40" s="31" t="s">
        <v>62</v>
      </c>
      <c r="T40" s="31" t="s">
        <v>63</v>
      </c>
      <c r="U40" s="37">
        <v>150</v>
      </c>
      <c r="V40" s="38">
        <v>0.16</v>
      </c>
      <c r="W40" s="39">
        <v>24</v>
      </c>
      <c r="Y40" s="30" t="s">
        <v>156</v>
      </c>
      <c r="Z40" s="31" t="s">
        <v>157</v>
      </c>
      <c r="AA40" s="31" t="s">
        <v>26</v>
      </c>
      <c r="AB40" s="32">
        <v>45758.4167824074</v>
      </c>
      <c r="AC40" s="31" t="s">
        <v>158</v>
      </c>
      <c r="AD40" s="31" t="s">
        <v>28</v>
      </c>
      <c r="AE40" s="31" t="s">
        <v>29</v>
      </c>
      <c r="AF40" s="31" t="s">
        <v>30</v>
      </c>
      <c r="AG40" s="31" t="s">
        <v>31</v>
      </c>
      <c r="AH40" s="37">
        <v>8561</v>
      </c>
      <c r="AI40" s="38">
        <v>0.15</v>
      </c>
      <c r="AJ40" s="39">
        <v>1284.15</v>
      </c>
    </row>
    <row r="41" ht="14.25" customHeight="1" spans="1:36">
      <c r="A41" s="25" t="s">
        <v>159</v>
      </c>
      <c r="L41" s="30" t="s">
        <v>160</v>
      </c>
      <c r="M41" s="31" t="s">
        <v>76</v>
      </c>
      <c r="N41" s="31" t="s">
        <v>26</v>
      </c>
      <c r="O41" s="32">
        <v>45759.5707407407</v>
      </c>
      <c r="P41" s="31" t="s">
        <v>155</v>
      </c>
      <c r="Q41" s="31" t="s">
        <v>28</v>
      </c>
      <c r="R41" s="31" t="s">
        <v>29</v>
      </c>
      <c r="S41" s="31" t="s">
        <v>30</v>
      </c>
      <c r="T41" s="31" t="s">
        <v>31</v>
      </c>
      <c r="U41" s="37">
        <v>250</v>
      </c>
      <c r="V41" s="38">
        <v>0.15</v>
      </c>
      <c r="W41" s="39">
        <v>37.5</v>
      </c>
      <c r="Y41" s="30" t="s">
        <v>161</v>
      </c>
      <c r="Z41" s="31" t="s">
        <v>157</v>
      </c>
      <c r="AA41" s="31" t="s">
        <v>26</v>
      </c>
      <c r="AB41" s="32">
        <v>45758.4167824074</v>
      </c>
      <c r="AC41" s="31" t="s">
        <v>158</v>
      </c>
      <c r="AD41" s="31" t="s">
        <v>28</v>
      </c>
      <c r="AE41" s="31" t="s">
        <v>40</v>
      </c>
      <c r="AF41" s="31" t="s">
        <v>41</v>
      </c>
      <c r="AG41" s="31" t="s">
        <v>42</v>
      </c>
      <c r="AH41" s="37">
        <v>12150</v>
      </c>
      <c r="AI41" s="38">
        <v>0.16</v>
      </c>
      <c r="AJ41" s="39">
        <v>1944</v>
      </c>
    </row>
    <row r="42" ht="38.5" spans="1:36">
      <c r="A42" s="26" t="s">
        <v>162</v>
      </c>
      <c r="L42" s="30" t="s">
        <v>163</v>
      </c>
      <c r="M42" s="31" t="s">
        <v>76</v>
      </c>
      <c r="N42" s="31" t="s">
        <v>26</v>
      </c>
      <c r="O42" s="32">
        <v>45759.5707407407</v>
      </c>
      <c r="P42" s="31" t="s">
        <v>155</v>
      </c>
      <c r="Q42" s="31" t="s">
        <v>28</v>
      </c>
      <c r="R42" s="31" t="s">
        <v>79</v>
      </c>
      <c r="S42" s="31" t="s">
        <v>41</v>
      </c>
      <c r="T42" s="31" t="s">
        <v>80</v>
      </c>
      <c r="U42" s="37">
        <v>400</v>
      </c>
      <c r="V42" s="38">
        <v>0.15</v>
      </c>
      <c r="W42" s="39">
        <v>60</v>
      </c>
      <c r="Y42" s="30" t="s">
        <v>164</v>
      </c>
      <c r="Z42" s="31" t="s">
        <v>157</v>
      </c>
      <c r="AA42" s="31" t="s">
        <v>26</v>
      </c>
      <c r="AB42" s="32">
        <v>45758.4167824074</v>
      </c>
      <c r="AC42" s="31" t="s">
        <v>158</v>
      </c>
      <c r="AD42" s="31" t="s">
        <v>28</v>
      </c>
      <c r="AE42" s="31" t="s">
        <v>165</v>
      </c>
      <c r="AF42" s="31" t="s">
        <v>10</v>
      </c>
      <c r="AG42" s="31" t="s">
        <v>166</v>
      </c>
      <c r="AH42" s="37">
        <v>12150</v>
      </c>
      <c r="AI42" s="38">
        <v>0.22</v>
      </c>
      <c r="AJ42" s="39">
        <v>2673</v>
      </c>
    </row>
    <row r="43" ht="38.5" spans="1:36">
      <c r="A43" s="26" t="s">
        <v>167</v>
      </c>
      <c r="L43" s="30" t="s">
        <v>168</v>
      </c>
      <c r="M43" s="31" t="s">
        <v>76</v>
      </c>
      <c r="N43" s="31" t="s">
        <v>26</v>
      </c>
      <c r="O43" s="32">
        <v>45759.5707407407</v>
      </c>
      <c r="P43" s="31" t="s">
        <v>155</v>
      </c>
      <c r="Q43" s="31" t="s">
        <v>28</v>
      </c>
      <c r="R43" s="31" t="s">
        <v>83</v>
      </c>
      <c r="S43" s="31" t="s">
        <v>84</v>
      </c>
      <c r="T43" s="31" t="s">
        <v>85</v>
      </c>
      <c r="U43" s="37">
        <v>400</v>
      </c>
      <c r="V43" s="38">
        <v>0.08</v>
      </c>
      <c r="W43" s="39">
        <v>32</v>
      </c>
      <c r="Y43" s="30" t="s">
        <v>169</v>
      </c>
      <c r="Z43" s="31" t="s">
        <v>157</v>
      </c>
      <c r="AA43" s="31" t="s">
        <v>26</v>
      </c>
      <c r="AB43" s="32">
        <v>45758.4167824074</v>
      </c>
      <c r="AC43" s="31" t="s">
        <v>158</v>
      </c>
      <c r="AD43" s="31" t="s">
        <v>28</v>
      </c>
      <c r="AE43" s="31" t="s">
        <v>143</v>
      </c>
      <c r="AF43" s="31" t="s">
        <v>144</v>
      </c>
      <c r="AG43" s="31" t="s">
        <v>145</v>
      </c>
      <c r="AH43" s="37">
        <v>3654</v>
      </c>
      <c r="AI43" s="38">
        <v>0.26</v>
      </c>
      <c r="AJ43" s="39">
        <v>950.04</v>
      </c>
    </row>
    <row r="44" ht="26" spans="1:36">
      <c r="A44" s="26" t="s">
        <v>170</v>
      </c>
      <c r="L44" s="30"/>
      <c r="M44" s="31"/>
      <c r="N44" s="31"/>
      <c r="O44" s="32"/>
      <c r="P44" s="31"/>
      <c r="Q44" s="31"/>
      <c r="R44" s="31"/>
      <c r="S44" s="31"/>
      <c r="T44" s="31"/>
      <c r="U44" s="37"/>
      <c r="V44" s="38"/>
      <c r="W44" s="39"/>
      <c r="Y44" s="30" t="s">
        <v>171</v>
      </c>
      <c r="Z44" s="31" t="s">
        <v>157</v>
      </c>
      <c r="AA44" s="31" t="s">
        <v>26</v>
      </c>
      <c r="AB44" s="32">
        <v>45758.4167824074</v>
      </c>
      <c r="AC44" s="31" t="s">
        <v>158</v>
      </c>
      <c r="AD44" s="31" t="s">
        <v>28</v>
      </c>
      <c r="AE44" s="31" t="s">
        <v>172</v>
      </c>
      <c r="AF44" s="31" t="s">
        <v>173</v>
      </c>
      <c r="AG44" s="31" t="s">
        <v>145</v>
      </c>
      <c r="AH44" s="37">
        <v>8496</v>
      </c>
      <c r="AI44" s="38">
        <v>0.26</v>
      </c>
      <c r="AJ44" s="39">
        <v>2208.96</v>
      </c>
    </row>
    <row r="45" ht="37.5" spans="12:36">
      <c r="L45" s="30" t="s">
        <v>174</v>
      </c>
      <c r="M45" s="31" t="s">
        <v>76</v>
      </c>
      <c r="N45" s="31" t="s">
        <v>26</v>
      </c>
      <c r="O45" s="32">
        <v>45759.5707407407</v>
      </c>
      <c r="P45" s="31" t="s">
        <v>175</v>
      </c>
      <c r="Q45" s="31" t="s">
        <v>28</v>
      </c>
      <c r="R45" s="31" t="s">
        <v>29</v>
      </c>
      <c r="S45" s="31" t="s">
        <v>30</v>
      </c>
      <c r="T45" s="31" t="s">
        <v>31</v>
      </c>
      <c r="U45" s="37">
        <v>150</v>
      </c>
      <c r="V45" s="38">
        <v>0.15</v>
      </c>
      <c r="W45" s="39">
        <v>22.5</v>
      </c>
      <c r="Y45" s="30" t="s">
        <v>176</v>
      </c>
      <c r="Z45" s="31" t="s">
        <v>157</v>
      </c>
      <c r="AA45" s="31" t="s">
        <v>26</v>
      </c>
      <c r="AB45" s="32">
        <v>45758.4167824074</v>
      </c>
      <c r="AC45" s="31" t="s">
        <v>158</v>
      </c>
      <c r="AD45" s="31" t="s">
        <v>28</v>
      </c>
      <c r="AE45" s="31" t="s">
        <v>177</v>
      </c>
      <c r="AF45" s="31" t="s">
        <v>178</v>
      </c>
      <c r="AG45" s="31" t="s">
        <v>179</v>
      </c>
      <c r="AH45" s="37">
        <v>3654</v>
      </c>
      <c r="AI45" s="38">
        <v>0.27</v>
      </c>
      <c r="AJ45" s="39">
        <v>986.58</v>
      </c>
    </row>
    <row r="46" ht="14.25" customHeight="1" spans="12:36">
      <c r="L46" s="30" t="s">
        <v>180</v>
      </c>
      <c r="M46" s="31" t="s">
        <v>76</v>
      </c>
      <c r="N46" s="31" t="s">
        <v>26</v>
      </c>
      <c r="O46" s="32">
        <v>45759.5707407407</v>
      </c>
      <c r="P46" s="31" t="s">
        <v>175</v>
      </c>
      <c r="Q46" s="31" t="s">
        <v>28</v>
      </c>
      <c r="R46" s="31" t="s">
        <v>79</v>
      </c>
      <c r="S46" s="31" t="s">
        <v>41</v>
      </c>
      <c r="T46" s="31" t="s">
        <v>80</v>
      </c>
      <c r="U46" s="37">
        <v>140</v>
      </c>
      <c r="V46" s="38">
        <v>0.15</v>
      </c>
      <c r="W46" s="39">
        <v>21</v>
      </c>
      <c r="Y46" s="30" t="s">
        <v>181</v>
      </c>
      <c r="Z46" s="31" t="s">
        <v>157</v>
      </c>
      <c r="AA46" s="31" t="s">
        <v>26</v>
      </c>
      <c r="AB46" s="32">
        <v>45758.4167824074</v>
      </c>
      <c r="AC46" s="31" t="s">
        <v>158</v>
      </c>
      <c r="AD46" s="31" t="s">
        <v>28</v>
      </c>
      <c r="AE46" s="31" t="s">
        <v>182</v>
      </c>
      <c r="AF46" s="31" t="s">
        <v>183</v>
      </c>
      <c r="AG46" s="31" t="s">
        <v>184</v>
      </c>
      <c r="AH46" s="37">
        <v>8496</v>
      </c>
      <c r="AI46" s="38">
        <v>0.27</v>
      </c>
      <c r="AJ46" s="39">
        <v>2293.92</v>
      </c>
    </row>
    <row r="47" ht="37.5" spans="12:36">
      <c r="L47" s="30" t="s">
        <v>185</v>
      </c>
      <c r="M47" s="31" t="s">
        <v>76</v>
      </c>
      <c r="N47" s="31" t="s">
        <v>26</v>
      </c>
      <c r="O47" s="32">
        <v>45759.5707407407</v>
      </c>
      <c r="P47" s="31" t="s">
        <v>175</v>
      </c>
      <c r="Q47" s="31" t="s">
        <v>28</v>
      </c>
      <c r="R47" s="31" t="s">
        <v>83</v>
      </c>
      <c r="S47" s="31" t="s">
        <v>84</v>
      </c>
      <c r="T47" s="31" t="s">
        <v>85</v>
      </c>
      <c r="U47" s="37">
        <v>140</v>
      </c>
      <c r="V47" s="38">
        <v>0.08</v>
      </c>
      <c r="W47" s="39">
        <v>11.2</v>
      </c>
      <c r="Y47" s="30" t="s">
        <v>186</v>
      </c>
      <c r="Z47" s="31" t="s">
        <v>157</v>
      </c>
      <c r="AA47" s="31" t="s">
        <v>26</v>
      </c>
      <c r="AB47" s="32">
        <v>45758.4167824074</v>
      </c>
      <c r="AC47" s="31" t="s">
        <v>158</v>
      </c>
      <c r="AD47" s="31" t="s">
        <v>28</v>
      </c>
      <c r="AE47" s="31" t="s">
        <v>46</v>
      </c>
      <c r="AF47" s="31" t="s">
        <v>47</v>
      </c>
      <c r="AG47" s="31" t="s">
        <v>48</v>
      </c>
      <c r="AH47" s="37">
        <v>12150</v>
      </c>
      <c r="AI47" s="38">
        <v>0.065</v>
      </c>
      <c r="AJ47" s="39">
        <v>789.75</v>
      </c>
    </row>
    <row r="48" ht="26" spans="12:36">
      <c r="L48" s="34"/>
      <c r="M48" s="35"/>
      <c r="N48" s="35"/>
      <c r="O48" s="36"/>
      <c r="P48" s="35"/>
      <c r="Q48" s="35"/>
      <c r="R48" s="35"/>
      <c r="S48" s="35"/>
      <c r="T48" s="35"/>
      <c r="U48" s="41"/>
      <c r="V48" s="75"/>
      <c r="W48" s="43">
        <f>SUM(W3:W47)</f>
        <v>15156.74</v>
      </c>
      <c r="Y48" s="30" t="s">
        <v>187</v>
      </c>
      <c r="Z48" s="31" t="s">
        <v>157</v>
      </c>
      <c r="AA48" s="31" t="s">
        <v>26</v>
      </c>
      <c r="AB48" s="32">
        <v>45758.4167824074</v>
      </c>
      <c r="AC48" s="31" t="s">
        <v>158</v>
      </c>
      <c r="AD48" s="31" t="s">
        <v>28</v>
      </c>
      <c r="AE48" s="31" t="s">
        <v>61</v>
      </c>
      <c r="AF48" s="31" t="s">
        <v>62</v>
      </c>
      <c r="AG48" s="31" t="s">
        <v>63</v>
      </c>
      <c r="AH48" s="37">
        <v>10057</v>
      </c>
      <c r="AI48" s="38">
        <v>0.08</v>
      </c>
      <c r="AJ48" s="39">
        <v>804.56</v>
      </c>
    </row>
    <row r="49" ht="26" spans="12:36">
      <c r="L49"/>
      <c r="M49"/>
      <c r="N49"/>
      <c r="O49"/>
      <c r="P49"/>
      <c r="Q49"/>
      <c r="R49"/>
      <c r="S49"/>
      <c r="T49"/>
      <c r="U49"/>
      <c r="V49" s="42" t="s">
        <v>188</v>
      </c>
      <c r="W49" s="40">
        <v>687.72</v>
      </c>
      <c r="Y49" s="30" t="s">
        <v>189</v>
      </c>
      <c r="Z49" s="31" t="s">
        <v>157</v>
      </c>
      <c r="AA49" s="31" t="s">
        <v>26</v>
      </c>
      <c r="AB49" s="32">
        <v>45758.4167824074</v>
      </c>
      <c r="AC49" s="31" t="s">
        <v>158</v>
      </c>
      <c r="AD49" s="31" t="s">
        <v>28</v>
      </c>
      <c r="AE49" s="31" t="s">
        <v>72</v>
      </c>
      <c r="AF49" s="31" t="s">
        <v>73</v>
      </c>
      <c r="AG49" s="31" t="s">
        <v>63</v>
      </c>
      <c r="AH49" s="37">
        <v>2093</v>
      </c>
      <c r="AI49" s="38">
        <v>0.08</v>
      </c>
      <c r="AJ49" s="39">
        <v>167.44</v>
      </c>
    </row>
    <row r="50" ht="26" spans="22:36">
      <c r="V50"/>
      <c r="W50" s="44"/>
      <c r="Y50" s="30" t="s">
        <v>190</v>
      </c>
      <c r="Z50" s="31" t="s">
        <v>157</v>
      </c>
      <c r="AA50" s="31" t="s">
        <v>26</v>
      </c>
      <c r="AB50" s="32">
        <v>45758.4167824074</v>
      </c>
      <c r="AC50" s="31" t="s">
        <v>158</v>
      </c>
      <c r="AD50" s="31" t="s">
        <v>28</v>
      </c>
      <c r="AE50" s="31" t="s">
        <v>53</v>
      </c>
      <c r="AF50" s="31" t="s">
        <v>54</v>
      </c>
      <c r="AG50" s="31" t="s">
        <v>55</v>
      </c>
      <c r="AH50" s="37">
        <v>1758</v>
      </c>
      <c r="AI50" s="38">
        <v>0.34</v>
      </c>
      <c r="AJ50" s="39">
        <v>597.72</v>
      </c>
    </row>
    <row r="51" ht="37.5" spans="23:36">
      <c r="W51" s="45">
        <v>105694.68</v>
      </c>
      <c r="Y51" s="30" t="s">
        <v>153</v>
      </c>
      <c r="Z51" s="31" t="s">
        <v>191</v>
      </c>
      <c r="AA51" s="31" t="s">
        <v>26</v>
      </c>
      <c r="AB51" s="32">
        <v>45796.7241319444</v>
      </c>
      <c r="AC51" s="31" t="s">
        <v>158</v>
      </c>
      <c r="AD51" s="31" t="s">
        <v>28</v>
      </c>
      <c r="AE51" s="31" t="s">
        <v>29</v>
      </c>
      <c r="AF51" s="31" t="s">
        <v>30</v>
      </c>
      <c r="AG51" s="31" t="s">
        <v>31</v>
      </c>
      <c r="AH51" s="37">
        <v>1496</v>
      </c>
      <c r="AI51" s="38">
        <v>0.15</v>
      </c>
      <c r="AJ51" s="39">
        <v>224.4</v>
      </c>
    </row>
    <row r="52" ht="38.5" spans="22:36">
      <c r="V52" s="46" t="s">
        <v>192</v>
      </c>
      <c r="W52" s="47">
        <f>SUM(W48:W51)</f>
        <v>121539.14</v>
      </c>
      <c r="Y52" s="30" t="s">
        <v>193</v>
      </c>
      <c r="Z52" s="31" t="s">
        <v>191</v>
      </c>
      <c r="AA52" s="31" t="s">
        <v>26</v>
      </c>
      <c r="AB52" s="32">
        <v>45796.7241319444</v>
      </c>
      <c r="AC52" s="31" t="s">
        <v>158</v>
      </c>
      <c r="AD52" s="31" t="s">
        <v>28</v>
      </c>
      <c r="AE52" s="31" t="s">
        <v>79</v>
      </c>
      <c r="AF52" s="31" t="s">
        <v>41</v>
      </c>
      <c r="AG52" s="31" t="s">
        <v>80</v>
      </c>
      <c r="AH52" s="37">
        <v>2093</v>
      </c>
      <c r="AI52" s="38">
        <v>0.15</v>
      </c>
      <c r="AJ52" s="39">
        <v>313.95</v>
      </c>
    </row>
    <row r="53" ht="26" spans="25:36">
      <c r="Y53" s="30" t="s">
        <v>194</v>
      </c>
      <c r="Z53" s="31" t="s">
        <v>191</v>
      </c>
      <c r="AA53" s="31" t="s">
        <v>26</v>
      </c>
      <c r="AB53" s="32">
        <v>45796.7241319444</v>
      </c>
      <c r="AC53" s="31" t="s">
        <v>158</v>
      </c>
      <c r="AD53" s="31" t="s">
        <v>28</v>
      </c>
      <c r="AE53" s="31" t="s">
        <v>83</v>
      </c>
      <c r="AF53" s="31" t="s">
        <v>84</v>
      </c>
      <c r="AG53" s="31" t="s">
        <v>85</v>
      </c>
      <c r="AH53" s="37">
        <v>2093</v>
      </c>
      <c r="AI53" s="38">
        <v>0.08</v>
      </c>
      <c r="AJ53" s="39">
        <v>167.44</v>
      </c>
    </row>
    <row r="54" spans="25:36">
      <c r="Y54" s="30"/>
      <c r="Z54" s="31"/>
      <c r="AA54" s="31"/>
      <c r="AB54" s="32"/>
      <c r="AC54" s="31"/>
      <c r="AD54" s="31"/>
      <c r="AE54" s="31"/>
      <c r="AF54" s="31"/>
      <c r="AG54" s="31"/>
      <c r="AH54" s="37"/>
      <c r="AI54" s="38"/>
      <c r="AJ54" s="39"/>
    </row>
    <row r="55" ht="37.5" spans="25:36">
      <c r="Y55" s="30" t="s">
        <v>195</v>
      </c>
      <c r="Z55" s="31" t="s">
        <v>196</v>
      </c>
      <c r="AA55" s="31" t="s">
        <v>26</v>
      </c>
      <c r="AB55" s="32">
        <v>45758.4663425926</v>
      </c>
      <c r="AC55" s="31" t="s">
        <v>197</v>
      </c>
      <c r="AD55" s="31" t="s">
        <v>28</v>
      </c>
      <c r="AE55" s="31" t="s">
        <v>29</v>
      </c>
      <c r="AF55" s="31" t="s">
        <v>30</v>
      </c>
      <c r="AG55" s="31" t="s">
        <v>31</v>
      </c>
      <c r="AH55" s="37">
        <v>4190</v>
      </c>
      <c r="AI55" s="38">
        <v>0.15</v>
      </c>
      <c r="AJ55" s="39">
        <v>628.5</v>
      </c>
    </row>
    <row r="56" ht="26" spans="25:36">
      <c r="Y56" s="30" t="s">
        <v>198</v>
      </c>
      <c r="Z56" s="31" t="s">
        <v>196</v>
      </c>
      <c r="AA56" s="31" t="s">
        <v>26</v>
      </c>
      <c r="AB56" s="32">
        <v>45758.4663425926</v>
      </c>
      <c r="AC56" s="31" t="s">
        <v>197</v>
      </c>
      <c r="AD56" s="31" t="s">
        <v>28</v>
      </c>
      <c r="AE56" s="31" t="s">
        <v>165</v>
      </c>
      <c r="AF56" s="31" t="s">
        <v>10</v>
      </c>
      <c r="AG56" s="31" t="s">
        <v>166</v>
      </c>
      <c r="AH56" s="37">
        <v>9510</v>
      </c>
      <c r="AI56" s="38">
        <v>0.22</v>
      </c>
      <c r="AJ56" s="39">
        <v>2092.2</v>
      </c>
    </row>
    <row r="57" ht="38.5" spans="25:36">
      <c r="Y57" s="30" t="s">
        <v>199</v>
      </c>
      <c r="Z57" s="31" t="s">
        <v>196</v>
      </c>
      <c r="AA57" s="31" t="s">
        <v>26</v>
      </c>
      <c r="AB57" s="32">
        <v>45758.4663425926</v>
      </c>
      <c r="AC57" s="31" t="s">
        <v>197</v>
      </c>
      <c r="AD57" s="31" t="s">
        <v>28</v>
      </c>
      <c r="AE57" s="31" t="s">
        <v>143</v>
      </c>
      <c r="AF57" s="31" t="s">
        <v>144</v>
      </c>
      <c r="AG57" s="31" t="s">
        <v>145</v>
      </c>
      <c r="AH57" s="37">
        <v>7240</v>
      </c>
      <c r="AI57" s="38">
        <v>0.26</v>
      </c>
      <c r="AJ57" s="39">
        <v>1882.4</v>
      </c>
    </row>
    <row r="58" ht="26" spans="25:36">
      <c r="Y58" s="30" t="s">
        <v>200</v>
      </c>
      <c r="Z58" s="31" t="s">
        <v>196</v>
      </c>
      <c r="AA58" s="31" t="s">
        <v>26</v>
      </c>
      <c r="AB58" s="32">
        <v>45758.4663425926</v>
      </c>
      <c r="AC58" s="31" t="s">
        <v>197</v>
      </c>
      <c r="AD58" s="31" t="s">
        <v>28</v>
      </c>
      <c r="AE58" s="31" t="s">
        <v>172</v>
      </c>
      <c r="AF58" s="31" t="s">
        <v>173</v>
      </c>
      <c r="AG58" s="31" t="s">
        <v>145</v>
      </c>
      <c r="AH58" s="37">
        <v>2270</v>
      </c>
      <c r="AI58" s="38">
        <v>0.26</v>
      </c>
      <c r="AJ58" s="39">
        <v>590.2</v>
      </c>
    </row>
    <row r="59" ht="26" spans="25:36">
      <c r="Y59" s="30" t="s">
        <v>201</v>
      </c>
      <c r="Z59" s="31" t="s">
        <v>196</v>
      </c>
      <c r="AA59" s="31" t="s">
        <v>26</v>
      </c>
      <c r="AB59" s="32">
        <v>45758.4663425926</v>
      </c>
      <c r="AC59" s="31" t="s">
        <v>197</v>
      </c>
      <c r="AD59" s="31" t="s">
        <v>28</v>
      </c>
      <c r="AE59" s="31" t="s">
        <v>177</v>
      </c>
      <c r="AF59" s="31" t="s">
        <v>178</v>
      </c>
      <c r="AG59" s="31" t="s">
        <v>179</v>
      </c>
      <c r="AH59" s="37">
        <v>7240</v>
      </c>
      <c r="AI59" s="38">
        <v>0.27</v>
      </c>
      <c r="AJ59" s="39">
        <v>1954.8</v>
      </c>
    </row>
    <row r="60" ht="26" spans="25:36">
      <c r="Y60" s="30" t="s">
        <v>202</v>
      </c>
      <c r="Z60" s="31" t="s">
        <v>196</v>
      </c>
      <c r="AA60" s="31" t="s">
        <v>26</v>
      </c>
      <c r="AB60" s="32">
        <v>45758.4663425926</v>
      </c>
      <c r="AC60" s="31" t="s">
        <v>197</v>
      </c>
      <c r="AD60" s="31" t="s">
        <v>28</v>
      </c>
      <c r="AE60" s="31" t="s">
        <v>182</v>
      </c>
      <c r="AF60" s="31" t="s">
        <v>183</v>
      </c>
      <c r="AG60" s="31" t="s">
        <v>184</v>
      </c>
      <c r="AH60" s="37">
        <v>2270</v>
      </c>
      <c r="AI60" s="38">
        <v>0.27</v>
      </c>
      <c r="AJ60" s="39">
        <v>612.9</v>
      </c>
    </row>
    <row r="61" ht="37.5" spans="25:36">
      <c r="Y61" s="30" t="s">
        <v>203</v>
      </c>
      <c r="Z61" s="31" t="s">
        <v>196</v>
      </c>
      <c r="AA61" s="31" t="s">
        <v>26</v>
      </c>
      <c r="AB61" s="32">
        <v>45758.4663425926</v>
      </c>
      <c r="AC61" s="31" t="s">
        <v>197</v>
      </c>
      <c r="AD61" s="31" t="s">
        <v>28</v>
      </c>
      <c r="AE61" s="31" t="s">
        <v>46</v>
      </c>
      <c r="AF61" s="31" t="s">
        <v>47</v>
      </c>
      <c r="AG61" s="31" t="s">
        <v>48</v>
      </c>
      <c r="AH61" s="37">
        <v>9510</v>
      </c>
      <c r="AI61" s="38">
        <v>0.065</v>
      </c>
      <c r="AJ61" s="39">
        <v>618.15</v>
      </c>
    </row>
    <row r="62" ht="26" spans="25:36">
      <c r="Y62" s="30" t="s">
        <v>204</v>
      </c>
      <c r="Z62" s="31" t="s">
        <v>196</v>
      </c>
      <c r="AA62" s="31" t="s">
        <v>26</v>
      </c>
      <c r="AB62" s="32">
        <v>45758.4663425926</v>
      </c>
      <c r="AC62" s="31" t="s">
        <v>197</v>
      </c>
      <c r="AD62" s="31" t="s">
        <v>28</v>
      </c>
      <c r="AE62" s="31" t="s">
        <v>61</v>
      </c>
      <c r="AF62" s="31" t="s">
        <v>62</v>
      </c>
      <c r="AG62" s="31" t="s">
        <v>63</v>
      </c>
      <c r="AH62" s="37">
        <v>5860</v>
      </c>
      <c r="AI62" s="38">
        <v>0.08</v>
      </c>
      <c r="AJ62" s="39">
        <v>468.8</v>
      </c>
    </row>
    <row r="63" ht="26" spans="25:36">
      <c r="Y63" s="30" t="s">
        <v>205</v>
      </c>
      <c r="Z63" s="31" t="s">
        <v>196</v>
      </c>
      <c r="AA63" s="31" t="s">
        <v>26</v>
      </c>
      <c r="AB63" s="32">
        <v>45758.4663425926</v>
      </c>
      <c r="AC63" s="31" t="s">
        <v>197</v>
      </c>
      <c r="AD63" s="31" t="s">
        <v>28</v>
      </c>
      <c r="AE63" s="31" t="s">
        <v>72</v>
      </c>
      <c r="AF63" s="31" t="s">
        <v>73</v>
      </c>
      <c r="AG63" s="31" t="s">
        <v>63</v>
      </c>
      <c r="AH63" s="37">
        <v>3650</v>
      </c>
      <c r="AI63" s="38">
        <v>0.08</v>
      </c>
      <c r="AJ63" s="39">
        <v>292</v>
      </c>
    </row>
    <row r="64" ht="26" spans="25:36">
      <c r="Y64" s="30" t="s">
        <v>206</v>
      </c>
      <c r="Z64" s="31" t="s">
        <v>196</v>
      </c>
      <c r="AA64" s="31" t="s">
        <v>26</v>
      </c>
      <c r="AB64" s="32">
        <v>45758.4663425926</v>
      </c>
      <c r="AC64" s="31" t="s">
        <v>197</v>
      </c>
      <c r="AD64" s="31" t="s">
        <v>28</v>
      </c>
      <c r="AE64" s="31" t="s">
        <v>53</v>
      </c>
      <c r="AF64" s="31" t="s">
        <v>54</v>
      </c>
      <c r="AG64" s="31" t="s">
        <v>55</v>
      </c>
      <c r="AH64" s="37">
        <v>951</v>
      </c>
      <c r="AI64" s="38">
        <v>0.34</v>
      </c>
      <c r="AJ64" s="39">
        <v>323.34</v>
      </c>
    </row>
    <row r="65" ht="37.5" spans="25:36">
      <c r="Y65" s="30" t="s">
        <v>207</v>
      </c>
      <c r="Z65" s="31" t="s">
        <v>191</v>
      </c>
      <c r="AA65" s="31" t="s">
        <v>26</v>
      </c>
      <c r="AB65" s="32">
        <v>45796.7241319444</v>
      </c>
      <c r="AC65" s="31" t="s">
        <v>197</v>
      </c>
      <c r="AD65" s="31" t="s">
        <v>28</v>
      </c>
      <c r="AE65" s="31" t="s">
        <v>29</v>
      </c>
      <c r="AF65" s="31" t="s">
        <v>30</v>
      </c>
      <c r="AG65" s="31" t="s">
        <v>31</v>
      </c>
      <c r="AH65" s="37">
        <v>1670</v>
      </c>
      <c r="AI65" s="38">
        <v>0.15</v>
      </c>
      <c r="AJ65" s="39">
        <v>250.5</v>
      </c>
    </row>
    <row r="66" ht="38.5" spans="25:36">
      <c r="Y66" s="30" t="s">
        <v>208</v>
      </c>
      <c r="Z66" s="31" t="s">
        <v>191</v>
      </c>
      <c r="AA66" s="31" t="s">
        <v>26</v>
      </c>
      <c r="AB66" s="32">
        <v>45796.7241319444</v>
      </c>
      <c r="AC66" s="31" t="s">
        <v>197</v>
      </c>
      <c r="AD66" s="31" t="s">
        <v>28</v>
      </c>
      <c r="AE66" s="31" t="s">
        <v>79</v>
      </c>
      <c r="AF66" s="31" t="s">
        <v>41</v>
      </c>
      <c r="AG66" s="31" t="s">
        <v>80</v>
      </c>
      <c r="AH66" s="37">
        <v>3650</v>
      </c>
      <c r="AI66" s="38">
        <v>0.15</v>
      </c>
      <c r="AJ66" s="39">
        <v>547.5</v>
      </c>
    </row>
    <row r="67" ht="26" spans="25:36">
      <c r="Y67" s="30" t="s">
        <v>209</v>
      </c>
      <c r="Z67" s="31" t="s">
        <v>191</v>
      </c>
      <c r="AA67" s="31" t="s">
        <v>26</v>
      </c>
      <c r="AB67" s="32">
        <v>45796.7241319444</v>
      </c>
      <c r="AC67" s="31" t="s">
        <v>197</v>
      </c>
      <c r="AD67" s="31" t="s">
        <v>28</v>
      </c>
      <c r="AE67" s="31" t="s">
        <v>83</v>
      </c>
      <c r="AF67" s="31" t="s">
        <v>84</v>
      </c>
      <c r="AG67" s="31" t="s">
        <v>85</v>
      </c>
      <c r="AH67" s="37">
        <v>3650</v>
      </c>
      <c r="AI67" s="38">
        <v>0.08</v>
      </c>
      <c r="AJ67" s="39">
        <v>292</v>
      </c>
    </row>
    <row r="68" ht="26" spans="25:36">
      <c r="Y68" s="30" t="s">
        <v>210</v>
      </c>
      <c r="Z68" s="31" t="s">
        <v>211</v>
      </c>
      <c r="AA68" s="31" t="s">
        <v>26</v>
      </c>
      <c r="AB68" s="32">
        <v>45828.7979861111</v>
      </c>
      <c r="AC68" s="31" t="s">
        <v>197</v>
      </c>
      <c r="AD68" s="31" t="s">
        <v>28</v>
      </c>
      <c r="AE68" s="31" t="s">
        <v>212</v>
      </c>
      <c r="AF68" s="31" t="s">
        <v>213</v>
      </c>
      <c r="AG68" s="31" t="s">
        <v>55</v>
      </c>
      <c r="AH68" s="37">
        <v>838</v>
      </c>
      <c r="AI68" s="38">
        <v>0.35</v>
      </c>
      <c r="AJ68" s="39">
        <v>293.3</v>
      </c>
    </row>
    <row r="69" spans="25:36">
      <c r="Y69" s="30"/>
      <c r="Z69" s="31"/>
      <c r="AA69" s="31"/>
      <c r="AB69" s="32"/>
      <c r="AC69" s="31"/>
      <c r="AD69" s="31"/>
      <c r="AE69" s="31"/>
      <c r="AF69" s="31"/>
      <c r="AG69" s="31"/>
      <c r="AH69" s="37"/>
      <c r="AI69" s="38"/>
      <c r="AJ69" s="39"/>
    </row>
    <row r="70" ht="37.5" spans="25:36">
      <c r="Y70" s="30" t="s">
        <v>214</v>
      </c>
      <c r="Z70" s="31" t="s">
        <v>215</v>
      </c>
      <c r="AA70" s="31" t="s">
        <v>26</v>
      </c>
      <c r="AB70" s="32">
        <v>45758.4741203704</v>
      </c>
      <c r="AC70" s="31" t="s">
        <v>216</v>
      </c>
      <c r="AD70" s="31" t="s">
        <v>28</v>
      </c>
      <c r="AE70" s="31" t="s">
        <v>29</v>
      </c>
      <c r="AF70" s="31" t="s">
        <v>30</v>
      </c>
      <c r="AG70" s="31" t="s">
        <v>31</v>
      </c>
      <c r="AH70" s="37">
        <v>1912</v>
      </c>
      <c r="AI70" s="38">
        <v>0.15</v>
      </c>
      <c r="AJ70" s="39">
        <v>286.8</v>
      </c>
    </row>
    <row r="71" ht="26" spans="25:36">
      <c r="Y71" s="30" t="s">
        <v>217</v>
      </c>
      <c r="Z71" s="31" t="s">
        <v>215</v>
      </c>
      <c r="AA71" s="31" t="s">
        <v>26</v>
      </c>
      <c r="AB71" s="32">
        <v>45758.4741203704</v>
      </c>
      <c r="AC71" s="31" t="s">
        <v>216</v>
      </c>
      <c r="AD71" s="31" t="s">
        <v>28</v>
      </c>
      <c r="AE71" s="31" t="s">
        <v>40</v>
      </c>
      <c r="AF71" s="31" t="s">
        <v>41</v>
      </c>
      <c r="AG71" s="31" t="s">
        <v>42</v>
      </c>
      <c r="AH71" s="37">
        <v>4362</v>
      </c>
      <c r="AI71" s="38">
        <v>0.16</v>
      </c>
      <c r="AJ71" s="39">
        <v>697.92</v>
      </c>
    </row>
    <row r="72" ht="26" spans="25:36">
      <c r="Y72" s="30" t="s">
        <v>218</v>
      </c>
      <c r="Z72" s="31" t="s">
        <v>215</v>
      </c>
      <c r="AA72" s="31" t="s">
        <v>26</v>
      </c>
      <c r="AB72" s="32">
        <v>45758.4741203704</v>
      </c>
      <c r="AC72" s="31" t="s">
        <v>216</v>
      </c>
      <c r="AD72" s="31" t="s">
        <v>28</v>
      </c>
      <c r="AE72" s="31" t="s">
        <v>165</v>
      </c>
      <c r="AF72" s="31" t="s">
        <v>10</v>
      </c>
      <c r="AG72" s="31" t="s">
        <v>166</v>
      </c>
      <c r="AH72" s="37">
        <v>4362</v>
      </c>
      <c r="AI72" s="38">
        <v>0.22</v>
      </c>
      <c r="AJ72" s="39">
        <v>959.64</v>
      </c>
    </row>
    <row r="73" ht="38.5" spans="25:36">
      <c r="Y73" s="30" t="s">
        <v>219</v>
      </c>
      <c r="Z73" s="31" t="s">
        <v>215</v>
      </c>
      <c r="AA73" s="31" t="s">
        <v>26</v>
      </c>
      <c r="AB73" s="32">
        <v>45758.4741203704</v>
      </c>
      <c r="AC73" s="31" t="s">
        <v>216</v>
      </c>
      <c r="AD73" s="31" t="s">
        <v>28</v>
      </c>
      <c r="AE73" s="31" t="s">
        <v>143</v>
      </c>
      <c r="AF73" s="31" t="s">
        <v>144</v>
      </c>
      <c r="AG73" s="31" t="s">
        <v>145</v>
      </c>
      <c r="AH73" s="37">
        <v>4362</v>
      </c>
      <c r="AI73" s="38">
        <v>0.26</v>
      </c>
      <c r="AJ73" s="39">
        <v>1134.12</v>
      </c>
    </row>
    <row r="74" ht="26" spans="25:36">
      <c r="Y74" s="30" t="s">
        <v>220</v>
      </c>
      <c r="Z74" s="31" t="s">
        <v>215</v>
      </c>
      <c r="AA74" s="31" t="s">
        <v>26</v>
      </c>
      <c r="AB74" s="32">
        <v>45758.4741203704</v>
      </c>
      <c r="AC74" s="31" t="s">
        <v>216</v>
      </c>
      <c r="AD74" s="31" t="s">
        <v>28</v>
      </c>
      <c r="AE74" s="31" t="s">
        <v>177</v>
      </c>
      <c r="AF74" s="31" t="s">
        <v>178</v>
      </c>
      <c r="AG74" s="31" t="s">
        <v>179</v>
      </c>
      <c r="AH74" s="37">
        <v>4362</v>
      </c>
      <c r="AI74" s="38">
        <v>0.27</v>
      </c>
      <c r="AJ74" s="39">
        <v>1177.74</v>
      </c>
    </row>
    <row r="75" ht="37.5" spans="25:36">
      <c r="Y75" s="30" t="s">
        <v>221</v>
      </c>
      <c r="Z75" s="31" t="s">
        <v>215</v>
      </c>
      <c r="AA75" s="31" t="s">
        <v>26</v>
      </c>
      <c r="AB75" s="32">
        <v>45758.4741203704</v>
      </c>
      <c r="AC75" s="31" t="s">
        <v>216</v>
      </c>
      <c r="AD75" s="31" t="s">
        <v>28</v>
      </c>
      <c r="AE75" s="31" t="s">
        <v>46</v>
      </c>
      <c r="AF75" s="31" t="s">
        <v>47</v>
      </c>
      <c r="AG75" s="31" t="s">
        <v>48</v>
      </c>
      <c r="AH75" s="37">
        <v>4362</v>
      </c>
      <c r="AI75" s="38">
        <v>0.065</v>
      </c>
      <c r="AJ75" s="39">
        <v>283.53</v>
      </c>
    </row>
    <row r="76" ht="26" spans="25:36">
      <c r="Y76" s="30" t="s">
        <v>59</v>
      </c>
      <c r="Z76" s="31" t="s">
        <v>215</v>
      </c>
      <c r="AA76" s="31" t="s">
        <v>26</v>
      </c>
      <c r="AB76" s="32">
        <v>45758.4741203704</v>
      </c>
      <c r="AC76" s="31" t="s">
        <v>216</v>
      </c>
      <c r="AD76" s="31" t="s">
        <v>28</v>
      </c>
      <c r="AE76" s="31" t="s">
        <v>61</v>
      </c>
      <c r="AF76" s="31" t="s">
        <v>62</v>
      </c>
      <c r="AG76" s="31" t="s">
        <v>63</v>
      </c>
      <c r="AH76" s="37">
        <v>2862</v>
      </c>
      <c r="AI76" s="38">
        <v>0.08</v>
      </c>
      <c r="AJ76" s="39">
        <v>228.96</v>
      </c>
    </row>
    <row r="77" ht="26" spans="25:36">
      <c r="Y77" s="30" t="s">
        <v>87</v>
      </c>
      <c r="Z77" s="31" t="s">
        <v>215</v>
      </c>
      <c r="AA77" s="31" t="s">
        <v>26</v>
      </c>
      <c r="AB77" s="32">
        <v>45758.4741203704</v>
      </c>
      <c r="AC77" s="31" t="s">
        <v>216</v>
      </c>
      <c r="AD77" s="31" t="s">
        <v>28</v>
      </c>
      <c r="AE77" s="31" t="s">
        <v>72</v>
      </c>
      <c r="AF77" s="31" t="s">
        <v>73</v>
      </c>
      <c r="AG77" s="31" t="s">
        <v>63</v>
      </c>
      <c r="AH77" s="37">
        <v>1500</v>
      </c>
      <c r="AI77" s="38">
        <v>0.08</v>
      </c>
      <c r="AJ77" s="39">
        <v>120</v>
      </c>
    </row>
    <row r="78" ht="26" spans="25:36">
      <c r="Y78" s="30" t="s">
        <v>103</v>
      </c>
      <c r="Z78" s="31" t="s">
        <v>215</v>
      </c>
      <c r="AA78" s="31" t="s">
        <v>26</v>
      </c>
      <c r="AB78" s="32">
        <v>45758.4741203704</v>
      </c>
      <c r="AC78" s="31" t="s">
        <v>216</v>
      </c>
      <c r="AD78" s="31" t="s">
        <v>28</v>
      </c>
      <c r="AE78" s="31" t="s">
        <v>53</v>
      </c>
      <c r="AF78" s="31" t="s">
        <v>54</v>
      </c>
      <c r="AG78" s="31" t="s">
        <v>55</v>
      </c>
      <c r="AH78" s="37">
        <v>1758</v>
      </c>
      <c r="AI78" s="38">
        <v>0.34</v>
      </c>
      <c r="AJ78" s="39">
        <v>597.72</v>
      </c>
    </row>
    <row r="79" ht="37.5" spans="25:36">
      <c r="Y79" s="30" t="s">
        <v>222</v>
      </c>
      <c r="Z79" s="31" t="s">
        <v>191</v>
      </c>
      <c r="AA79" s="31" t="s">
        <v>26</v>
      </c>
      <c r="AB79" s="32">
        <v>45796.7241319444</v>
      </c>
      <c r="AC79" s="31" t="s">
        <v>216</v>
      </c>
      <c r="AD79" s="31" t="s">
        <v>28</v>
      </c>
      <c r="AE79" s="31" t="s">
        <v>29</v>
      </c>
      <c r="AF79" s="31" t="s">
        <v>30</v>
      </c>
      <c r="AG79" s="31" t="s">
        <v>31</v>
      </c>
      <c r="AH79" s="37">
        <v>990</v>
      </c>
      <c r="AI79" s="38">
        <v>0.15</v>
      </c>
      <c r="AJ79" s="39">
        <v>148.5</v>
      </c>
    </row>
    <row r="80" ht="38.5" spans="25:36">
      <c r="Y80" s="30" t="s">
        <v>223</v>
      </c>
      <c r="Z80" s="31" t="s">
        <v>191</v>
      </c>
      <c r="AA80" s="31" t="s">
        <v>26</v>
      </c>
      <c r="AB80" s="32">
        <v>45796.7241319444</v>
      </c>
      <c r="AC80" s="31" t="s">
        <v>216</v>
      </c>
      <c r="AD80" s="31" t="s">
        <v>28</v>
      </c>
      <c r="AE80" s="31" t="s">
        <v>79</v>
      </c>
      <c r="AF80" s="31" t="s">
        <v>41</v>
      </c>
      <c r="AG80" s="31" t="s">
        <v>80</v>
      </c>
      <c r="AH80" s="37">
        <v>1500</v>
      </c>
      <c r="AI80" s="38">
        <v>0.15</v>
      </c>
      <c r="AJ80" s="39">
        <v>225</v>
      </c>
    </row>
    <row r="81" ht="26" spans="25:36">
      <c r="Y81" s="30" t="s">
        <v>224</v>
      </c>
      <c r="Z81" s="31" t="s">
        <v>191</v>
      </c>
      <c r="AA81" s="31" t="s">
        <v>26</v>
      </c>
      <c r="AB81" s="32">
        <v>45796.7241319444</v>
      </c>
      <c r="AC81" s="31" t="s">
        <v>216</v>
      </c>
      <c r="AD81" s="31" t="s">
        <v>28</v>
      </c>
      <c r="AE81" s="31" t="s">
        <v>83</v>
      </c>
      <c r="AF81" s="31" t="s">
        <v>84</v>
      </c>
      <c r="AG81" s="31" t="s">
        <v>85</v>
      </c>
      <c r="AH81" s="37">
        <v>1500</v>
      </c>
      <c r="AI81" s="38">
        <v>0.08</v>
      </c>
      <c r="AJ81" s="39">
        <v>120</v>
      </c>
    </row>
    <row r="82" ht="26" spans="25:36">
      <c r="Y82" s="51" t="s">
        <v>225</v>
      </c>
      <c r="Z82" s="53" t="s">
        <v>226</v>
      </c>
      <c r="AA82" s="53" t="s">
        <v>26</v>
      </c>
      <c r="AB82" s="54">
        <v>45828.7044444444</v>
      </c>
      <c r="AC82" s="53" t="s">
        <v>216</v>
      </c>
      <c r="AD82" s="53" t="s">
        <v>28</v>
      </c>
      <c r="AE82" s="53" t="s">
        <v>212</v>
      </c>
      <c r="AF82" s="53" t="s">
        <v>213</v>
      </c>
      <c r="AG82" s="53" t="s">
        <v>55</v>
      </c>
      <c r="AH82" s="55">
        <v>896</v>
      </c>
      <c r="AI82" s="56">
        <v>0.35</v>
      </c>
      <c r="AJ82" s="57">
        <v>313.6</v>
      </c>
    </row>
    <row r="83" spans="25:36">
      <c r="Y83" s="52"/>
      <c r="Z83" s="52"/>
      <c r="AA83" s="52"/>
      <c r="AB83" s="52"/>
      <c r="AC83" s="52"/>
      <c r="AD83" s="52"/>
      <c r="AE83" s="52"/>
      <c r="AF83" s="52"/>
      <c r="AG83" s="52"/>
      <c r="AH83" s="58"/>
      <c r="AI83" s="52"/>
      <c r="AJ83" s="59"/>
    </row>
    <row r="84" ht="37.5" spans="25:36">
      <c r="Y84" s="30" t="s">
        <v>227</v>
      </c>
      <c r="Z84" s="31" t="s">
        <v>228</v>
      </c>
      <c r="AA84" s="31" t="s">
        <v>26</v>
      </c>
      <c r="AB84" s="32">
        <v>45789.5938773148</v>
      </c>
      <c r="AC84" s="31" t="s">
        <v>229</v>
      </c>
      <c r="AD84" s="31" t="s">
        <v>28</v>
      </c>
      <c r="AE84" s="31" t="s">
        <v>29</v>
      </c>
      <c r="AF84" s="31" t="s">
        <v>30</v>
      </c>
      <c r="AG84" s="31" t="s">
        <v>31</v>
      </c>
      <c r="AH84" s="37">
        <v>5356</v>
      </c>
      <c r="AI84" s="38">
        <v>0.15</v>
      </c>
      <c r="AJ84" s="39">
        <v>803.4</v>
      </c>
    </row>
    <row r="85" ht="26" spans="25:36">
      <c r="Y85" s="30" t="s">
        <v>230</v>
      </c>
      <c r="Z85" s="31" t="s">
        <v>228</v>
      </c>
      <c r="AA85" s="31" t="s">
        <v>26</v>
      </c>
      <c r="AB85" s="32">
        <v>45789.5938773148</v>
      </c>
      <c r="AC85" s="31" t="s">
        <v>229</v>
      </c>
      <c r="AD85" s="31" t="s">
        <v>28</v>
      </c>
      <c r="AE85" s="31" t="s">
        <v>40</v>
      </c>
      <c r="AF85" s="31" t="s">
        <v>41</v>
      </c>
      <c r="AG85" s="31" t="s">
        <v>42</v>
      </c>
      <c r="AH85" s="37">
        <v>5786</v>
      </c>
      <c r="AI85" s="38">
        <v>0.16</v>
      </c>
      <c r="AJ85" s="39">
        <v>925.76</v>
      </c>
    </row>
    <row r="86" ht="26" spans="25:36">
      <c r="Y86" s="30" t="s">
        <v>231</v>
      </c>
      <c r="Z86" s="31" t="s">
        <v>228</v>
      </c>
      <c r="AA86" s="31" t="s">
        <v>26</v>
      </c>
      <c r="AB86" s="32">
        <v>45789.5938773148</v>
      </c>
      <c r="AC86" s="31" t="s">
        <v>229</v>
      </c>
      <c r="AD86" s="31" t="s">
        <v>28</v>
      </c>
      <c r="AE86" s="31" t="s">
        <v>232</v>
      </c>
      <c r="AF86" s="31" t="s">
        <v>41</v>
      </c>
      <c r="AG86" s="31" t="s">
        <v>58</v>
      </c>
      <c r="AH86" s="37">
        <v>5786</v>
      </c>
      <c r="AI86" s="38">
        <v>0.13</v>
      </c>
      <c r="AJ86" s="39">
        <v>752.18</v>
      </c>
    </row>
    <row r="87" ht="26" spans="25:36">
      <c r="Y87" s="30" t="s">
        <v>233</v>
      </c>
      <c r="Z87" s="31" t="s">
        <v>228</v>
      </c>
      <c r="AA87" s="31" t="s">
        <v>26</v>
      </c>
      <c r="AB87" s="32">
        <v>45789.5938773148</v>
      </c>
      <c r="AC87" s="31" t="s">
        <v>229</v>
      </c>
      <c r="AD87" s="31" t="s">
        <v>28</v>
      </c>
      <c r="AE87" s="31" t="s">
        <v>165</v>
      </c>
      <c r="AF87" s="31" t="s">
        <v>10</v>
      </c>
      <c r="AG87" s="31" t="s">
        <v>166</v>
      </c>
      <c r="AH87" s="37">
        <v>5786</v>
      </c>
      <c r="AI87" s="38">
        <v>0.22</v>
      </c>
      <c r="AJ87" s="39">
        <v>1272.92</v>
      </c>
    </row>
    <row r="88" ht="38.5" spans="25:36">
      <c r="Y88" s="30" t="s">
        <v>234</v>
      </c>
      <c r="Z88" s="31" t="s">
        <v>228</v>
      </c>
      <c r="AA88" s="31" t="s">
        <v>26</v>
      </c>
      <c r="AB88" s="32">
        <v>45789.5938773148</v>
      </c>
      <c r="AC88" s="31" t="s">
        <v>229</v>
      </c>
      <c r="AD88" s="31" t="s">
        <v>28</v>
      </c>
      <c r="AE88" s="31" t="s">
        <v>143</v>
      </c>
      <c r="AF88" s="31" t="s">
        <v>144</v>
      </c>
      <c r="AG88" s="31" t="s">
        <v>145</v>
      </c>
      <c r="AH88" s="37">
        <v>5786</v>
      </c>
      <c r="AI88" s="38">
        <v>0.26</v>
      </c>
      <c r="AJ88" s="39">
        <v>1504.36</v>
      </c>
    </row>
    <row r="89" ht="26" spans="25:36">
      <c r="Y89" s="30" t="s">
        <v>235</v>
      </c>
      <c r="Z89" s="31" t="s">
        <v>228</v>
      </c>
      <c r="AA89" s="31" t="s">
        <v>26</v>
      </c>
      <c r="AB89" s="32">
        <v>45789.5938773148</v>
      </c>
      <c r="AC89" s="31" t="s">
        <v>229</v>
      </c>
      <c r="AD89" s="31" t="s">
        <v>28</v>
      </c>
      <c r="AE89" s="31" t="s">
        <v>177</v>
      </c>
      <c r="AF89" s="31" t="s">
        <v>178</v>
      </c>
      <c r="AG89" s="31" t="s">
        <v>179</v>
      </c>
      <c r="AH89" s="37">
        <v>5786</v>
      </c>
      <c r="AI89" s="38">
        <v>0.27</v>
      </c>
      <c r="AJ89" s="39">
        <v>1562.22</v>
      </c>
    </row>
    <row r="90" ht="37.5" spans="25:36">
      <c r="Y90" s="30" t="s">
        <v>236</v>
      </c>
      <c r="Z90" s="31" t="s">
        <v>228</v>
      </c>
      <c r="AA90" s="31" t="s">
        <v>26</v>
      </c>
      <c r="AB90" s="32">
        <v>45789.5938773148</v>
      </c>
      <c r="AC90" s="31" t="s">
        <v>229</v>
      </c>
      <c r="AD90" s="31" t="s">
        <v>28</v>
      </c>
      <c r="AE90" s="31" t="s">
        <v>46</v>
      </c>
      <c r="AF90" s="31" t="s">
        <v>47</v>
      </c>
      <c r="AG90" s="31" t="s">
        <v>48</v>
      </c>
      <c r="AH90" s="37">
        <v>5786</v>
      </c>
      <c r="AI90" s="38">
        <v>0.065</v>
      </c>
      <c r="AJ90" s="39">
        <v>376.09</v>
      </c>
    </row>
    <row r="91" ht="26" spans="25:36">
      <c r="Y91" s="30" t="s">
        <v>237</v>
      </c>
      <c r="Z91" s="31" t="s">
        <v>228</v>
      </c>
      <c r="AA91" s="31" t="s">
        <v>26</v>
      </c>
      <c r="AB91" s="32">
        <v>45789.5938773148</v>
      </c>
      <c r="AC91" s="31" t="s">
        <v>229</v>
      </c>
      <c r="AD91" s="31" t="s">
        <v>28</v>
      </c>
      <c r="AE91" s="31" t="s">
        <v>53</v>
      </c>
      <c r="AF91" s="31" t="s">
        <v>54</v>
      </c>
      <c r="AG91" s="31" t="s">
        <v>238</v>
      </c>
      <c r="AH91" s="37">
        <v>1001</v>
      </c>
      <c r="AI91" s="38">
        <v>0.34</v>
      </c>
      <c r="AJ91" s="39">
        <v>340.34</v>
      </c>
    </row>
    <row r="92" ht="26" spans="25:36">
      <c r="Y92" s="30" t="s">
        <v>239</v>
      </c>
      <c r="Z92" s="31" t="s">
        <v>240</v>
      </c>
      <c r="AA92" s="31" t="s">
        <v>26</v>
      </c>
      <c r="AB92" s="32">
        <v>45800.4278009259</v>
      </c>
      <c r="AC92" s="31" t="s">
        <v>229</v>
      </c>
      <c r="AD92" s="31" t="s">
        <v>28</v>
      </c>
      <c r="AE92" s="31" t="s">
        <v>61</v>
      </c>
      <c r="AF92" s="31" t="s">
        <v>62</v>
      </c>
      <c r="AG92" s="31" t="s">
        <v>63</v>
      </c>
      <c r="AH92" s="37">
        <v>5506</v>
      </c>
      <c r="AI92" s="38">
        <v>0.16</v>
      </c>
      <c r="AJ92" s="39">
        <v>880.96</v>
      </c>
    </row>
    <row r="93" ht="26" spans="25:36">
      <c r="Y93" s="30" t="s">
        <v>241</v>
      </c>
      <c r="Z93" s="31" t="s">
        <v>240</v>
      </c>
      <c r="AA93" s="31" t="s">
        <v>26</v>
      </c>
      <c r="AB93" s="32">
        <v>45800.4278009259</v>
      </c>
      <c r="AC93" s="31" t="s">
        <v>229</v>
      </c>
      <c r="AD93" s="31" t="s">
        <v>28</v>
      </c>
      <c r="AE93" s="31" t="s">
        <v>72</v>
      </c>
      <c r="AF93" s="31" t="s">
        <v>73</v>
      </c>
      <c r="AG93" s="31" t="s">
        <v>63</v>
      </c>
      <c r="AH93" s="37">
        <v>280</v>
      </c>
      <c r="AI93" s="38">
        <v>0.2</v>
      </c>
      <c r="AJ93" s="39">
        <v>56</v>
      </c>
    </row>
    <row r="94" ht="37.5" spans="25:36">
      <c r="Y94" s="30" t="s">
        <v>242</v>
      </c>
      <c r="Z94" s="31" t="s">
        <v>243</v>
      </c>
      <c r="AA94" s="31" t="s">
        <v>26</v>
      </c>
      <c r="AB94" s="32">
        <v>45824.4647453704</v>
      </c>
      <c r="AC94" s="31" t="s">
        <v>229</v>
      </c>
      <c r="AD94" s="31" t="s">
        <v>28</v>
      </c>
      <c r="AE94" s="31" t="s">
        <v>29</v>
      </c>
      <c r="AF94" s="31" t="s">
        <v>30</v>
      </c>
      <c r="AG94" s="31" t="s">
        <v>31</v>
      </c>
      <c r="AH94" s="37">
        <v>150</v>
      </c>
      <c r="AI94" s="38">
        <v>0.15</v>
      </c>
      <c r="AJ94" s="39">
        <v>22.5</v>
      </c>
    </row>
    <row r="95" ht="38.5" spans="25:36">
      <c r="Y95" s="30" t="s">
        <v>244</v>
      </c>
      <c r="Z95" s="31" t="s">
        <v>243</v>
      </c>
      <c r="AA95" s="31" t="s">
        <v>26</v>
      </c>
      <c r="AB95" s="32">
        <v>45824.4647453704</v>
      </c>
      <c r="AC95" s="31" t="s">
        <v>229</v>
      </c>
      <c r="AD95" s="31" t="s">
        <v>28</v>
      </c>
      <c r="AE95" s="31" t="s">
        <v>79</v>
      </c>
      <c r="AF95" s="31" t="s">
        <v>41</v>
      </c>
      <c r="AG95" s="31" t="s">
        <v>80</v>
      </c>
      <c r="AH95" s="37">
        <v>280</v>
      </c>
      <c r="AI95" s="38">
        <v>0.15</v>
      </c>
      <c r="AJ95" s="39">
        <v>42</v>
      </c>
    </row>
    <row r="96" ht="26" spans="25:36">
      <c r="Y96" s="30" t="s">
        <v>245</v>
      </c>
      <c r="Z96" s="31" t="s">
        <v>243</v>
      </c>
      <c r="AA96" s="31" t="s">
        <v>26</v>
      </c>
      <c r="AB96" s="32">
        <v>45824.4647453704</v>
      </c>
      <c r="AC96" s="31" t="s">
        <v>229</v>
      </c>
      <c r="AD96" s="31" t="s">
        <v>28</v>
      </c>
      <c r="AE96" s="31" t="s">
        <v>83</v>
      </c>
      <c r="AF96" s="31" t="s">
        <v>84</v>
      </c>
      <c r="AG96" s="31" t="s">
        <v>85</v>
      </c>
      <c r="AH96" s="37">
        <v>280</v>
      </c>
      <c r="AI96" s="38">
        <v>0.08</v>
      </c>
      <c r="AJ96" s="39">
        <v>22.4</v>
      </c>
    </row>
    <row r="97" spans="25:36">
      <c r="Y97" s="30"/>
      <c r="Z97" s="31"/>
      <c r="AA97" s="31"/>
      <c r="AB97" s="32"/>
      <c r="AC97" s="31"/>
      <c r="AD97" s="31"/>
      <c r="AE97" s="31"/>
      <c r="AF97" s="31"/>
      <c r="AG97" s="31"/>
      <c r="AH97" s="37"/>
      <c r="AI97" s="38"/>
      <c r="AJ97" s="39"/>
    </row>
    <row r="98" ht="37.5" spans="25:36">
      <c r="Y98" s="30" t="s">
        <v>246</v>
      </c>
      <c r="Z98" s="31" t="s">
        <v>247</v>
      </c>
      <c r="AA98" s="31" t="s">
        <v>26</v>
      </c>
      <c r="AB98" s="32">
        <v>45789.623275463</v>
      </c>
      <c r="AC98" s="31" t="s">
        <v>248</v>
      </c>
      <c r="AD98" s="31" t="s">
        <v>28</v>
      </c>
      <c r="AE98" s="31" t="s">
        <v>29</v>
      </c>
      <c r="AF98" s="31" t="s">
        <v>30</v>
      </c>
      <c r="AG98" s="31" t="s">
        <v>31</v>
      </c>
      <c r="AH98" s="37">
        <v>3015</v>
      </c>
      <c r="AI98" s="38">
        <v>0.15</v>
      </c>
      <c r="AJ98" s="39">
        <v>452.25</v>
      </c>
    </row>
    <row r="99" ht="26" spans="25:36">
      <c r="Y99" s="30" t="s">
        <v>249</v>
      </c>
      <c r="Z99" s="31" t="s">
        <v>247</v>
      </c>
      <c r="AA99" s="31" t="s">
        <v>26</v>
      </c>
      <c r="AB99" s="32">
        <v>45789.623275463</v>
      </c>
      <c r="AC99" s="31" t="s">
        <v>248</v>
      </c>
      <c r="AD99" s="31" t="s">
        <v>28</v>
      </c>
      <c r="AE99" s="31" t="s">
        <v>40</v>
      </c>
      <c r="AF99" s="31" t="s">
        <v>41</v>
      </c>
      <c r="AG99" s="31" t="s">
        <v>42</v>
      </c>
      <c r="AH99" s="37">
        <v>6013</v>
      </c>
      <c r="AI99" s="38">
        <v>0.16</v>
      </c>
      <c r="AJ99" s="39">
        <v>962.08</v>
      </c>
    </row>
    <row r="100" ht="26" spans="25:36">
      <c r="Y100" s="30" t="s">
        <v>250</v>
      </c>
      <c r="Z100" s="31" t="s">
        <v>247</v>
      </c>
      <c r="AA100" s="31" t="s">
        <v>26</v>
      </c>
      <c r="AB100" s="32">
        <v>45789.623275463</v>
      </c>
      <c r="AC100" s="31" t="s">
        <v>248</v>
      </c>
      <c r="AD100" s="31" t="s">
        <v>28</v>
      </c>
      <c r="AE100" s="31" t="s">
        <v>165</v>
      </c>
      <c r="AF100" s="31" t="s">
        <v>10</v>
      </c>
      <c r="AG100" s="31" t="s">
        <v>166</v>
      </c>
      <c r="AH100" s="37">
        <v>6013</v>
      </c>
      <c r="AI100" s="38">
        <v>0.22</v>
      </c>
      <c r="AJ100" s="39">
        <v>1322.86</v>
      </c>
    </row>
    <row r="101" ht="38.5" spans="25:36">
      <c r="Y101" s="30" t="s">
        <v>251</v>
      </c>
      <c r="Z101" s="31" t="s">
        <v>247</v>
      </c>
      <c r="AA101" s="31" t="s">
        <v>26</v>
      </c>
      <c r="AB101" s="32">
        <v>45789.623275463</v>
      </c>
      <c r="AC101" s="31" t="s">
        <v>248</v>
      </c>
      <c r="AD101" s="31" t="s">
        <v>28</v>
      </c>
      <c r="AE101" s="31" t="s">
        <v>143</v>
      </c>
      <c r="AF101" s="31" t="s">
        <v>144</v>
      </c>
      <c r="AG101" s="31" t="s">
        <v>145</v>
      </c>
      <c r="AH101" s="37">
        <v>2989</v>
      </c>
      <c r="AI101" s="38">
        <v>0.26</v>
      </c>
      <c r="AJ101" s="39">
        <v>777.14</v>
      </c>
    </row>
    <row r="102" ht="26" spans="25:36">
      <c r="Y102" s="30" t="s">
        <v>252</v>
      </c>
      <c r="Z102" s="31" t="s">
        <v>247</v>
      </c>
      <c r="AA102" s="31" t="s">
        <v>26</v>
      </c>
      <c r="AB102" s="32">
        <v>45789.623275463</v>
      </c>
      <c r="AC102" s="31" t="s">
        <v>248</v>
      </c>
      <c r="AD102" s="31" t="s">
        <v>28</v>
      </c>
      <c r="AE102" s="31" t="s">
        <v>172</v>
      </c>
      <c r="AF102" s="31" t="s">
        <v>173</v>
      </c>
      <c r="AG102" s="31" t="s">
        <v>145</v>
      </c>
      <c r="AH102" s="37">
        <v>3024</v>
      </c>
      <c r="AI102" s="38">
        <v>0.26</v>
      </c>
      <c r="AJ102" s="39">
        <v>786.24</v>
      </c>
    </row>
    <row r="103" ht="26" spans="25:36">
      <c r="Y103" s="30" t="s">
        <v>253</v>
      </c>
      <c r="Z103" s="31" t="s">
        <v>247</v>
      </c>
      <c r="AA103" s="31" t="s">
        <v>26</v>
      </c>
      <c r="AB103" s="32">
        <v>45789.623275463</v>
      </c>
      <c r="AC103" s="31" t="s">
        <v>248</v>
      </c>
      <c r="AD103" s="31" t="s">
        <v>28</v>
      </c>
      <c r="AE103" s="31" t="s">
        <v>177</v>
      </c>
      <c r="AF103" s="31" t="s">
        <v>178</v>
      </c>
      <c r="AG103" s="31" t="s">
        <v>179</v>
      </c>
      <c r="AH103" s="37">
        <v>2989</v>
      </c>
      <c r="AI103" s="38">
        <v>0.27</v>
      </c>
      <c r="AJ103" s="39">
        <v>807.03</v>
      </c>
    </row>
    <row r="104" ht="26" spans="25:36">
      <c r="Y104" s="30" t="s">
        <v>254</v>
      </c>
      <c r="Z104" s="31" t="s">
        <v>247</v>
      </c>
      <c r="AA104" s="31" t="s">
        <v>26</v>
      </c>
      <c r="AB104" s="32">
        <v>45789.623275463</v>
      </c>
      <c r="AC104" s="31" t="s">
        <v>248</v>
      </c>
      <c r="AD104" s="31" t="s">
        <v>28</v>
      </c>
      <c r="AE104" s="31" t="s">
        <v>182</v>
      </c>
      <c r="AF104" s="31" t="s">
        <v>183</v>
      </c>
      <c r="AG104" s="31" t="s">
        <v>184</v>
      </c>
      <c r="AH104" s="37">
        <v>3024</v>
      </c>
      <c r="AI104" s="38">
        <v>0.27</v>
      </c>
      <c r="AJ104" s="39">
        <v>816.48</v>
      </c>
    </row>
    <row r="105" ht="37.5" spans="25:36">
      <c r="Y105" s="30" t="s">
        <v>255</v>
      </c>
      <c r="Z105" s="31" t="s">
        <v>247</v>
      </c>
      <c r="AA105" s="31" t="s">
        <v>26</v>
      </c>
      <c r="AB105" s="32">
        <v>45789.623275463</v>
      </c>
      <c r="AC105" s="31" t="s">
        <v>248</v>
      </c>
      <c r="AD105" s="31" t="s">
        <v>28</v>
      </c>
      <c r="AE105" s="31" t="s">
        <v>46</v>
      </c>
      <c r="AF105" s="31" t="s">
        <v>47</v>
      </c>
      <c r="AG105" s="31" t="s">
        <v>48</v>
      </c>
      <c r="AH105" s="37">
        <v>6013</v>
      </c>
      <c r="AI105" s="38">
        <v>0.065</v>
      </c>
      <c r="AJ105" s="39">
        <v>390.85</v>
      </c>
    </row>
    <row r="106" ht="26" spans="25:36">
      <c r="Y106" s="30" t="s">
        <v>256</v>
      </c>
      <c r="Z106" s="31" t="s">
        <v>247</v>
      </c>
      <c r="AA106" s="31" t="s">
        <v>26</v>
      </c>
      <c r="AB106" s="32">
        <v>45789.623275463</v>
      </c>
      <c r="AC106" s="31" t="s">
        <v>248</v>
      </c>
      <c r="AD106" s="31" t="s">
        <v>28</v>
      </c>
      <c r="AE106" s="31" t="s">
        <v>53</v>
      </c>
      <c r="AF106" s="31" t="s">
        <v>54</v>
      </c>
      <c r="AG106" s="31" t="s">
        <v>238</v>
      </c>
      <c r="AH106" s="37">
        <v>707</v>
      </c>
      <c r="AI106" s="38">
        <v>0.34</v>
      </c>
      <c r="AJ106" s="39">
        <v>240.38</v>
      </c>
    </row>
    <row r="107" ht="26" spans="25:36">
      <c r="Y107" s="30" t="s">
        <v>257</v>
      </c>
      <c r="Z107" s="31" t="s">
        <v>258</v>
      </c>
      <c r="AA107" s="31" t="s">
        <v>26</v>
      </c>
      <c r="AB107" s="32">
        <v>45800.4375578704</v>
      </c>
      <c r="AC107" s="31" t="s">
        <v>248</v>
      </c>
      <c r="AD107" s="31" t="s">
        <v>28</v>
      </c>
      <c r="AE107" s="31" t="s">
        <v>61</v>
      </c>
      <c r="AF107" s="31" t="s">
        <v>62</v>
      </c>
      <c r="AG107" s="31" t="s">
        <v>63</v>
      </c>
      <c r="AH107" s="37">
        <v>4420</v>
      </c>
      <c r="AI107" s="38">
        <v>0.08</v>
      </c>
      <c r="AJ107" s="39">
        <v>353.6</v>
      </c>
    </row>
    <row r="108" ht="26" spans="25:36">
      <c r="Y108" s="30" t="s">
        <v>259</v>
      </c>
      <c r="Z108" s="31" t="s">
        <v>258</v>
      </c>
      <c r="AA108" s="31" t="s">
        <v>26</v>
      </c>
      <c r="AB108" s="32">
        <v>45800.4375578704</v>
      </c>
      <c r="AC108" s="31" t="s">
        <v>248</v>
      </c>
      <c r="AD108" s="31" t="s">
        <v>28</v>
      </c>
      <c r="AE108" s="31" t="s">
        <v>72</v>
      </c>
      <c r="AF108" s="31" t="s">
        <v>73</v>
      </c>
      <c r="AG108" s="31" t="s">
        <v>63</v>
      </c>
      <c r="AH108" s="37">
        <v>1593</v>
      </c>
      <c r="AI108" s="38">
        <v>0.1</v>
      </c>
      <c r="AJ108" s="39">
        <v>159.3</v>
      </c>
    </row>
    <row r="109" ht="37.5" spans="25:36">
      <c r="Y109" s="30" t="s">
        <v>260</v>
      </c>
      <c r="Z109" s="31" t="s">
        <v>261</v>
      </c>
      <c r="AA109" s="31" t="s">
        <v>26</v>
      </c>
      <c r="AB109" s="32">
        <v>45824.4763773148</v>
      </c>
      <c r="AC109" s="31" t="s">
        <v>248</v>
      </c>
      <c r="AD109" s="31" t="s">
        <v>28</v>
      </c>
      <c r="AE109" s="31" t="s">
        <v>29</v>
      </c>
      <c r="AF109" s="31" t="s">
        <v>30</v>
      </c>
      <c r="AG109" s="31" t="s">
        <v>31</v>
      </c>
      <c r="AH109" s="37">
        <v>1405</v>
      </c>
      <c r="AI109" s="38">
        <v>0.15</v>
      </c>
      <c r="AJ109" s="39">
        <v>210.75</v>
      </c>
    </row>
    <row r="110" ht="38.5" spans="25:36">
      <c r="Y110" s="30" t="s">
        <v>262</v>
      </c>
      <c r="Z110" s="31" t="s">
        <v>261</v>
      </c>
      <c r="AA110" s="31" t="s">
        <v>26</v>
      </c>
      <c r="AB110" s="32">
        <v>45824.4763773148</v>
      </c>
      <c r="AC110" s="31" t="s">
        <v>248</v>
      </c>
      <c r="AD110" s="31" t="s">
        <v>28</v>
      </c>
      <c r="AE110" s="31" t="s">
        <v>79</v>
      </c>
      <c r="AF110" s="31" t="s">
        <v>41</v>
      </c>
      <c r="AG110" s="31" t="s">
        <v>80</v>
      </c>
      <c r="AH110" s="37">
        <v>1593</v>
      </c>
      <c r="AI110" s="38">
        <v>0.15</v>
      </c>
      <c r="AJ110" s="39">
        <v>238.95</v>
      </c>
    </row>
    <row r="111" ht="26" spans="25:36">
      <c r="Y111" s="30" t="s">
        <v>263</v>
      </c>
      <c r="Z111" s="31" t="s">
        <v>261</v>
      </c>
      <c r="AA111" s="31" t="s">
        <v>26</v>
      </c>
      <c r="AB111" s="32">
        <v>45824.4763773148</v>
      </c>
      <c r="AC111" s="31" t="s">
        <v>248</v>
      </c>
      <c r="AD111" s="31" t="s">
        <v>28</v>
      </c>
      <c r="AE111" s="31" t="s">
        <v>83</v>
      </c>
      <c r="AF111" s="31" t="s">
        <v>84</v>
      </c>
      <c r="AG111" s="31" t="s">
        <v>85</v>
      </c>
      <c r="AH111" s="37">
        <v>1593</v>
      </c>
      <c r="AI111" s="38">
        <v>0.08</v>
      </c>
      <c r="AJ111" s="39">
        <v>127.44</v>
      </c>
    </row>
    <row r="112" spans="25:36">
      <c r="Y112" s="30"/>
      <c r="Z112" s="31"/>
      <c r="AA112" s="31"/>
      <c r="AB112" s="32"/>
      <c r="AC112" s="31"/>
      <c r="AD112" s="31"/>
      <c r="AE112" s="31"/>
      <c r="AF112" s="31"/>
      <c r="AG112" s="31"/>
      <c r="AH112" s="37"/>
      <c r="AI112" s="38"/>
      <c r="AJ112" s="39"/>
    </row>
    <row r="113" ht="37.5" spans="25:36">
      <c r="Y113" s="30" t="s">
        <v>264</v>
      </c>
      <c r="Z113" s="31" t="s">
        <v>265</v>
      </c>
      <c r="AA113" s="31" t="s">
        <v>26</v>
      </c>
      <c r="AB113" s="32">
        <v>45797.4652546296</v>
      </c>
      <c r="AC113" s="31" t="s">
        <v>266</v>
      </c>
      <c r="AD113" s="31" t="s">
        <v>28</v>
      </c>
      <c r="AE113" s="31" t="s">
        <v>29</v>
      </c>
      <c r="AF113" s="31" t="s">
        <v>30</v>
      </c>
      <c r="AG113" s="31" t="s">
        <v>31</v>
      </c>
      <c r="AH113" s="37">
        <v>435</v>
      </c>
      <c r="AI113" s="38">
        <v>0.15</v>
      </c>
      <c r="AJ113" s="39">
        <v>65.25</v>
      </c>
    </row>
    <row r="114" ht="38.5" spans="25:36">
      <c r="Y114" s="30" t="s">
        <v>267</v>
      </c>
      <c r="Z114" s="31" t="s">
        <v>265</v>
      </c>
      <c r="AA114" s="31" t="s">
        <v>26</v>
      </c>
      <c r="AB114" s="32">
        <v>45797.4652546296</v>
      </c>
      <c r="AC114" s="31" t="s">
        <v>266</v>
      </c>
      <c r="AD114" s="31" t="s">
        <v>28</v>
      </c>
      <c r="AE114" s="31" t="s">
        <v>143</v>
      </c>
      <c r="AF114" s="31" t="s">
        <v>144</v>
      </c>
      <c r="AG114" s="31" t="s">
        <v>145</v>
      </c>
      <c r="AH114" s="37">
        <v>897</v>
      </c>
      <c r="AI114" s="38">
        <v>0.26</v>
      </c>
      <c r="AJ114" s="39">
        <v>233.22</v>
      </c>
    </row>
    <row r="115" ht="37.5" spans="25:36">
      <c r="Y115" s="30" t="s">
        <v>268</v>
      </c>
      <c r="Z115" s="31" t="s">
        <v>265</v>
      </c>
      <c r="AA115" s="31" t="s">
        <v>26</v>
      </c>
      <c r="AB115" s="32">
        <v>45797.4652546296</v>
      </c>
      <c r="AC115" s="31" t="s">
        <v>266</v>
      </c>
      <c r="AD115" s="31" t="s">
        <v>28</v>
      </c>
      <c r="AE115" s="31" t="s">
        <v>46</v>
      </c>
      <c r="AF115" s="31" t="s">
        <v>47</v>
      </c>
      <c r="AG115" s="31" t="s">
        <v>48</v>
      </c>
      <c r="AH115" s="37">
        <v>897</v>
      </c>
      <c r="AI115" s="38">
        <v>0.065</v>
      </c>
      <c r="AJ115" s="39">
        <v>58.31</v>
      </c>
    </row>
    <row r="116" ht="26" spans="25:36">
      <c r="Y116" s="30" t="s">
        <v>269</v>
      </c>
      <c r="Z116" s="31" t="s">
        <v>265</v>
      </c>
      <c r="AA116" s="31" t="s">
        <v>26</v>
      </c>
      <c r="AB116" s="32">
        <v>45797.4652546296</v>
      </c>
      <c r="AC116" s="31" t="s">
        <v>266</v>
      </c>
      <c r="AD116" s="31" t="s">
        <v>28</v>
      </c>
      <c r="AE116" s="31" t="s">
        <v>53</v>
      </c>
      <c r="AF116" s="31" t="s">
        <v>54</v>
      </c>
      <c r="AG116" s="31" t="s">
        <v>238</v>
      </c>
      <c r="AH116" s="37">
        <v>129</v>
      </c>
      <c r="AI116" s="38">
        <v>0.34</v>
      </c>
      <c r="AJ116" s="39">
        <v>43.86</v>
      </c>
    </row>
    <row r="117" ht="26" spans="25:36">
      <c r="Y117" s="30" t="s">
        <v>270</v>
      </c>
      <c r="Z117" s="31" t="s">
        <v>271</v>
      </c>
      <c r="AA117" s="31" t="s">
        <v>26</v>
      </c>
      <c r="AB117" s="32">
        <v>45806.6358101852</v>
      </c>
      <c r="AC117" s="31" t="s">
        <v>266</v>
      </c>
      <c r="AD117" s="31" t="s">
        <v>28</v>
      </c>
      <c r="AE117" s="31" t="s">
        <v>61</v>
      </c>
      <c r="AF117" s="31" t="s">
        <v>62</v>
      </c>
      <c r="AG117" s="31" t="s">
        <v>63</v>
      </c>
      <c r="AH117" s="37">
        <v>589</v>
      </c>
      <c r="AI117" s="38">
        <v>0.08</v>
      </c>
      <c r="AJ117" s="39">
        <v>47.12</v>
      </c>
    </row>
    <row r="118" ht="26" spans="25:36">
      <c r="Y118" s="30" t="s">
        <v>272</v>
      </c>
      <c r="Z118" s="31" t="s">
        <v>271</v>
      </c>
      <c r="AA118" s="31" t="s">
        <v>26</v>
      </c>
      <c r="AB118" s="32">
        <v>45806.6358101852</v>
      </c>
      <c r="AC118" s="31" t="s">
        <v>266</v>
      </c>
      <c r="AD118" s="31" t="s">
        <v>28</v>
      </c>
      <c r="AE118" s="31" t="s">
        <v>72</v>
      </c>
      <c r="AF118" s="31" t="s">
        <v>73</v>
      </c>
      <c r="AG118" s="31" t="s">
        <v>63</v>
      </c>
      <c r="AH118" s="37">
        <v>308</v>
      </c>
      <c r="AI118" s="38">
        <v>0.1</v>
      </c>
      <c r="AJ118" s="39">
        <v>30.8</v>
      </c>
    </row>
    <row r="119" ht="37.5" spans="25:36">
      <c r="Y119" s="30" t="s">
        <v>273</v>
      </c>
      <c r="Z119" s="31" t="s">
        <v>274</v>
      </c>
      <c r="AA119" s="31" t="s">
        <v>26</v>
      </c>
      <c r="AB119" s="32">
        <v>45820.7636921296</v>
      </c>
      <c r="AC119" s="31" t="s">
        <v>266</v>
      </c>
      <c r="AD119" s="31" t="s">
        <v>28</v>
      </c>
      <c r="AE119" s="31" t="s">
        <v>29</v>
      </c>
      <c r="AF119" s="31" t="s">
        <v>30</v>
      </c>
      <c r="AG119" s="31" t="s">
        <v>31</v>
      </c>
      <c r="AH119" s="37">
        <v>154</v>
      </c>
      <c r="AI119" s="38">
        <v>0.15</v>
      </c>
      <c r="AJ119" s="39">
        <v>23.1</v>
      </c>
    </row>
    <row r="120" ht="38.5" spans="25:36">
      <c r="Y120" s="30" t="s">
        <v>275</v>
      </c>
      <c r="Z120" s="31" t="s">
        <v>274</v>
      </c>
      <c r="AA120" s="31" t="s">
        <v>26</v>
      </c>
      <c r="AB120" s="32">
        <v>45820.7636921296</v>
      </c>
      <c r="AC120" s="31" t="s">
        <v>266</v>
      </c>
      <c r="AD120" s="31" t="s">
        <v>28</v>
      </c>
      <c r="AE120" s="31" t="s">
        <v>79</v>
      </c>
      <c r="AF120" s="31" t="s">
        <v>41</v>
      </c>
      <c r="AG120" s="31" t="s">
        <v>80</v>
      </c>
      <c r="AH120" s="37">
        <v>308</v>
      </c>
      <c r="AI120" s="38">
        <v>0.15</v>
      </c>
      <c r="AJ120" s="39">
        <v>46.2</v>
      </c>
    </row>
    <row r="121" ht="26" spans="25:36">
      <c r="Y121" s="30" t="s">
        <v>276</v>
      </c>
      <c r="Z121" s="31" t="s">
        <v>274</v>
      </c>
      <c r="AA121" s="31" t="s">
        <v>26</v>
      </c>
      <c r="AB121" s="32">
        <v>45820.7636921296</v>
      </c>
      <c r="AC121" s="31" t="s">
        <v>266</v>
      </c>
      <c r="AD121" s="31" t="s">
        <v>28</v>
      </c>
      <c r="AE121" s="31" t="s">
        <v>83</v>
      </c>
      <c r="AF121" s="31" t="s">
        <v>84</v>
      </c>
      <c r="AG121" s="31" t="s">
        <v>85</v>
      </c>
      <c r="AH121" s="37">
        <v>308</v>
      </c>
      <c r="AI121" s="38">
        <v>0.08</v>
      </c>
      <c r="AJ121" s="39">
        <v>24.64</v>
      </c>
    </row>
    <row r="122" spans="25:36">
      <c r="Y122" s="30"/>
      <c r="Z122" s="31"/>
      <c r="AA122" s="31"/>
      <c r="AB122" s="32"/>
      <c r="AC122" s="31"/>
      <c r="AD122" s="31"/>
      <c r="AE122" s="31"/>
      <c r="AF122" s="31"/>
      <c r="AG122" s="31"/>
      <c r="AH122" s="37"/>
      <c r="AI122" s="38"/>
      <c r="AJ122" s="39"/>
    </row>
    <row r="123" ht="37.5" spans="25:36">
      <c r="Y123" s="30" t="s">
        <v>277</v>
      </c>
      <c r="Z123" s="31" t="s">
        <v>278</v>
      </c>
      <c r="AA123" s="31" t="s">
        <v>26</v>
      </c>
      <c r="AB123" s="32">
        <v>45797.4799652778</v>
      </c>
      <c r="AC123" s="31" t="s">
        <v>279</v>
      </c>
      <c r="AD123" s="31" t="s">
        <v>28</v>
      </c>
      <c r="AE123" s="31" t="s">
        <v>29</v>
      </c>
      <c r="AF123" s="31" t="s">
        <v>30</v>
      </c>
      <c r="AG123" s="31" t="s">
        <v>31</v>
      </c>
      <c r="AH123" s="37">
        <v>1628</v>
      </c>
      <c r="AI123" s="38">
        <v>0.15</v>
      </c>
      <c r="AJ123" s="39">
        <v>244.2</v>
      </c>
    </row>
    <row r="124" ht="26" spans="25:36">
      <c r="Y124" s="30" t="s">
        <v>280</v>
      </c>
      <c r="Z124" s="31" t="s">
        <v>278</v>
      </c>
      <c r="AA124" s="31" t="s">
        <v>26</v>
      </c>
      <c r="AB124" s="32">
        <v>45797.4799652778</v>
      </c>
      <c r="AC124" s="31" t="s">
        <v>279</v>
      </c>
      <c r="AD124" s="31" t="s">
        <v>28</v>
      </c>
      <c r="AE124" s="31" t="s">
        <v>40</v>
      </c>
      <c r="AF124" s="31" t="s">
        <v>41</v>
      </c>
      <c r="AG124" s="31" t="s">
        <v>42</v>
      </c>
      <c r="AH124" s="37">
        <v>3377</v>
      </c>
      <c r="AI124" s="38">
        <v>0.16</v>
      </c>
      <c r="AJ124" s="39">
        <v>540.32</v>
      </c>
    </row>
    <row r="125" ht="26" spans="25:36">
      <c r="Y125" s="30" t="s">
        <v>281</v>
      </c>
      <c r="Z125" s="31" t="s">
        <v>278</v>
      </c>
      <c r="AA125" s="31" t="s">
        <v>26</v>
      </c>
      <c r="AB125" s="32">
        <v>45797.4799652778</v>
      </c>
      <c r="AC125" s="31" t="s">
        <v>279</v>
      </c>
      <c r="AD125" s="31" t="s">
        <v>28</v>
      </c>
      <c r="AE125" s="31" t="s">
        <v>165</v>
      </c>
      <c r="AF125" s="31" t="s">
        <v>10</v>
      </c>
      <c r="AG125" s="31" t="s">
        <v>166</v>
      </c>
      <c r="AH125" s="37">
        <v>3377</v>
      </c>
      <c r="AI125" s="38">
        <v>0.22</v>
      </c>
      <c r="AJ125" s="39">
        <v>742.94</v>
      </c>
    </row>
    <row r="126" ht="38.5" spans="25:36">
      <c r="Y126" s="30" t="s">
        <v>282</v>
      </c>
      <c r="Z126" s="31" t="s">
        <v>278</v>
      </c>
      <c r="AA126" s="31" t="s">
        <v>26</v>
      </c>
      <c r="AB126" s="32">
        <v>45797.4799652778</v>
      </c>
      <c r="AC126" s="31" t="s">
        <v>279</v>
      </c>
      <c r="AD126" s="31" t="s">
        <v>28</v>
      </c>
      <c r="AE126" s="31" t="s">
        <v>143</v>
      </c>
      <c r="AF126" s="31" t="s">
        <v>144</v>
      </c>
      <c r="AG126" s="31" t="s">
        <v>145</v>
      </c>
      <c r="AH126" s="37">
        <v>3377</v>
      </c>
      <c r="AI126" s="38">
        <v>0.26</v>
      </c>
      <c r="AJ126" s="39">
        <v>878.02</v>
      </c>
    </row>
    <row r="127" ht="26" spans="25:36">
      <c r="Y127" s="30" t="s">
        <v>283</v>
      </c>
      <c r="Z127" s="31" t="s">
        <v>278</v>
      </c>
      <c r="AA127" s="31" t="s">
        <v>26</v>
      </c>
      <c r="AB127" s="32">
        <v>45797.4799652778</v>
      </c>
      <c r="AC127" s="31" t="s">
        <v>279</v>
      </c>
      <c r="AD127" s="31" t="s">
        <v>28</v>
      </c>
      <c r="AE127" s="31" t="s">
        <v>177</v>
      </c>
      <c r="AF127" s="31" t="s">
        <v>178</v>
      </c>
      <c r="AG127" s="31" t="s">
        <v>179</v>
      </c>
      <c r="AH127" s="37">
        <v>3377</v>
      </c>
      <c r="AI127" s="38">
        <v>0.27</v>
      </c>
      <c r="AJ127" s="39">
        <v>911.79</v>
      </c>
    </row>
    <row r="128" ht="37.5" spans="25:36">
      <c r="Y128" s="30" t="s">
        <v>284</v>
      </c>
      <c r="Z128" s="31" t="s">
        <v>278</v>
      </c>
      <c r="AA128" s="31" t="s">
        <v>26</v>
      </c>
      <c r="AB128" s="32">
        <v>45797.4799652778</v>
      </c>
      <c r="AC128" s="31" t="s">
        <v>279</v>
      </c>
      <c r="AD128" s="31" t="s">
        <v>28</v>
      </c>
      <c r="AE128" s="31" t="s">
        <v>46</v>
      </c>
      <c r="AF128" s="31" t="s">
        <v>47</v>
      </c>
      <c r="AG128" s="31" t="s">
        <v>48</v>
      </c>
      <c r="AH128" s="37">
        <v>3377</v>
      </c>
      <c r="AI128" s="38">
        <v>0.065</v>
      </c>
      <c r="AJ128" s="39">
        <v>219.51</v>
      </c>
    </row>
    <row r="129" ht="26" spans="25:36">
      <c r="Y129" s="30" t="s">
        <v>285</v>
      </c>
      <c r="Z129" s="31" t="s">
        <v>278</v>
      </c>
      <c r="AA129" s="31" t="s">
        <v>26</v>
      </c>
      <c r="AB129" s="32">
        <v>45797.4799652778</v>
      </c>
      <c r="AC129" s="31" t="s">
        <v>279</v>
      </c>
      <c r="AD129" s="31" t="s">
        <v>28</v>
      </c>
      <c r="AE129" s="31" t="s">
        <v>53</v>
      </c>
      <c r="AF129" s="31" t="s">
        <v>54</v>
      </c>
      <c r="AG129" s="31" t="s">
        <v>238</v>
      </c>
      <c r="AH129" s="37">
        <v>307</v>
      </c>
      <c r="AI129" s="38">
        <v>0.34</v>
      </c>
      <c r="AJ129" s="39">
        <v>104.38</v>
      </c>
    </row>
    <row r="130" ht="26" spans="25:36">
      <c r="Y130" s="30" t="s">
        <v>286</v>
      </c>
      <c r="Z130" s="31" t="s">
        <v>287</v>
      </c>
      <c r="AA130" s="31" t="s">
        <v>26</v>
      </c>
      <c r="AB130" s="32">
        <v>45800.4446412037</v>
      </c>
      <c r="AC130" s="31" t="s">
        <v>279</v>
      </c>
      <c r="AD130" s="31" t="s">
        <v>28</v>
      </c>
      <c r="AE130" s="31" t="s">
        <v>61</v>
      </c>
      <c r="AF130" s="31" t="s">
        <v>62</v>
      </c>
      <c r="AG130" s="31" t="s">
        <v>63</v>
      </c>
      <c r="AH130" s="37">
        <v>2288</v>
      </c>
      <c r="AI130" s="38">
        <v>0.08</v>
      </c>
      <c r="AJ130" s="39">
        <v>183.04</v>
      </c>
    </row>
    <row r="131" ht="26" spans="25:36">
      <c r="Y131" s="30" t="s">
        <v>288</v>
      </c>
      <c r="Z131" s="31" t="s">
        <v>287</v>
      </c>
      <c r="AA131" s="31" t="s">
        <v>26</v>
      </c>
      <c r="AB131" s="32">
        <v>45800.4446412037</v>
      </c>
      <c r="AC131" s="31" t="s">
        <v>279</v>
      </c>
      <c r="AD131" s="31" t="s">
        <v>28</v>
      </c>
      <c r="AE131" s="31" t="s">
        <v>72</v>
      </c>
      <c r="AF131" s="31" t="s">
        <v>73</v>
      </c>
      <c r="AG131" s="31" t="s">
        <v>63</v>
      </c>
      <c r="AH131" s="37">
        <v>1034</v>
      </c>
      <c r="AI131" s="38">
        <v>0.1</v>
      </c>
      <c r="AJ131" s="39">
        <v>103.4</v>
      </c>
    </row>
    <row r="132" ht="26" spans="25:36">
      <c r="Y132" s="30" t="s">
        <v>289</v>
      </c>
      <c r="Z132" s="31" t="s">
        <v>271</v>
      </c>
      <c r="AA132" s="31" t="s">
        <v>26</v>
      </c>
      <c r="AB132" s="32">
        <v>45806.6358101852</v>
      </c>
      <c r="AC132" s="31" t="s">
        <v>279</v>
      </c>
      <c r="AD132" s="31" t="s">
        <v>28</v>
      </c>
      <c r="AE132" s="31" t="s">
        <v>72</v>
      </c>
      <c r="AF132" s="31" t="s">
        <v>73</v>
      </c>
      <c r="AG132" s="31" t="s">
        <v>63</v>
      </c>
      <c r="AH132" s="37">
        <v>55</v>
      </c>
      <c r="AI132" s="38">
        <v>0.1</v>
      </c>
      <c r="AJ132" s="39">
        <v>5.5</v>
      </c>
    </row>
    <row r="133" ht="37.5" spans="25:36">
      <c r="Y133" s="30" t="s">
        <v>290</v>
      </c>
      <c r="Z133" s="31" t="s">
        <v>291</v>
      </c>
      <c r="AA133" s="31" t="s">
        <v>26</v>
      </c>
      <c r="AB133" s="32">
        <v>45820.7571875</v>
      </c>
      <c r="AC133" s="31" t="s">
        <v>279</v>
      </c>
      <c r="AD133" s="31" t="s">
        <v>28</v>
      </c>
      <c r="AE133" s="31" t="s">
        <v>29</v>
      </c>
      <c r="AF133" s="31" t="s">
        <v>30</v>
      </c>
      <c r="AG133" s="31" t="s">
        <v>31</v>
      </c>
      <c r="AH133" s="37">
        <v>715</v>
      </c>
      <c r="AI133" s="38">
        <v>0.15</v>
      </c>
      <c r="AJ133" s="39">
        <v>107.25</v>
      </c>
    </row>
    <row r="134" ht="38.5" spans="25:36">
      <c r="Y134" s="30" t="s">
        <v>292</v>
      </c>
      <c r="Z134" s="31" t="s">
        <v>291</v>
      </c>
      <c r="AA134" s="31" t="s">
        <v>26</v>
      </c>
      <c r="AB134" s="32">
        <v>45820.7571875</v>
      </c>
      <c r="AC134" s="31" t="s">
        <v>279</v>
      </c>
      <c r="AD134" s="31" t="s">
        <v>28</v>
      </c>
      <c r="AE134" s="31" t="s">
        <v>79</v>
      </c>
      <c r="AF134" s="31" t="s">
        <v>41</v>
      </c>
      <c r="AG134" s="31" t="s">
        <v>80</v>
      </c>
      <c r="AH134" s="37">
        <v>1034</v>
      </c>
      <c r="AI134" s="38">
        <v>0.15</v>
      </c>
      <c r="AJ134" s="39">
        <v>155.1</v>
      </c>
    </row>
    <row r="135" ht="26" spans="25:36">
      <c r="Y135" s="51" t="s">
        <v>293</v>
      </c>
      <c r="Z135" s="53" t="s">
        <v>291</v>
      </c>
      <c r="AA135" s="53" t="s">
        <v>26</v>
      </c>
      <c r="AB135" s="54">
        <v>45820.7571875</v>
      </c>
      <c r="AC135" s="53" t="s">
        <v>279</v>
      </c>
      <c r="AD135" s="53" t="s">
        <v>28</v>
      </c>
      <c r="AE135" s="53" t="s">
        <v>83</v>
      </c>
      <c r="AF135" s="53" t="s">
        <v>84</v>
      </c>
      <c r="AG135" s="53" t="s">
        <v>85</v>
      </c>
      <c r="AH135" s="55">
        <v>1034</v>
      </c>
      <c r="AI135" s="56">
        <v>0.08</v>
      </c>
      <c r="AJ135" s="57">
        <v>82.72</v>
      </c>
    </row>
    <row r="136" spans="25:36">
      <c r="Y136" s="60"/>
      <c r="Z136" s="60"/>
      <c r="AA136" s="60"/>
      <c r="AB136" s="60"/>
      <c r="AC136" s="60"/>
      <c r="AD136" s="60"/>
      <c r="AE136" s="60"/>
      <c r="AF136" s="60"/>
      <c r="AG136" s="60"/>
      <c r="AH136" s="64"/>
      <c r="AI136" s="60"/>
      <c r="AJ136" s="65"/>
    </row>
    <row r="137" ht="37.5" spans="25:36">
      <c r="Y137" s="61" t="s">
        <v>294</v>
      </c>
      <c r="Z137" s="62" t="s">
        <v>295</v>
      </c>
      <c r="AA137" s="62" t="s">
        <v>26</v>
      </c>
      <c r="AB137" s="63">
        <v>45815.6091435185</v>
      </c>
      <c r="AC137" s="62" t="s">
        <v>296</v>
      </c>
      <c r="AD137" s="62" t="s">
        <v>28</v>
      </c>
      <c r="AE137" s="62" t="s">
        <v>29</v>
      </c>
      <c r="AF137" s="62" t="s">
        <v>30</v>
      </c>
      <c r="AG137" s="62" t="s">
        <v>31</v>
      </c>
      <c r="AH137" s="66">
        <v>3451</v>
      </c>
      <c r="AI137" s="67">
        <v>0.15</v>
      </c>
      <c r="AJ137" s="68">
        <v>517.65</v>
      </c>
    </row>
    <row r="138" ht="26" spans="25:36">
      <c r="Y138" s="30" t="s">
        <v>297</v>
      </c>
      <c r="Z138" s="31" t="s">
        <v>295</v>
      </c>
      <c r="AA138" s="31" t="s">
        <v>26</v>
      </c>
      <c r="AB138" s="32">
        <v>45815.6091435185</v>
      </c>
      <c r="AC138" s="31" t="s">
        <v>296</v>
      </c>
      <c r="AD138" s="31" t="s">
        <v>28</v>
      </c>
      <c r="AE138" s="31" t="s">
        <v>57</v>
      </c>
      <c r="AF138" s="31" t="s">
        <v>37</v>
      </c>
      <c r="AG138" s="31" t="s">
        <v>58</v>
      </c>
      <c r="AH138" s="37">
        <v>3710</v>
      </c>
      <c r="AI138" s="38">
        <v>0.35</v>
      </c>
      <c r="AJ138" s="39">
        <v>1298.5</v>
      </c>
    </row>
    <row r="139" ht="37.5" spans="25:36">
      <c r="Y139" s="30" t="s">
        <v>298</v>
      </c>
      <c r="Z139" s="31" t="s">
        <v>295</v>
      </c>
      <c r="AA139" s="31" t="s">
        <v>26</v>
      </c>
      <c r="AB139" s="32">
        <v>45815.6091435185</v>
      </c>
      <c r="AC139" s="31" t="s">
        <v>296</v>
      </c>
      <c r="AD139" s="31" t="s">
        <v>28</v>
      </c>
      <c r="AE139" s="31" t="s">
        <v>46</v>
      </c>
      <c r="AF139" s="31" t="s">
        <v>47</v>
      </c>
      <c r="AG139" s="31" t="s">
        <v>48</v>
      </c>
      <c r="AH139" s="37">
        <v>3710</v>
      </c>
      <c r="AI139" s="38">
        <v>0.065</v>
      </c>
      <c r="AJ139" s="39">
        <v>241.15</v>
      </c>
    </row>
    <row r="140" ht="26" spans="25:36">
      <c r="Y140" s="30" t="s">
        <v>299</v>
      </c>
      <c r="Z140" s="31" t="s">
        <v>295</v>
      </c>
      <c r="AA140" s="31" t="s">
        <v>26</v>
      </c>
      <c r="AB140" s="32">
        <v>45815.6091435185</v>
      </c>
      <c r="AC140" s="31" t="s">
        <v>296</v>
      </c>
      <c r="AD140" s="31" t="s">
        <v>28</v>
      </c>
      <c r="AE140" s="31" t="s">
        <v>53</v>
      </c>
      <c r="AF140" s="31" t="s">
        <v>54</v>
      </c>
      <c r="AG140" s="31" t="s">
        <v>238</v>
      </c>
      <c r="AH140" s="37">
        <v>695</v>
      </c>
      <c r="AI140" s="38">
        <v>0.34</v>
      </c>
      <c r="AJ140" s="39">
        <v>236.3</v>
      </c>
    </row>
    <row r="141" ht="26" spans="25:36">
      <c r="Y141" s="30" t="s">
        <v>300</v>
      </c>
      <c r="Z141" s="31" t="s">
        <v>301</v>
      </c>
      <c r="AA141" s="31" t="s">
        <v>26</v>
      </c>
      <c r="AB141" s="32">
        <v>45833.4331828704</v>
      </c>
      <c r="AC141" s="31" t="s">
        <v>296</v>
      </c>
      <c r="AD141" s="31" t="s">
        <v>28</v>
      </c>
      <c r="AE141" s="31" t="s">
        <v>61</v>
      </c>
      <c r="AF141" s="31" t="s">
        <v>62</v>
      </c>
      <c r="AG141" s="31" t="s">
        <v>63</v>
      </c>
      <c r="AH141" s="37">
        <v>3563</v>
      </c>
      <c r="AI141" s="38">
        <v>0.16</v>
      </c>
      <c r="AJ141" s="39">
        <v>570.08</v>
      </c>
    </row>
    <row r="142" ht="26" spans="25:36">
      <c r="Y142" s="51" t="s">
        <v>302</v>
      </c>
      <c r="Z142" s="53" t="s">
        <v>301</v>
      </c>
      <c r="AA142" s="53" t="s">
        <v>26</v>
      </c>
      <c r="AB142" s="54">
        <v>45833.4331828704</v>
      </c>
      <c r="AC142" s="53" t="s">
        <v>296</v>
      </c>
      <c r="AD142" s="53" t="s">
        <v>28</v>
      </c>
      <c r="AE142" s="53" t="s">
        <v>72</v>
      </c>
      <c r="AF142" s="53" t="s">
        <v>73</v>
      </c>
      <c r="AG142" s="53" t="s">
        <v>63</v>
      </c>
      <c r="AH142" s="55">
        <v>147</v>
      </c>
      <c r="AI142" s="56">
        <v>0.2</v>
      </c>
      <c r="AJ142" s="57">
        <v>29.4</v>
      </c>
    </row>
    <row r="143" spans="25:36">
      <c r="Y143" s="52"/>
      <c r="Z143" s="52"/>
      <c r="AA143" s="52"/>
      <c r="AB143" s="52"/>
      <c r="AC143" s="52"/>
      <c r="AD143" s="52"/>
      <c r="AE143" s="52"/>
      <c r="AF143" s="52"/>
      <c r="AG143" s="52"/>
      <c r="AH143" s="58"/>
      <c r="AI143" s="52"/>
      <c r="AJ143" s="59"/>
    </row>
    <row r="144" ht="37.5" spans="25:36">
      <c r="Y144" s="30" t="s">
        <v>303</v>
      </c>
      <c r="Z144" s="31" t="s">
        <v>304</v>
      </c>
      <c r="AA144" s="31" t="s">
        <v>26</v>
      </c>
      <c r="AB144" s="32">
        <v>45815.5999421296</v>
      </c>
      <c r="AC144" s="31" t="s">
        <v>305</v>
      </c>
      <c r="AD144" s="31" t="s">
        <v>28</v>
      </c>
      <c r="AE144" s="31" t="s">
        <v>29</v>
      </c>
      <c r="AF144" s="31" t="s">
        <v>30</v>
      </c>
      <c r="AG144" s="31" t="s">
        <v>31</v>
      </c>
      <c r="AH144" s="37">
        <v>2612</v>
      </c>
      <c r="AI144" s="38">
        <v>0.15</v>
      </c>
      <c r="AJ144" s="39">
        <v>391.8</v>
      </c>
    </row>
    <row r="145" ht="26" spans="25:36">
      <c r="Y145" s="30" t="s">
        <v>306</v>
      </c>
      <c r="Z145" s="31" t="s">
        <v>304</v>
      </c>
      <c r="AA145" s="31" t="s">
        <v>26</v>
      </c>
      <c r="AB145" s="32">
        <v>45815.5999421296</v>
      </c>
      <c r="AC145" s="31" t="s">
        <v>305</v>
      </c>
      <c r="AD145" s="31" t="s">
        <v>28</v>
      </c>
      <c r="AE145" s="31" t="s">
        <v>57</v>
      </c>
      <c r="AF145" s="31" t="s">
        <v>37</v>
      </c>
      <c r="AG145" s="31" t="s">
        <v>58</v>
      </c>
      <c r="AH145" s="37">
        <v>3089</v>
      </c>
      <c r="AI145" s="38">
        <v>0.35</v>
      </c>
      <c r="AJ145" s="39">
        <v>1081.15</v>
      </c>
    </row>
    <row r="146" ht="37.5" spans="25:36">
      <c r="Y146" s="30" t="s">
        <v>307</v>
      </c>
      <c r="Z146" s="31" t="s">
        <v>304</v>
      </c>
      <c r="AA146" s="31" t="s">
        <v>26</v>
      </c>
      <c r="AB146" s="32">
        <v>45815.5999421296</v>
      </c>
      <c r="AC146" s="31" t="s">
        <v>305</v>
      </c>
      <c r="AD146" s="31" t="s">
        <v>28</v>
      </c>
      <c r="AE146" s="31" t="s">
        <v>46</v>
      </c>
      <c r="AF146" s="31" t="s">
        <v>47</v>
      </c>
      <c r="AG146" s="31" t="s">
        <v>48</v>
      </c>
      <c r="AH146" s="37">
        <v>3089</v>
      </c>
      <c r="AI146" s="38">
        <v>0.065</v>
      </c>
      <c r="AJ146" s="39">
        <v>200.79</v>
      </c>
    </row>
    <row r="147" ht="26" spans="25:36">
      <c r="Y147" s="30" t="s">
        <v>308</v>
      </c>
      <c r="Z147" s="31" t="s">
        <v>304</v>
      </c>
      <c r="AA147" s="31" t="s">
        <v>26</v>
      </c>
      <c r="AB147" s="32">
        <v>45815.5999421296</v>
      </c>
      <c r="AC147" s="31" t="s">
        <v>305</v>
      </c>
      <c r="AD147" s="31" t="s">
        <v>28</v>
      </c>
      <c r="AE147" s="31" t="s">
        <v>53</v>
      </c>
      <c r="AF147" s="31" t="s">
        <v>54</v>
      </c>
      <c r="AG147" s="31" t="s">
        <v>238</v>
      </c>
      <c r="AH147" s="37">
        <v>498</v>
      </c>
      <c r="AI147" s="38">
        <v>0.34</v>
      </c>
      <c r="AJ147" s="39">
        <v>169.32</v>
      </c>
    </row>
    <row r="148" ht="26" spans="25:36">
      <c r="Y148" s="30" t="s">
        <v>309</v>
      </c>
      <c r="Z148" s="31" t="s">
        <v>310</v>
      </c>
      <c r="AA148" s="31" t="s">
        <v>26</v>
      </c>
      <c r="AB148" s="32">
        <v>45833.4374652778</v>
      </c>
      <c r="AC148" s="31" t="s">
        <v>305</v>
      </c>
      <c r="AD148" s="31" t="s">
        <v>28</v>
      </c>
      <c r="AE148" s="31" t="s">
        <v>61</v>
      </c>
      <c r="AF148" s="31" t="s">
        <v>62</v>
      </c>
      <c r="AG148" s="31" t="s">
        <v>63</v>
      </c>
      <c r="AH148" s="37">
        <v>2819</v>
      </c>
      <c r="AI148" s="38">
        <v>0.16</v>
      </c>
      <c r="AJ148" s="39">
        <v>451.04</v>
      </c>
    </row>
    <row r="149" ht="26" spans="25:36">
      <c r="Y149" s="30" t="s">
        <v>311</v>
      </c>
      <c r="Z149" s="31" t="s">
        <v>310</v>
      </c>
      <c r="AA149" s="31" t="s">
        <v>26</v>
      </c>
      <c r="AB149" s="32">
        <v>45833.4374652778</v>
      </c>
      <c r="AC149" s="31" t="s">
        <v>305</v>
      </c>
      <c r="AD149" s="31" t="s">
        <v>28</v>
      </c>
      <c r="AE149" s="31" t="s">
        <v>72</v>
      </c>
      <c r="AF149" s="31" t="s">
        <v>73</v>
      </c>
      <c r="AG149" s="31" t="s">
        <v>63</v>
      </c>
      <c r="AH149" s="37">
        <v>270</v>
      </c>
      <c r="AI149" s="38">
        <v>0.2</v>
      </c>
      <c r="AJ149" s="39">
        <v>54</v>
      </c>
    </row>
    <row r="150" spans="25:36">
      <c r="Y150" s="30"/>
      <c r="Z150" s="35"/>
      <c r="AA150" s="35"/>
      <c r="AB150" s="36"/>
      <c r="AC150" s="35"/>
      <c r="AD150" s="35"/>
      <c r="AE150" s="35"/>
      <c r="AF150" s="35"/>
      <c r="AG150" s="35"/>
      <c r="AH150" s="37"/>
      <c r="AI150" s="38"/>
      <c r="AJ150" s="69"/>
    </row>
    <row r="151" ht="15.5" spans="25:36">
      <c r="Y151" s="30">
        <v>0</v>
      </c>
      <c r="Z151" s="40"/>
      <c r="AA151" s="40"/>
      <c r="AB151" s="40"/>
      <c r="AC151" s="40"/>
      <c r="AD151" s="40"/>
      <c r="AE151" s="40"/>
      <c r="AF151" s="40"/>
      <c r="AG151" s="40"/>
      <c r="AH151" s="37">
        <f>SUM(AH3:AH149)</f>
        <v>590830</v>
      </c>
      <c r="AI151" s="70" t="s">
        <v>312</v>
      </c>
      <c r="AJ151" s="45">
        <f>SUM(AJ3:AJ149)</f>
        <v>105694.68</v>
      </c>
    </row>
  </sheetData>
  <mergeCells count="2">
    <mergeCell ref="L1:W1"/>
    <mergeCell ref="Y1:AJ1"/>
  </mergeCells>
  <pageMargins left="0.699305555555556" right="0.699305555555556" top="0.75" bottom="0.75" header="0.3" footer="0.3"/>
  <pageSetup paperSize="9" scale="2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1"/>
  <sheetViews>
    <sheetView tabSelected="1" workbookViewId="0">
      <selection activeCell="A1" sqref="A1"/>
    </sheetView>
  </sheetViews>
  <sheetFormatPr defaultColWidth="9" defaultRowHeight="14"/>
  <cols>
    <col min="1" max="1" width="24.75" style="1" customWidth="1"/>
    <col min="2" max="2" width="14" style="1" customWidth="1"/>
    <col min="3" max="3" width="23.375" style="1" customWidth="1"/>
    <col min="4" max="4" width="9" style="1"/>
    <col min="5" max="5" width="9.125" style="2" customWidth="1"/>
    <col min="6" max="6" width="12.875" style="1" customWidth="1"/>
    <col min="7" max="7" width="13" style="1" customWidth="1"/>
    <col min="8" max="8" width="9" style="1" hidden="1" customWidth="1"/>
    <col min="9" max="9" width="17.375" style="1" hidden="1" customWidth="1"/>
    <col min="10" max="10" width="17.25" style="1" customWidth="1"/>
    <col min="11" max="12" width="9" style="1"/>
    <col min="13" max="13" width="11.875" style="1" customWidth="1"/>
    <col min="14" max="14" width="15.25" style="1" customWidth="1"/>
    <col min="15" max="21" width="9" style="1"/>
    <col min="22" max="22" width="21.75" style="1" customWidth="1"/>
    <col min="23" max="25" width="9" style="1"/>
    <col min="26" max="26" width="14" style="1" customWidth="1"/>
    <col min="27" max="27" width="14.375" style="1" customWidth="1"/>
    <col min="28" max="34" width="9" style="1"/>
    <col min="35" max="35" width="13" style="1" customWidth="1"/>
    <col min="36" max="16384" width="9" style="1"/>
  </cols>
  <sheetData>
    <row r="1" ht="21" spans="1:35">
      <c r="A1" s="3" t="s">
        <v>0</v>
      </c>
      <c r="B1" s="4"/>
      <c r="C1" s="4" t="s">
        <v>1</v>
      </c>
      <c r="D1" s="4" t="s">
        <v>2</v>
      </c>
      <c r="E1" s="5" t="s">
        <v>3</v>
      </c>
      <c r="F1" s="4" t="s">
        <v>4</v>
      </c>
      <c r="G1" s="4" t="s">
        <v>5</v>
      </c>
      <c r="H1" s="6" t="s">
        <v>6</v>
      </c>
      <c r="I1" s="1" t="s">
        <v>7</v>
      </c>
      <c r="K1" s="27" t="s">
        <v>8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X1" s="27" t="s">
        <v>8</v>
      </c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ht="26" spans="1:35">
      <c r="A2" s="7" t="s">
        <v>313</v>
      </c>
      <c r="B2" s="7"/>
      <c r="C2" s="8" t="s">
        <v>10</v>
      </c>
      <c r="D2" s="9" t="s">
        <v>11</v>
      </c>
      <c r="E2" s="10">
        <v>12400</v>
      </c>
      <c r="F2" s="11">
        <f t="shared" ref="F2:F8" si="0">G2/E2</f>
        <v>0.18166935483871</v>
      </c>
      <c r="G2" s="8">
        <v>2252.7</v>
      </c>
      <c r="H2" s="1">
        <v>1417.79</v>
      </c>
      <c r="I2" s="1">
        <f t="shared" ref="I2:I14" si="1">G14/1.13/H2</f>
        <v>0.81018526465251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29" t="s">
        <v>21</v>
      </c>
      <c r="U2" s="29" t="s">
        <v>4</v>
      </c>
      <c r="V2" s="29" t="s">
        <v>22</v>
      </c>
      <c r="X2" s="29" t="s">
        <v>12</v>
      </c>
      <c r="Y2" s="29" t="s">
        <v>13</v>
      </c>
      <c r="Z2" s="29" t="s">
        <v>14</v>
      </c>
      <c r="AA2" s="29" t="s">
        <v>15</v>
      </c>
      <c r="AB2" s="29" t="s">
        <v>16</v>
      </c>
      <c r="AC2" s="29" t="s">
        <v>17</v>
      </c>
      <c r="AD2" s="29" t="s">
        <v>18</v>
      </c>
      <c r="AE2" s="29" t="s">
        <v>19</v>
      </c>
      <c r="AF2" s="29" t="s">
        <v>20</v>
      </c>
      <c r="AG2" s="49" t="s">
        <v>23</v>
      </c>
      <c r="AH2" s="29" t="s">
        <v>4</v>
      </c>
      <c r="AI2" s="29" t="s">
        <v>22</v>
      </c>
    </row>
    <row r="3" ht="27" customHeight="1" spans="1:35">
      <c r="A3" s="7" t="s">
        <v>313</v>
      </c>
      <c r="B3" s="7"/>
      <c r="C3" s="8" t="s">
        <v>10</v>
      </c>
      <c r="D3" s="9" t="s">
        <v>11</v>
      </c>
      <c r="E3" s="10">
        <v>12400</v>
      </c>
      <c r="F3" s="11">
        <f t="shared" si="0"/>
        <v>0.276451612903226</v>
      </c>
      <c r="G3" s="8">
        <v>3428</v>
      </c>
      <c r="H3" s="1">
        <v>163.84</v>
      </c>
      <c r="I3" s="1">
        <f t="shared" si="1"/>
        <v>7.24859997234513</v>
      </c>
      <c r="K3" s="30" t="s">
        <v>24</v>
      </c>
      <c r="L3" s="31" t="s">
        <v>25</v>
      </c>
      <c r="M3" s="31" t="s">
        <v>26</v>
      </c>
      <c r="N3" s="32">
        <v>45720.7693402778</v>
      </c>
      <c r="O3" s="31" t="s">
        <v>27</v>
      </c>
      <c r="P3" s="31" t="s">
        <v>28</v>
      </c>
      <c r="Q3" s="31" t="s">
        <v>29</v>
      </c>
      <c r="R3" s="31" t="s">
        <v>30</v>
      </c>
      <c r="S3" s="31" t="s">
        <v>31</v>
      </c>
      <c r="T3" s="37">
        <v>4452</v>
      </c>
      <c r="U3" s="38">
        <v>0.15</v>
      </c>
      <c r="V3" s="39">
        <v>667.8</v>
      </c>
      <c r="X3" s="30" t="s">
        <v>32</v>
      </c>
      <c r="Y3" s="31" t="s">
        <v>33</v>
      </c>
      <c r="Z3" s="31" t="s">
        <v>26</v>
      </c>
      <c r="AA3" s="32">
        <v>45720.6443402778</v>
      </c>
      <c r="AB3" s="31" t="s">
        <v>34</v>
      </c>
      <c r="AC3" s="31" t="s">
        <v>28</v>
      </c>
      <c r="AD3" s="31" t="s">
        <v>29</v>
      </c>
      <c r="AE3" s="31" t="s">
        <v>30</v>
      </c>
      <c r="AF3" s="31" t="s">
        <v>31</v>
      </c>
      <c r="AG3" s="37">
        <v>24208</v>
      </c>
      <c r="AH3" s="38">
        <v>0.15</v>
      </c>
      <c r="AI3" s="39">
        <f>SUM(AH3*AG3)</f>
        <v>3631.2</v>
      </c>
    </row>
    <row r="4" ht="26" spans="1:35">
      <c r="A4" s="7" t="s">
        <v>313</v>
      </c>
      <c r="B4" s="7"/>
      <c r="C4" s="8" t="s">
        <v>10</v>
      </c>
      <c r="D4" s="9" t="s">
        <v>11</v>
      </c>
      <c r="E4" s="10">
        <v>8792</v>
      </c>
      <c r="F4" s="11">
        <f t="shared" si="0"/>
        <v>0.331739080982712</v>
      </c>
      <c r="G4" s="8">
        <v>2916.65</v>
      </c>
      <c r="H4" s="1">
        <v>15.58</v>
      </c>
      <c r="I4" s="1">
        <f t="shared" si="1"/>
        <v>88.7568586910834</v>
      </c>
      <c r="K4" s="30" t="s">
        <v>35</v>
      </c>
      <c r="L4" s="31" t="s">
        <v>25</v>
      </c>
      <c r="M4" s="31" t="s">
        <v>26</v>
      </c>
      <c r="N4" s="32">
        <v>45720.7693402778</v>
      </c>
      <c r="O4" s="31" t="s">
        <v>27</v>
      </c>
      <c r="P4" s="31" t="s">
        <v>28</v>
      </c>
      <c r="Q4" s="31" t="s">
        <v>36</v>
      </c>
      <c r="R4" s="31" t="s">
        <v>37</v>
      </c>
      <c r="S4" s="31" t="s">
        <v>38</v>
      </c>
      <c r="T4" s="37">
        <v>4452</v>
      </c>
      <c r="U4" s="38">
        <v>0.34</v>
      </c>
      <c r="V4" s="39">
        <v>1513.68</v>
      </c>
      <c r="X4" s="30" t="s">
        <v>39</v>
      </c>
      <c r="Y4" s="31" t="s">
        <v>33</v>
      </c>
      <c r="Z4" s="31" t="s">
        <v>26</v>
      </c>
      <c r="AA4" s="32">
        <v>45720.6443402778</v>
      </c>
      <c r="AB4" s="31" t="s">
        <v>34</v>
      </c>
      <c r="AC4" s="31" t="s">
        <v>28</v>
      </c>
      <c r="AD4" s="31" t="s">
        <v>40</v>
      </c>
      <c r="AE4" s="31" t="s">
        <v>41</v>
      </c>
      <c r="AF4" s="31" t="s">
        <v>42</v>
      </c>
      <c r="AG4" s="37">
        <v>26933</v>
      </c>
      <c r="AH4" s="38">
        <v>0.16</v>
      </c>
      <c r="AI4" s="39">
        <f t="shared" ref="AI4:AI14" si="2">SUM(AH4*AG4)</f>
        <v>4309.28</v>
      </c>
    </row>
    <row r="5" ht="37.5" spans="1:35">
      <c r="A5" s="7" t="s">
        <v>313</v>
      </c>
      <c r="B5" s="7"/>
      <c r="C5" s="8" t="s">
        <v>37</v>
      </c>
      <c r="D5" s="9" t="s">
        <v>44</v>
      </c>
      <c r="E5" s="10">
        <v>12820</v>
      </c>
      <c r="F5" s="11">
        <f t="shared" si="0"/>
        <v>0.339641185647426</v>
      </c>
      <c r="G5" s="8">
        <v>4354.2</v>
      </c>
      <c r="H5" s="1">
        <v>439.73</v>
      </c>
      <c r="I5" s="1">
        <f t="shared" si="1"/>
        <v>3.27554176949693</v>
      </c>
      <c r="K5" s="30" t="s">
        <v>45</v>
      </c>
      <c r="L5" s="31" t="s">
        <v>25</v>
      </c>
      <c r="M5" s="31" t="s">
        <v>26</v>
      </c>
      <c r="N5" s="32">
        <v>45720.7693402778</v>
      </c>
      <c r="O5" s="31" t="s">
        <v>27</v>
      </c>
      <c r="P5" s="31" t="s">
        <v>28</v>
      </c>
      <c r="Q5" s="31" t="s">
        <v>46</v>
      </c>
      <c r="R5" s="31" t="s">
        <v>47</v>
      </c>
      <c r="S5" s="31" t="s">
        <v>48</v>
      </c>
      <c r="T5" s="37">
        <v>4452</v>
      </c>
      <c r="U5" s="38">
        <v>0.065</v>
      </c>
      <c r="V5" s="39">
        <v>289.38</v>
      </c>
      <c r="X5" s="30" t="s">
        <v>49</v>
      </c>
      <c r="Y5" s="31" t="s">
        <v>33</v>
      </c>
      <c r="Z5" s="31" t="s">
        <v>26</v>
      </c>
      <c r="AA5" s="32">
        <v>45720.6443402778</v>
      </c>
      <c r="AB5" s="31" t="s">
        <v>34</v>
      </c>
      <c r="AC5" s="31" t="s">
        <v>28</v>
      </c>
      <c r="AD5" s="31" t="s">
        <v>50</v>
      </c>
      <c r="AE5" s="31" t="s">
        <v>41</v>
      </c>
      <c r="AF5" s="31" t="s">
        <v>51</v>
      </c>
      <c r="AG5" s="37">
        <v>26933</v>
      </c>
      <c r="AH5" s="38">
        <v>0.22</v>
      </c>
      <c r="AI5" s="39">
        <f t="shared" si="2"/>
        <v>5925.26</v>
      </c>
    </row>
    <row r="6" ht="26" spans="1:35">
      <c r="A6" s="7" t="s">
        <v>313</v>
      </c>
      <c r="B6" s="7"/>
      <c r="C6" s="8" t="s">
        <v>314</v>
      </c>
      <c r="D6" s="9" t="s">
        <v>44</v>
      </c>
      <c r="E6" s="10">
        <v>12515</v>
      </c>
      <c r="F6" s="11">
        <f t="shared" si="0"/>
        <v>0.33174190970835</v>
      </c>
      <c r="G6" s="8">
        <v>4151.75</v>
      </c>
      <c r="H6" s="1">
        <v>87.14</v>
      </c>
      <c r="I6" s="1">
        <f t="shared" si="1"/>
        <v>15.7370602895148</v>
      </c>
      <c r="K6" s="30" t="s">
        <v>52</v>
      </c>
      <c r="L6" s="31" t="s">
        <v>25</v>
      </c>
      <c r="M6" s="31" t="s">
        <v>26</v>
      </c>
      <c r="N6" s="32">
        <v>45720.7693402778</v>
      </c>
      <c r="O6" s="31" t="s">
        <v>27</v>
      </c>
      <c r="P6" s="31" t="s">
        <v>28</v>
      </c>
      <c r="Q6" s="31" t="s">
        <v>53</v>
      </c>
      <c r="R6" s="31" t="s">
        <v>54</v>
      </c>
      <c r="S6" s="31" t="s">
        <v>55</v>
      </c>
      <c r="T6" s="37">
        <v>741</v>
      </c>
      <c r="U6" s="38">
        <v>0.34</v>
      </c>
      <c r="V6" s="39">
        <v>251.94</v>
      </c>
      <c r="X6" s="30" t="s">
        <v>56</v>
      </c>
      <c r="Y6" s="31" t="s">
        <v>33</v>
      </c>
      <c r="Z6" s="31" t="s">
        <v>26</v>
      </c>
      <c r="AA6" s="32">
        <v>45720.6443402778</v>
      </c>
      <c r="AB6" s="31" t="s">
        <v>34</v>
      </c>
      <c r="AC6" s="31" t="s">
        <v>28</v>
      </c>
      <c r="AD6" s="31" t="s">
        <v>57</v>
      </c>
      <c r="AE6" s="31" t="s">
        <v>37</v>
      </c>
      <c r="AF6" s="31" t="s">
        <v>58</v>
      </c>
      <c r="AG6" s="37">
        <v>26933</v>
      </c>
      <c r="AH6" s="38">
        <v>0.35</v>
      </c>
      <c r="AI6" s="39">
        <f t="shared" si="2"/>
        <v>9426.55</v>
      </c>
    </row>
    <row r="7" ht="37.5" spans="1:35">
      <c r="A7" s="7" t="s">
        <v>313</v>
      </c>
      <c r="B7" s="7"/>
      <c r="C7" s="8" t="s">
        <v>62</v>
      </c>
      <c r="D7" s="9" t="s">
        <v>11</v>
      </c>
      <c r="E7" s="10">
        <v>12515</v>
      </c>
      <c r="F7" s="11">
        <f t="shared" si="0"/>
        <v>0.181669996004794</v>
      </c>
      <c r="G7" s="8">
        <v>2273.6</v>
      </c>
      <c r="H7" s="1">
        <v>178.69</v>
      </c>
      <c r="I7" s="1">
        <f t="shared" si="1"/>
        <v>1.77159534210877</v>
      </c>
      <c r="K7" s="30" t="s">
        <v>59</v>
      </c>
      <c r="L7" s="31" t="s">
        <v>60</v>
      </c>
      <c r="M7" s="31" t="s">
        <v>26</v>
      </c>
      <c r="N7" s="32">
        <v>45758.9635648148</v>
      </c>
      <c r="O7" s="31" t="s">
        <v>27</v>
      </c>
      <c r="P7" s="31" t="s">
        <v>28</v>
      </c>
      <c r="Q7" s="31" t="s">
        <v>61</v>
      </c>
      <c r="R7" s="31" t="s">
        <v>62</v>
      </c>
      <c r="S7" s="31" t="s">
        <v>63</v>
      </c>
      <c r="T7" s="37">
        <v>4452</v>
      </c>
      <c r="U7" s="38">
        <v>0.21</v>
      </c>
      <c r="V7" s="39">
        <v>934.92</v>
      </c>
      <c r="X7" s="30" t="s">
        <v>64</v>
      </c>
      <c r="Y7" s="31" t="s">
        <v>33</v>
      </c>
      <c r="Z7" s="31" t="s">
        <v>26</v>
      </c>
      <c r="AA7" s="32">
        <v>45720.6443402778</v>
      </c>
      <c r="AB7" s="31" t="s">
        <v>34</v>
      </c>
      <c r="AC7" s="31" t="s">
        <v>28</v>
      </c>
      <c r="AD7" s="31" t="s">
        <v>46</v>
      </c>
      <c r="AE7" s="31" t="s">
        <v>47</v>
      </c>
      <c r="AF7" s="31" t="s">
        <v>48</v>
      </c>
      <c r="AG7" s="37">
        <v>26933</v>
      </c>
      <c r="AH7" s="38">
        <v>0.065</v>
      </c>
      <c r="AI7" s="39">
        <f t="shared" si="2"/>
        <v>1750.645</v>
      </c>
    </row>
    <row r="8" ht="27" customHeight="1" spans="1:35">
      <c r="A8" s="7" t="s">
        <v>313</v>
      </c>
      <c r="B8" s="7"/>
      <c r="C8" s="8" t="s">
        <v>43</v>
      </c>
      <c r="D8" s="9" t="s">
        <v>44</v>
      </c>
      <c r="E8" s="10">
        <v>1811</v>
      </c>
      <c r="F8" s="11">
        <f t="shared" si="0"/>
        <v>0.197487575924903</v>
      </c>
      <c r="G8" s="8">
        <v>357.65</v>
      </c>
      <c r="H8" s="1">
        <v>56.66</v>
      </c>
      <c r="I8" s="1">
        <f t="shared" si="1"/>
        <v>5.80922065792228</v>
      </c>
      <c r="K8" s="30"/>
      <c r="L8" s="31"/>
      <c r="M8" s="31"/>
      <c r="N8" s="32"/>
      <c r="O8" s="31"/>
      <c r="P8" s="31"/>
      <c r="Q8" s="31"/>
      <c r="R8" s="31"/>
      <c r="S8" s="31"/>
      <c r="T8" s="37"/>
      <c r="U8" s="38"/>
      <c r="V8" s="39"/>
      <c r="X8" s="30" t="s">
        <v>65</v>
      </c>
      <c r="Y8" s="31" t="s">
        <v>33</v>
      </c>
      <c r="Z8" s="31" t="s">
        <v>26</v>
      </c>
      <c r="AA8" s="32">
        <v>45720.6443402778</v>
      </c>
      <c r="AB8" s="31" t="s">
        <v>34</v>
      </c>
      <c r="AC8" s="31" t="s">
        <v>28</v>
      </c>
      <c r="AD8" s="31" t="s">
        <v>53</v>
      </c>
      <c r="AE8" s="31" t="s">
        <v>54</v>
      </c>
      <c r="AF8" s="31" t="s">
        <v>55</v>
      </c>
      <c r="AG8" s="37">
        <v>5214</v>
      </c>
      <c r="AH8" s="38">
        <v>0.34</v>
      </c>
      <c r="AI8" s="39">
        <f t="shared" si="2"/>
        <v>1772.76</v>
      </c>
    </row>
    <row r="9" ht="26" spans="1:35">
      <c r="A9" s="7" t="s">
        <v>315</v>
      </c>
      <c r="B9" s="7"/>
      <c r="C9" s="8" t="s">
        <v>10</v>
      </c>
      <c r="D9" s="9" t="s">
        <v>11</v>
      </c>
      <c r="E9" s="10">
        <v>5529</v>
      </c>
      <c r="F9" s="11">
        <v>0.15</v>
      </c>
      <c r="G9" s="8">
        <f t="shared" ref="G9:G26" si="3">E9*F9</f>
        <v>829.35</v>
      </c>
      <c r="H9" s="1">
        <v>178.81</v>
      </c>
      <c r="I9" s="1">
        <f t="shared" si="1"/>
        <v>1.68384595702266</v>
      </c>
      <c r="K9" s="30"/>
      <c r="L9" s="31"/>
      <c r="M9" s="31"/>
      <c r="N9" s="32"/>
      <c r="O9" s="31"/>
      <c r="P9" s="31"/>
      <c r="Q9" s="31"/>
      <c r="R9" s="31"/>
      <c r="S9" s="31"/>
      <c r="T9" s="37"/>
      <c r="U9" s="38"/>
      <c r="V9" s="39"/>
      <c r="X9" s="30" t="s">
        <v>66</v>
      </c>
      <c r="Y9" s="31" t="s">
        <v>67</v>
      </c>
      <c r="Z9" s="31" t="s">
        <v>26</v>
      </c>
      <c r="AA9" s="32">
        <v>45730.424837963</v>
      </c>
      <c r="AB9" s="31" t="s">
        <v>34</v>
      </c>
      <c r="AC9" s="31" t="s">
        <v>28</v>
      </c>
      <c r="AD9" s="31" t="s">
        <v>61</v>
      </c>
      <c r="AE9" s="31" t="s">
        <v>62</v>
      </c>
      <c r="AF9" s="31" t="s">
        <v>63</v>
      </c>
      <c r="AG9" s="37">
        <v>25993</v>
      </c>
      <c r="AH9" s="38">
        <v>0.16</v>
      </c>
      <c r="AI9" s="39">
        <f t="shared" si="2"/>
        <v>4158.88</v>
      </c>
    </row>
    <row r="10" ht="37.5" spans="1:35">
      <c r="A10" s="7" t="s">
        <v>315</v>
      </c>
      <c r="B10" s="7"/>
      <c r="C10" s="8" t="s">
        <v>10</v>
      </c>
      <c r="D10" s="9" t="s">
        <v>11</v>
      </c>
      <c r="E10" s="10">
        <v>3115</v>
      </c>
      <c r="F10" s="11">
        <v>0.15</v>
      </c>
      <c r="G10" s="8">
        <f t="shared" si="3"/>
        <v>467.25</v>
      </c>
      <c r="H10" s="1">
        <v>68.62</v>
      </c>
      <c r="I10" s="1">
        <f t="shared" si="1"/>
        <v>3.09824788562379</v>
      </c>
      <c r="K10" s="30" t="s">
        <v>68</v>
      </c>
      <c r="L10" s="31" t="s">
        <v>69</v>
      </c>
      <c r="M10" s="31" t="s">
        <v>26</v>
      </c>
      <c r="N10" s="32">
        <v>45720.7804398148</v>
      </c>
      <c r="O10" s="31" t="s">
        <v>70</v>
      </c>
      <c r="P10" s="31" t="s">
        <v>28</v>
      </c>
      <c r="Q10" s="31" t="s">
        <v>29</v>
      </c>
      <c r="R10" s="31" t="s">
        <v>30</v>
      </c>
      <c r="S10" s="31" t="s">
        <v>31</v>
      </c>
      <c r="T10" s="37">
        <v>4590</v>
      </c>
      <c r="U10" s="38">
        <v>0.15</v>
      </c>
      <c r="V10" s="39">
        <v>688.5</v>
      </c>
      <c r="X10" s="30" t="s">
        <v>71</v>
      </c>
      <c r="Y10" s="31" t="s">
        <v>67</v>
      </c>
      <c r="Z10" s="31" t="s">
        <v>26</v>
      </c>
      <c r="AA10" s="32">
        <v>45730.424837963</v>
      </c>
      <c r="AB10" s="31" t="s">
        <v>34</v>
      </c>
      <c r="AC10" s="31" t="s">
        <v>28</v>
      </c>
      <c r="AD10" s="31" t="s">
        <v>72</v>
      </c>
      <c r="AE10" s="31" t="s">
        <v>73</v>
      </c>
      <c r="AF10" s="31" t="s">
        <v>63</v>
      </c>
      <c r="AG10" s="37">
        <v>940</v>
      </c>
      <c r="AH10" s="38">
        <v>0.2</v>
      </c>
      <c r="AI10" s="39">
        <f t="shared" si="2"/>
        <v>188</v>
      </c>
    </row>
    <row r="11" ht="37.5" spans="1:35">
      <c r="A11" s="7" t="s">
        <v>315</v>
      </c>
      <c r="B11" s="7"/>
      <c r="C11" s="8" t="s">
        <v>10</v>
      </c>
      <c r="D11" s="9" t="s">
        <v>11</v>
      </c>
      <c r="E11" s="10">
        <v>5900</v>
      </c>
      <c r="F11" s="11">
        <v>0.15</v>
      </c>
      <c r="G11" s="8">
        <f t="shared" si="3"/>
        <v>885</v>
      </c>
      <c r="H11" s="1">
        <v>745.44</v>
      </c>
      <c r="I11" s="1">
        <f t="shared" si="1"/>
        <v>1.25005460931074</v>
      </c>
      <c r="K11" s="30" t="s">
        <v>74</v>
      </c>
      <c r="L11" s="31" t="s">
        <v>69</v>
      </c>
      <c r="M11" s="31" t="s">
        <v>26</v>
      </c>
      <c r="N11" s="32">
        <v>45720.7804398148</v>
      </c>
      <c r="O11" s="31" t="s">
        <v>70</v>
      </c>
      <c r="P11" s="31" t="s">
        <v>28</v>
      </c>
      <c r="Q11" s="31" t="s">
        <v>36</v>
      </c>
      <c r="R11" s="31" t="s">
        <v>37</v>
      </c>
      <c r="S11" s="31" t="s">
        <v>38</v>
      </c>
      <c r="T11" s="37">
        <v>4590</v>
      </c>
      <c r="U11" s="38">
        <v>0.34</v>
      </c>
      <c r="V11" s="39">
        <v>1560.6</v>
      </c>
      <c r="X11" s="30" t="s">
        <v>75</v>
      </c>
      <c r="Y11" s="31" t="s">
        <v>76</v>
      </c>
      <c r="Z11" s="31" t="s">
        <v>26</v>
      </c>
      <c r="AA11" s="32">
        <v>45759.5707407407</v>
      </c>
      <c r="AB11" s="31" t="s">
        <v>34</v>
      </c>
      <c r="AC11" s="31" t="s">
        <v>28</v>
      </c>
      <c r="AD11" s="31" t="s">
        <v>29</v>
      </c>
      <c r="AE11" s="31" t="s">
        <v>30</v>
      </c>
      <c r="AF11" s="31" t="s">
        <v>31</v>
      </c>
      <c r="AG11" s="37">
        <v>1505</v>
      </c>
      <c r="AH11" s="38">
        <v>0.15</v>
      </c>
      <c r="AI11" s="39">
        <f t="shared" si="2"/>
        <v>225.75</v>
      </c>
    </row>
    <row r="12" ht="20.25" customHeight="1" spans="1:35">
      <c r="A12" s="7" t="s">
        <v>315</v>
      </c>
      <c r="B12" s="7"/>
      <c r="C12" s="8" t="s">
        <v>10</v>
      </c>
      <c r="D12" s="9" t="s">
        <v>11</v>
      </c>
      <c r="E12" s="10">
        <v>6100</v>
      </c>
      <c r="F12" s="11">
        <v>0.15</v>
      </c>
      <c r="G12" s="8">
        <f t="shared" si="3"/>
        <v>915</v>
      </c>
      <c r="H12" s="1">
        <v>17.22</v>
      </c>
      <c r="I12" s="1">
        <f t="shared" si="1"/>
        <v>31.8316836771402</v>
      </c>
      <c r="K12" s="30" t="s">
        <v>77</v>
      </c>
      <c r="L12" s="31" t="s">
        <v>69</v>
      </c>
      <c r="M12" s="31" t="s">
        <v>26</v>
      </c>
      <c r="N12" s="32">
        <v>45720.7804398148</v>
      </c>
      <c r="O12" s="31" t="s">
        <v>70</v>
      </c>
      <c r="P12" s="31" t="s">
        <v>28</v>
      </c>
      <c r="Q12" s="31" t="s">
        <v>46</v>
      </c>
      <c r="R12" s="31" t="s">
        <v>47</v>
      </c>
      <c r="S12" s="31" t="s">
        <v>48</v>
      </c>
      <c r="T12" s="37">
        <v>4590</v>
      </c>
      <c r="U12" s="38">
        <v>0.065</v>
      </c>
      <c r="V12" s="39">
        <v>298.35</v>
      </c>
      <c r="X12" s="30" t="s">
        <v>78</v>
      </c>
      <c r="Y12" s="31" t="s">
        <v>76</v>
      </c>
      <c r="Z12" s="31" t="s">
        <v>26</v>
      </c>
      <c r="AA12" s="32">
        <v>45759.5707407407</v>
      </c>
      <c r="AB12" s="31" t="s">
        <v>34</v>
      </c>
      <c r="AC12" s="31" t="s">
        <v>28</v>
      </c>
      <c r="AD12" s="31" t="s">
        <v>79</v>
      </c>
      <c r="AE12" s="31" t="s">
        <v>41</v>
      </c>
      <c r="AF12" s="31" t="s">
        <v>80</v>
      </c>
      <c r="AG12" s="37">
        <v>1220</v>
      </c>
      <c r="AH12" s="38">
        <v>0.15</v>
      </c>
      <c r="AI12" s="39">
        <f t="shared" si="2"/>
        <v>183</v>
      </c>
    </row>
    <row r="13" ht="27" customHeight="1" spans="1:35">
      <c r="A13" s="7" t="s">
        <v>315</v>
      </c>
      <c r="B13" s="7"/>
      <c r="C13" s="8" t="s">
        <v>10</v>
      </c>
      <c r="D13" s="9" t="s">
        <v>11</v>
      </c>
      <c r="E13" s="10">
        <v>5900</v>
      </c>
      <c r="F13" s="11">
        <v>0.13</v>
      </c>
      <c r="G13" s="8">
        <f t="shared" si="3"/>
        <v>767</v>
      </c>
      <c r="H13" s="1">
        <v>511.39</v>
      </c>
      <c r="I13" s="1">
        <f t="shared" si="1"/>
        <v>2.06309127630108</v>
      </c>
      <c r="K13" s="30" t="s">
        <v>81</v>
      </c>
      <c r="L13" s="31" t="s">
        <v>69</v>
      </c>
      <c r="M13" s="31" t="s">
        <v>26</v>
      </c>
      <c r="N13" s="32">
        <v>45720.7804398148</v>
      </c>
      <c r="O13" s="31" t="s">
        <v>70</v>
      </c>
      <c r="P13" s="31" t="s">
        <v>28</v>
      </c>
      <c r="Q13" s="31" t="s">
        <v>53</v>
      </c>
      <c r="R13" s="31" t="s">
        <v>54</v>
      </c>
      <c r="S13" s="31" t="s">
        <v>55</v>
      </c>
      <c r="T13" s="37">
        <v>795</v>
      </c>
      <c r="U13" s="38">
        <v>0.34</v>
      </c>
      <c r="V13" s="39">
        <v>270.3</v>
      </c>
      <c r="X13" s="30" t="s">
        <v>82</v>
      </c>
      <c r="Y13" s="31" t="s">
        <v>76</v>
      </c>
      <c r="Z13" s="31" t="s">
        <v>26</v>
      </c>
      <c r="AA13" s="32">
        <v>45759.5707407407</v>
      </c>
      <c r="AB13" s="31" t="s">
        <v>34</v>
      </c>
      <c r="AC13" s="31" t="s">
        <v>28</v>
      </c>
      <c r="AD13" s="31" t="s">
        <v>83</v>
      </c>
      <c r="AE13" s="31" t="s">
        <v>84</v>
      </c>
      <c r="AF13" s="31" t="s">
        <v>85</v>
      </c>
      <c r="AG13" s="37">
        <v>1220</v>
      </c>
      <c r="AH13" s="38">
        <v>0.08</v>
      </c>
      <c r="AI13" s="39">
        <f t="shared" si="2"/>
        <v>97.6</v>
      </c>
    </row>
    <row r="14" ht="26" spans="1:35">
      <c r="A14" s="7" t="s">
        <v>315</v>
      </c>
      <c r="B14" s="7"/>
      <c r="C14" s="8" t="s">
        <v>10</v>
      </c>
      <c r="D14" s="9" t="s">
        <v>11</v>
      </c>
      <c r="E14" s="10">
        <v>5900</v>
      </c>
      <c r="F14" s="11">
        <v>0.22</v>
      </c>
      <c r="G14" s="8">
        <f t="shared" si="3"/>
        <v>1298</v>
      </c>
      <c r="H14" s="1">
        <v>425.01</v>
      </c>
      <c r="I14" s="1">
        <f t="shared" si="1"/>
        <v>2.53686899194251</v>
      </c>
      <c r="K14" s="30" t="s">
        <v>87</v>
      </c>
      <c r="L14" s="31" t="s">
        <v>60</v>
      </c>
      <c r="M14" s="31" t="s">
        <v>26</v>
      </c>
      <c r="N14" s="32">
        <v>45758.9635648148</v>
      </c>
      <c r="O14" s="31" t="s">
        <v>70</v>
      </c>
      <c r="P14" s="31" t="s">
        <v>28</v>
      </c>
      <c r="Q14" s="31" t="s">
        <v>61</v>
      </c>
      <c r="R14" s="31" t="s">
        <v>62</v>
      </c>
      <c r="S14" s="31" t="s">
        <v>63</v>
      </c>
      <c r="T14" s="37">
        <v>4590</v>
      </c>
      <c r="U14" s="38">
        <v>0.21</v>
      </c>
      <c r="V14" s="39">
        <v>963.9</v>
      </c>
      <c r="X14" s="30" t="s">
        <v>88</v>
      </c>
      <c r="Y14" s="31" t="s">
        <v>89</v>
      </c>
      <c r="Z14" s="31" t="s">
        <v>26</v>
      </c>
      <c r="AA14" s="32">
        <v>45791.660162037</v>
      </c>
      <c r="AB14" s="31" t="s">
        <v>34</v>
      </c>
      <c r="AC14" s="31" t="s">
        <v>28</v>
      </c>
      <c r="AD14" s="31" t="s">
        <v>72</v>
      </c>
      <c r="AE14" s="31" t="s">
        <v>73</v>
      </c>
      <c r="AF14" s="31" t="s">
        <v>63</v>
      </c>
      <c r="AG14" s="37">
        <v>300</v>
      </c>
      <c r="AH14" s="38">
        <v>0.16</v>
      </c>
      <c r="AI14" s="39">
        <f t="shared" si="2"/>
        <v>48</v>
      </c>
    </row>
    <row r="15" ht="21" spans="1:35">
      <c r="A15" s="7" t="s">
        <v>315</v>
      </c>
      <c r="B15" s="7"/>
      <c r="C15" s="8" t="s">
        <v>10</v>
      </c>
      <c r="D15" s="9" t="s">
        <v>11</v>
      </c>
      <c r="E15" s="10">
        <v>6100</v>
      </c>
      <c r="F15" s="11">
        <v>0.22</v>
      </c>
      <c r="G15" s="8">
        <f t="shared" si="3"/>
        <v>1342</v>
      </c>
      <c r="K15" s="30"/>
      <c r="L15" s="31"/>
      <c r="M15" s="31"/>
      <c r="N15" s="32"/>
      <c r="O15" s="31"/>
      <c r="P15" s="31"/>
      <c r="Q15" s="31"/>
      <c r="R15" s="31"/>
      <c r="S15" s="31"/>
      <c r="T15" s="37"/>
      <c r="U15" s="38"/>
      <c r="V15" s="39"/>
      <c r="X15" s="30"/>
      <c r="Y15" s="31"/>
      <c r="Z15" s="31"/>
      <c r="AA15" s="32"/>
      <c r="AB15" s="31"/>
      <c r="AC15" s="31"/>
      <c r="AD15" s="31"/>
      <c r="AE15" s="31"/>
      <c r="AF15" s="31"/>
      <c r="AG15" s="37"/>
      <c r="AH15" s="38"/>
      <c r="AI15" s="39"/>
    </row>
    <row r="16" ht="37.5" spans="1:35">
      <c r="A16" s="7" t="s">
        <v>315</v>
      </c>
      <c r="B16" s="7"/>
      <c r="C16" s="8" t="s">
        <v>37</v>
      </c>
      <c r="D16" s="9" t="s">
        <v>44</v>
      </c>
      <c r="E16" s="10">
        <v>6010</v>
      </c>
      <c r="F16" s="11">
        <v>0.26</v>
      </c>
      <c r="G16" s="8">
        <f t="shared" si="3"/>
        <v>1562.6</v>
      </c>
      <c r="K16" s="30" t="s">
        <v>90</v>
      </c>
      <c r="L16" s="31" t="s">
        <v>91</v>
      </c>
      <c r="M16" s="31" t="s">
        <v>26</v>
      </c>
      <c r="N16" s="32">
        <v>45721.6945601852</v>
      </c>
      <c r="O16" s="31" t="s">
        <v>92</v>
      </c>
      <c r="P16" s="31" t="s">
        <v>28</v>
      </c>
      <c r="Q16" s="31" t="s">
        <v>29</v>
      </c>
      <c r="R16" s="31" t="s">
        <v>30</v>
      </c>
      <c r="S16" s="31" t="s">
        <v>31</v>
      </c>
      <c r="T16" s="37">
        <v>4216</v>
      </c>
      <c r="U16" s="38">
        <v>0.15</v>
      </c>
      <c r="V16" s="39">
        <v>632.4</v>
      </c>
      <c r="X16" s="30" t="s">
        <v>93</v>
      </c>
      <c r="Y16" s="31" t="s">
        <v>94</v>
      </c>
      <c r="Z16" s="31" t="s">
        <v>26</v>
      </c>
      <c r="AA16" s="32">
        <v>45720.6820486111</v>
      </c>
      <c r="AB16" s="31" t="s">
        <v>95</v>
      </c>
      <c r="AC16" s="31" t="s">
        <v>28</v>
      </c>
      <c r="AD16" s="31" t="s">
        <v>29</v>
      </c>
      <c r="AE16" s="31" t="s">
        <v>30</v>
      </c>
      <c r="AF16" s="31" t="s">
        <v>31</v>
      </c>
      <c r="AG16" s="37">
        <v>4024</v>
      </c>
      <c r="AH16" s="38">
        <v>0.15</v>
      </c>
      <c r="AI16" s="39">
        <f>SUM(AH16*AG16)</f>
        <v>603.6</v>
      </c>
    </row>
    <row r="17" ht="26" spans="1:35">
      <c r="A17" s="7" t="s">
        <v>315</v>
      </c>
      <c r="B17" s="7"/>
      <c r="C17" s="8" t="s">
        <v>37</v>
      </c>
      <c r="D17" s="9" t="s">
        <v>44</v>
      </c>
      <c r="E17" s="10">
        <v>6260</v>
      </c>
      <c r="F17" s="11">
        <v>0.26</v>
      </c>
      <c r="G17" s="8">
        <f t="shared" si="3"/>
        <v>1627.6</v>
      </c>
      <c r="K17" s="30" t="s">
        <v>96</v>
      </c>
      <c r="L17" s="31" t="s">
        <v>91</v>
      </c>
      <c r="M17" s="31" t="s">
        <v>26</v>
      </c>
      <c r="N17" s="32">
        <v>45721.6945601852</v>
      </c>
      <c r="O17" s="31" t="s">
        <v>92</v>
      </c>
      <c r="P17" s="31" t="s">
        <v>28</v>
      </c>
      <c r="Q17" s="31" t="s">
        <v>36</v>
      </c>
      <c r="R17" s="31" t="s">
        <v>37</v>
      </c>
      <c r="S17" s="31" t="s">
        <v>38</v>
      </c>
      <c r="T17" s="37">
        <v>4216</v>
      </c>
      <c r="U17" s="38">
        <v>0.34</v>
      </c>
      <c r="V17" s="39">
        <v>1433.44</v>
      </c>
      <c r="X17" s="30" t="s">
        <v>97</v>
      </c>
      <c r="Y17" s="31" t="s">
        <v>94</v>
      </c>
      <c r="Z17" s="31" t="s">
        <v>26</v>
      </c>
      <c r="AA17" s="32">
        <v>45720.6820486111</v>
      </c>
      <c r="AB17" s="31" t="s">
        <v>95</v>
      </c>
      <c r="AC17" s="31" t="s">
        <v>28</v>
      </c>
      <c r="AD17" s="31" t="s">
        <v>40</v>
      </c>
      <c r="AE17" s="31" t="s">
        <v>41</v>
      </c>
      <c r="AF17" s="31" t="s">
        <v>42</v>
      </c>
      <c r="AG17" s="37">
        <v>7979</v>
      </c>
      <c r="AH17" s="38">
        <v>0.16</v>
      </c>
      <c r="AI17" s="39">
        <f t="shared" ref="AI17:AI26" si="4">SUM(AH17*AG17)</f>
        <v>1276.64</v>
      </c>
    </row>
    <row r="18" ht="37.5" spans="1:35">
      <c r="A18" s="7" t="s">
        <v>315</v>
      </c>
      <c r="B18" s="7"/>
      <c r="C18" s="8" t="s">
        <v>314</v>
      </c>
      <c r="D18" s="9" t="s">
        <v>44</v>
      </c>
      <c r="E18" s="10">
        <v>5960</v>
      </c>
      <c r="F18" s="11">
        <v>0.26</v>
      </c>
      <c r="G18" s="8">
        <f t="shared" si="3"/>
        <v>1549.6</v>
      </c>
      <c r="K18" s="30" t="s">
        <v>99</v>
      </c>
      <c r="L18" s="31" t="s">
        <v>91</v>
      </c>
      <c r="M18" s="31" t="s">
        <v>26</v>
      </c>
      <c r="N18" s="32">
        <v>45721.6945601852</v>
      </c>
      <c r="O18" s="31" t="s">
        <v>92</v>
      </c>
      <c r="P18" s="31" t="s">
        <v>28</v>
      </c>
      <c r="Q18" s="31" t="s">
        <v>46</v>
      </c>
      <c r="R18" s="31" t="s">
        <v>47</v>
      </c>
      <c r="S18" s="31" t="s">
        <v>48</v>
      </c>
      <c r="T18" s="37">
        <v>4216</v>
      </c>
      <c r="U18" s="38">
        <v>0.065</v>
      </c>
      <c r="V18" s="39">
        <v>274.04</v>
      </c>
      <c r="X18" s="30" t="s">
        <v>100</v>
      </c>
      <c r="Y18" s="31" t="s">
        <v>94</v>
      </c>
      <c r="Z18" s="31" t="s">
        <v>26</v>
      </c>
      <c r="AA18" s="32">
        <v>45720.6820486111</v>
      </c>
      <c r="AB18" s="31" t="s">
        <v>95</v>
      </c>
      <c r="AC18" s="31" t="s">
        <v>28</v>
      </c>
      <c r="AD18" s="31" t="s">
        <v>57</v>
      </c>
      <c r="AE18" s="31" t="s">
        <v>37</v>
      </c>
      <c r="AF18" s="31" t="s">
        <v>58</v>
      </c>
      <c r="AG18" s="37">
        <v>7979</v>
      </c>
      <c r="AH18" s="38">
        <v>0.35</v>
      </c>
      <c r="AI18" s="39">
        <f t="shared" si="4"/>
        <v>2792.65</v>
      </c>
    </row>
    <row r="19" ht="37.5" spans="1:35">
      <c r="A19" s="7" t="s">
        <v>315</v>
      </c>
      <c r="B19" s="7"/>
      <c r="C19" s="8" t="s">
        <v>62</v>
      </c>
      <c r="D19" s="9" t="s">
        <v>44</v>
      </c>
      <c r="E19" s="10">
        <v>5962</v>
      </c>
      <c r="F19" s="11">
        <v>0.06</v>
      </c>
      <c r="G19" s="8">
        <f t="shared" si="3"/>
        <v>357.72</v>
      </c>
      <c r="K19" s="30" t="s">
        <v>101</v>
      </c>
      <c r="L19" s="31" t="s">
        <v>91</v>
      </c>
      <c r="M19" s="31" t="s">
        <v>26</v>
      </c>
      <c r="N19" s="32">
        <v>45721.6945601852</v>
      </c>
      <c r="O19" s="31" t="s">
        <v>92</v>
      </c>
      <c r="P19" s="31" t="s">
        <v>28</v>
      </c>
      <c r="Q19" s="31" t="s">
        <v>53</v>
      </c>
      <c r="R19" s="31" t="s">
        <v>54</v>
      </c>
      <c r="S19" s="31" t="s">
        <v>55</v>
      </c>
      <c r="T19" s="37">
        <v>623</v>
      </c>
      <c r="U19" s="38">
        <v>0.34</v>
      </c>
      <c r="V19" s="39">
        <v>211.82</v>
      </c>
      <c r="X19" s="30" t="s">
        <v>102</v>
      </c>
      <c r="Y19" s="31" t="s">
        <v>94</v>
      </c>
      <c r="Z19" s="31" t="s">
        <v>26</v>
      </c>
      <c r="AA19" s="32">
        <v>45720.6820486111</v>
      </c>
      <c r="AB19" s="31" t="s">
        <v>95</v>
      </c>
      <c r="AC19" s="31" t="s">
        <v>28</v>
      </c>
      <c r="AD19" s="31" t="s">
        <v>46</v>
      </c>
      <c r="AE19" s="31" t="s">
        <v>47</v>
      </c>
      <c r="AF19" s="31" t="s">
        <v>48</v>
      </c>
      <c r="AG19" s="37">
        <v>7979</v>
      </c>
      <c r="AH19" s="38">
        <v>0.065</v>
      </c>
      <c r="AI19" s="39">
        <f t="shared" si="4"/>
        <v>518.635</v>
      </c>
    </row>
    <row r="20" ht="26" spans="1:35">
      <c r="A20" s="7" t="s">
        <v>315</v>
      </c>
      <c r="B20" s="7"/>
      <c r="C20" s="8" t="s">
        <v>62</v>
      </c>
      <c r="D20" s="9" t="s">
        <v>44</v>
      </c>
      <c r="E20" s="10">
        <v>6199</v>
      </c>
      <c r="F20" s="11">
        <v>0.06</v>
      </c>
      <c r="G20" s="8">
        <f t="shared" si="3"/>
        <v>371.94</v>
      </c>
      <c r="K20" s="30" t="s">
        <v>103</v>
      </c>
      <c r="L20" s="31" t="s">
        <v>60</v>
      </c>
      <c r="M20" s="31" t="s">
        <v>26</v>
      </c>
      <c r="N20" s="32">
        <v>45758.9635648148</v>
      </c>
      <c r="O20" s="31" t="s">
        <v>92</v>
      </c>
      <c r="P20" s="31" t="s">
        <v>28</v>
      </c>
      <c r="Q20" s="31" t="s">
        <v>61</v>
      </c>
      <c r="R20" s="31" t="s">
        <v>62</v>
      </c>
      <c r="S20" s="31" t="s">
        <v>63</v>
      </c>
      <c r="T20" s="37">
        <v>4216</v>
      </c>
      <c r="U20" s="38">
        <v>0.21</v>
      </c>
      <c r="V20" s="39">
        <v>885.36</v>
      </c>
      <c r="X20" s="30" t="s">
        <v>104</v>
      </c>
      <c r="Y20" s="31" t="s">
        <v>94</v>
      </c>
      <c r="Z20" s="31" t="s">
        <v>26</v>
      </c>
      <c r="AA20" s="32">
        <v>45720.6820486111</v>
      </c>
      <c r="AB20" s="31" t="s">
        <v>95</v>
      </c>
      <c r="AC20" s="31" t="s">
        <v>28</v>
      </c>
      <c r="AD20" s="31" t="s">
        <v>53</v>
      </c>
      <c r="AE20" s="31" t="s">
        <v>54</v>
      </c>
      <c r="AF20" s="31" t="s">
        <v>55</v>
      </c>
      <c r="AG20" s="37">
        <v>1922</v>
      </c>
      <c r="AH20" s="38">
        <v>0.34</v>
      </c>
      <c r="AI20" s="39">
        <f t="shared" si="4"/>
        <v>653.48</v>
      </c>
    </row>
    <row r="21" ht="27" customHeight="1" spans="1:35">
      <c r="A21" s="7" t="s">
        <v>315</v>
      </c>
      <c r="B21" s="7"/>
      <c r="C21" s="8" t="s">
        <v>43</v>
      </c>
      <c r="D21" s="9" t="s">
        <v>44</v>
      </c>
      <c r="E21" s="10">
        <v>1031</v>
      </c>
      <c r="F21" s="11">
        <v>0.33</v>
      </c>
      <c r="G21" s="8">
        <f t="shared" si="3"/>
        <v>340.23</v>
      </c>
      <c r="K21" s="30"/>
      <c r="L21" s="31"/>
      <c r="M21" s="31"/>
      <c r="N21" s="32"/>
      <c r="O21" s="31"/>
      <c r="P21" s="31"/>
      <c r="Q21" s="31"/>
      <c r="R21" s="31"/>
      <c r="S21" s="31"/>
      <c r="T21" s="37"/>
      <c r="U21" s="38"/>
      <c r="V21" s="39"/>
      <c r="X21" s="30" t="s">
        <v>105</v>
      </c>
      <c r="Y21" s="31" t="s">
        <v>106</v>
      </c>
      <c r="Z21" s="31" t="s">
        <v>26</v>
      </c>
      <c r="AA21" s="32">
        <v>45724.5758564815</v>
      </c>
      <c r="AB21" s="31" t="s">
        <v>95</v>
      </c>
      <c r="AC21" s="31" t="s">
        <v>28</v>
      </c>
      <c r="AD21" s="31" t="s">
        <v>61</v>
      </c>
      <c r="AE21" s="31" t="s">
        <v>62</v>
      </c>
      <c r="AF21" s="31" t="s">
        <v>63</v>
      </c>
      <c r="AG21" s="37">
        <v>7695</v>
      </c>
      <c r="AH21" s="38">
        <v>0.16</v>
      </c>
      <c r="AI21" s="39">
        <f t="shared" si="4"/>
        <v>1231.2</v>
      </c>
    </row>
    <row r="22" ht="20.25" customHeight="1" spans="1:35">
      <c r="A22" s="7" t="s">
        <v>315</v>
      </c>
      <c r="B22" s="12"/>
      <c r="C22" s="8" t="s">
        <v>43</v>
      </c>
      <c r="D22" s="9" t="s">
        <v>44</v>
      </c>
      <c r="E22" s="10">
        <v>728</v>
      </c>
      <c r="F22" s="11">
        <v>0.33</v>
      </c>
      <c r="G22" s="8">
        <f t="shared" si="3"/>
        <v>240.24</v>
      </c>
      <c r="K22" s="30" t="s">
        <v>107</v>
      </c>
      <c r="L22" s="31" t="s">
        <v>108</v>
      </c>
      <c r="M22" s="31" t="s">
        <v>26</v>
      </c>
      <c r="N22" s="32">
        <v>45721.7391666667</v>
      </c>
      <c r="O22" s="31" t="s">
        <v>109</v>
      </c>
      <c r="P22" s="31" t="s">
        <v>28</v>
      </c>
      <c r="Q22" s="31" t="s">
        <v>29</v>
      </c>
      <c r="R22" s="31" t="s">
        <v>30</v>
      </c>
      <c r="S22" s="31" t="s">
        <v>31</v>
      </c>
      <c r="T22" s="37">
        <v>4348</v>
      </c>
      <c r="U22" s="38">
        <v>0.15</v>
      </c>
      <c r="V22" s="39">
        <v>652.2</v>
      </c>
      <c r="X22" s="30" t="s">
        <v>110</v>
      </c>
      <c r="Y22" s="31" t="s">
        <v>106</v>
      </c>
      <c r="Z22" s="31" t="s">
        <v>26</v>
      </c>
      <c r="AA22" s="32">
        <v>45724.5758564815</v>
      </c>
      <c r="AB22" s="31" t="s">
        <v>95</v>
      </c>
      <c r="AC22" s="31" t="s">
        <v>28</v>
      </c>
      <c r="AD22" s="31" t="s">
        <v>61</v>
      </c>
      <c r="AE22" s="31" t="s">
        <v>73</v>
      </c>
      <c r="AF22" s="31" t="s">
        <v>63</v>
      </c>
      <c r="AG22" s="37">
        <v>284</v>
      </c>
      <c r="AH22" s="38">
        <v>0.2</v>
      </c>
      <c r="AI22" s="39">
        <f t="shared" si="4"/>
        <v>56.8</v>
      </c>
    </row>
    <row r="23" ht="37.5" spans="1:35">
      <c r="A23" s="7" t="s">
        <v>315</v>
      </c>
      <c r="B23" s="12"/>
      <c r="C23" s="8" t="s">
        <v>314</v>
      </c>
      <c r="D23" s="9" t="s">
        <v>44</v>
      </c>
      <c r="E23" s="10">
        <v>6194</v>
      </c>
      <c r="F23" s="11">
        <v>0.17</v>
      </c>
      <c r="G23" s="8">
        <f t="shared" si="3"/>
        <v>1052.98</v>
      </c>
      <c r="K23" s="30" t="s">
        <v>111</v>
      </c>
      <c r="L23" s="31" t="s">
        <v>108</v>
      </c>
      <c r="M23" s="31" t="s">
        <v>26</v>
      </c>
      <c r="N23" s="32">
        <v>45721.7391666667</v>
      </c>
      <c r="O23" s="31" t="s">
        <v>109</v>
      </c>
      <c r="P23" s="31" t="s">
        <v>28</v>
      </c>
      <c r="Q23" s="31" t="s">
        <v>36</v>
      </c>
      <c r="R23" s="31" t="s">
        <v>37</v>
      </c>
      <c r="S23" s="31" t="s">
        <v>38</v>
      </c>
      <c r="T23" s="37">
        <v>4348</v>
      </c>
      <c r="U23" s="38">
        <v>0.34</v>
      </c>
      <c r="V23" s="39">
        <v>1478.32</v>
      </c>
      <c r="X23" s="30" t="s">
        <v>112</v>
      </c>
      <c r="Y23" s="31" t="s">
        <v>76</v>
      </c>
      <c r="Z23" s="31" t="s">
        <v>26</v>
      </c>
      <c r="AA23" s="32">
        <v>45759.5707407407</v>
      </c>
      <c r="AB23" s="31" t="s">
        <v>95</v>
      </c>
      <c r="AC23" s="31" t="s">
        <v>28</v>
      </c>
      <c r="AD23" s="31" t="s">
        <v>29</v>
      </c>
      <c r="AE23" s="31" t="s">
        <v>30</v>
      </c>
      <c r="AF23" s="31" t="s">
        <v>31</v>
      </c>
      <c r="AG23" s="37">
        <v>315</v>
      </c>
      <c r="AH23" s="38">
        <v>0.15</v>
      </c>
      <c r="AI23" s="39">
        <f t="shared" si="4"/>
        <v>47.25</v>
      </c>
    </row>
    <row r="24" ht="38.5" spans="1:35">
      <c r="A24" s="7" t="s">
        <v>315</v>
      </c>
      <c r="B24" s="12"/>
      <c r="C24" s="8" t="s">
        <v>62</v>
      </c>
      <c r="D24" s="9" t="s">
        <v>44</v>
      </c>
      <c r="E24" s="10">
        <v>6194</v>
      </c>
      <c r="F24" s="11">
        <v>0.1</v>
      </c>
      <c r="G24" s="8">
        <f t="shared" si="3"/>
        <v>619.4</v>
      </c>
      <c r="K24" s="30" t="s">
        <v>113</v>
      </c>
      <c r="L24" s="31" t="s">
        <v>108</v>
      </c>
      <c r="M24" s="31" t="s">
        <v>26</v>
      </c>
      <c r="N24" s="32">
        <v>45721.7391666667</v>
      </c>
      <c r="O24" s="31" t="s">
        <v>109</v>
      </c>
      <c r="P24" s="31" t="s">
        <v>28</v>
      </c>
      <c r="Q24" s="31" t="s">
        <v>46</v>
      </c>
      <c r="R24" s="31" t="s">
        <v>47</v>
      </c>
      <c r="S24" s="31" t="s">
        <v>48</v>
      </c>
      <c r="T24" s="37">
        <v>4348</v>
      </c>
      <c r="U24" s="38">
        <v>0.065</v>
      </c>
      <c r="V24" s="39">
        <v>282.62</v>
      </c>
      <c r="X24" s="30" t="s">
        <v>114</v>
      </c>
      <c r="Y24" s="31" t="s">
        <v>76</v>
      </c>
      <c r="Z24" s="31" t="s">
        <v>26</v>
      </c>
      <c r="AA24" s="32">
        <v>45759.5707407407</v>
      </c>
      <c r="AB24" s="31" t="s">
        <v>95</v>
      </c>
      <c r="AC24" s="31" t="s">
        <v>28</v>
      </c>
      <c r="AD24" s="31" t="s">
        <v>79</v>
      </c>
      <c r="AE24" s="31" t="s">
        <v>41</v>
      </c>
      <c r="AF24" s="31" t="s">
        <v>80</v>
      </c>
      <c r="AG24" s="37">
        <v>284</v>
      </c>
      <c r="AH24" s="38">
        <v>0.15</v>
      </c>
      <c r="AI24" s="39">
        <f t="shared" si="4"/>
        <v>42.6</v>
      </c>
    </row>
    <row r="25" ht="26" spans="1:35">
      <c r="A25" s="7" t="s">
        <v>315</v>
      </c>
      <c r="B25" s="12"/>
      <c r="C25" s="8" t="s">
        <v>62</v>
      </c>
      <c r="D25" s="9" t="s">
        <v>44</v>
      </c>
      <c r="E25" s="10">
        <v>11922</v>
      </c>
      <c r="F25" s="11">
        <v>0.1</v>
      </c>
      <c r="G25" s="8">
        <f t="shared" si="3"/>
        <v>1192.2</v>
      </c>
      <c r="K25" s="30" t="s">
        <v>115</v>
      </c>
      <c r="L25" s="31" t="s">
        <v>108</v>
      </c>
      <c r="M25" s="31" t="s">
        <v>26</v>
      </c>
      <c r="N25" s="32">
        <v>45721.7391666667</v>
      </c>
      <c r="O25" s="31" t="s">
        <v>109</v>
      </c>
      <c r="P25" s="31" t="s">
        <v>28</v>
      </c>
      <c r="Q25" s="31" t="s">
        <v>53</v>
      </c>
      <c r="R25" s="31" t="s">
        <v>54</v>
      </c>
      <c r="S25" s="31" t="s">
        <v>55</v>
      </c>
      <c r="T25" s="37">
        <v>644</v>
      </c>
      <c r="U25" s="38">
        <v>0.34</v>
      </c>
      <c r="V25" s="39">
        <v>218.96</v>
      </c>
      <c r="X25" s="30" t="s">
        <v>116</v>
      </c>
      <c r="Y25" s="31" t="s">
        <v>76</v>
      </c>
      <c r="Z25" s="31" t="s">
        <v>26</v>
      </c>
      <c r="AA25" s="32">
        <v>45759.5707407407</v>
      </c>
      <c r="AB25" s="31" t="s">
        <v>95</v>
      </c>
      <c r="AC25" s="31" t="s">
        <v>28</v>
      </c>
      <c r="AD25" s="31" t="s">
        <v>83</v>
      </c>
      <c r="AE25" s="31" t="s">
        <v>84</v>
      </c>
      <c r="AF25" s="31" t="s">
        <v>85</v>
      </c>
      <c r="AG25" s="37">
        <v>284</v>
      </c>
      <c r="AH25" s="38">
        <v>0.08</v>
      </c>
      <c r="AI25" s="39">
        <f t="shared" si="4"/>
        <v>22.72</v>
      </c>
    </row>
    <row r="26" ht="26" spans="1:35">
      <c r="A26" s="7" t="s">
        <v>315</v>
      </c>
      <c r="B26" s="12"/>
      <c r="C26" s="8" t="s">
        <v>30</v>
      </c>
      <c r="D26" s="9" t="s">
        <v>44</v>
      </c>
      <c r="E26" s="10">
        <v>3692</v>
      </c>
      <c r="F26" s="11">
        <v>0.33</v>
      </c>
      <c r="G26" s="8">
        <f t="shared" si="3"/>
        <v>1218.36</v>
      </c>
      <c r="K26" s="30" t="s">
        <v>117</v>
      </c>
      <c r="L26" s="31" t="s">
        <v>118</v>
      </c>
      <c r="M26" s="31" t="s">
        <v>26</v>
      </c>
      <c r="N26" s="32">
        <v>45744.6718055556</v>
      </c>
      <c r="O26" s="31" t="s">
        <v>109</v>
      </c>
      <c r="P26" s="31" t="s">
        <v>28</v>
      </c>
      <c r="Q26" s="31" t="s">
        <v>61</v>
      </c>
      <c r="R26" s="31" t="s">
        <v>62</v>
      </c>
      <c r="S26" s="31" t="s">
        <v>63</v>
      </c>
      <c r="T26" s="37">
        <v>4348</v>
      </c>
      <c r="U26" s="38">
        <v>0.24</v>
      </c>
      <c r="V26" s="39">
        <v>1043.52</v>
      </c>
      <c r="X26" s="30"/>
      <c r="Y26" s="31"/>
      <c r="Z26" s="31"/>
      <c r="AA26" s="32"/>
      <c r="AB26" s="31"/>
      <c r="AC26" s="31"/>
      <c r="AD26" s="31"/>
      <c r="AE26" s="48" t="s">
        <v>119</v>
      </c>
      <c r="AF26" s="31" t="s">
        <v>31</v>
      </c>
      <c r="AG26" s="37">
        <v>-200</v>
      </c>
      <c r="AH26" s="38">
        <v>0.18</v>
      </c>
      <c r="AI26" s="39">
        <f t="shared" si="4"/>
        <v>-36</v>
      </c>
    </row>
    <row r="27" ht="21" spans="1:35">
      <c r="A27" s="7" t="s">
        <v>316</v>
      </c>
      <c r="B27" s="7"/>
      <c r="C27" s="8" t="s">
        <v>10</v>
      </c>
      <c r="D27" s="9" t="s">
        <v>11</v>
      </c>
      <c r="E27" s="10">
        <v>2700</v>
      </c>
      <c r="F27" s="11">
        <v>0.15</v>
      </c>
      <c r="G27" s="8">
        <f t="shared" ref="G27:G34" si="5">E27*F27</f>
        <v>405</v>
      </c>
      <c r="K27" s="30"/>
      <c r="L27" s="31"/>
      <c r="M27" s="31"/>
      <c r="N27" s="32"/>
      <c r="O27" s="31"/>
      <c r="P27" s="31"/>
      <c r="Q27" s="31"/>
      <c r="R27" s="31"/>
      <c r="S27" s="31"/>
      <c r="T27" s="37"/>
      <c r="U27" s="38"/>
      <c r="V27" s="39"/>
      <c r="X27" s="30"/>
      <c r="Y27" s="31"/>
      <c r="Z27" s="31"/>
      <c r="AA27" s="32"/>
      <c r="AB27" s="31"/>
      <c r="AC27" s="31"/>
      <c r="AD27" s="31"/>
      <c r="AE27" s="31"/>
      <c r="AF27" s="31"/>
      <c r="AG27" s="37"/>
      <c r="AH27" s="38"/>
      <c r="AI27" s="39"/>
    </row>
    <row r="28" ht="37.5" spans="1:35">
      <c r="A28" s="7" t="s">
        <v>316</v>
      </c>
      <c r="B28" s="7"/>
      <c r="C28" s="8" t="s">
        <v>10</v>
      </c>
      <c r="D28" s="9" t="s">
        <v>11</v>
      </c>
      <c r="E28" s="10">
        <v>3565</v>
      </c>
      <c r="F28" s="11">
        <v>0.15</v>
      </c>
      <c r="G28" s="8">
        <f t="shared" si="5"/>
        <v>534.75</v>
      </c>
      <c r="K28" s="30" t="s">
        <v>120</v>
      </c>
      <c r="L28" s="31" t="s">
        <v>121</v>
      </c>
      <c r="M28" s="31" t="s">
        <v>26</v>
      </c>
      <c r="N28" s="32">
        <v>45743.4479166667</v>
      </c>
      <c r="O28" s="31" t="s">
        <v>122</v>
      </c>
      <c r="P28" s="31" t="s">
        <v>28</v>
      </c>
      <c r="Q28" s="31" t="s">
        <v>29</v>
      </c>
      <c r="R28" s="31" t="s">
        <v>30</v>
      </c>
      <c r="S28" s="31" t="s">
        <v>31</v>
      </c>
      <c r="T28" s="37">
        <v>98</v>
      </c>
      <c r="U28" s="38">
        <v>0.15</v>
      </c>
      <c r="V28" s="39">
        <v>14.7</v>
      </c>
      <c r="X28" s="30" t="s">
        <v>123</v>
      </c>
      <c r="Y28" s="31" t="s">
        <v>124</v>
      </c>
      <c r="Z28" s="31" t="s">
        <v>26</v>
      </c>
      <c r="AA28" s="32">
        <v>45720.7404513889</v>
      </c>
      <c r="AB28" s="31" t="s">
        <v>125</v>
      </c>
      <c r="AC28" s="31" t="s">
        <v>28</v>
      </c>
      <c r="AD28" s="31" t="s">
        <v>29</v>
      </c>
      <c r="AE28" s="31" t="s">
        <v>30</v>
      </c>
      <c r="AF28" s="31" t="s">
        <v>31</v>
      </c>
      <c r="AG28" s="37">
        <v>6910</v>
      </c>
      <c r="AH28" s="38">
        <v>0.15</v>
      </c>
      <c r="AI28" s="39">
        <v>1036.5</v>
      </c>
    </row>
    <row r="29" ht="38.5" spans="1:35">
      <c r="A29" s="7" t="s">
        <v>316</v>
      </c>
      <c r="B29" s="7"/>
      <c r="C29" s="8" t="s">
        <v>43</v>
      </c>
      <c r="D29" s="9" t="s">
        <v>44</v>
      </c>
      <c r="E29" s="10">
        <v>512</v>
      </c>
      <c r="F29" s="11">
        <v>0.34</v>
      </c>
      <c r="G29" s="8">
        <f t="shared" si="5"/>
        <v>174.08</v>
      </c>
      <c r="K29" s="30" t="s">
        <v>126</v>
      </c>
      <c r="L29" s="31" t="s">
        <v>121</v>
      </c>
      <c r="M29" s="31" t="s">
        <v>26</v>
      </c>
      <c r="N29" s="32">
        <v>45743.4479166667</v>
      </c>
      <c r="O29" s="31" t="s">
        <v>122</v>
      </c>
      <c r="P29" s="31" t="s">
        <v>28</v>
      </c>
      <c r="Q29" s="31" t="s">
        <v>79</v>
      </c>
      <c r="R29" s="31" t="s">
        <v>41</v>
      </c>
      <c r="S29" s="31" t="s">
        <v>80</v>
      </c>
      <c r="T29" s="37">
        <v>119</v>
      </c>
      <c r="U29" s="38">
        <v>0.15</v>
      </c>
      <c r="V29" s="39">
        <v>17.85</v>
      </c>
      <c r="X29" s="30" t="s">
        <v>127</v>
      </c>
      <c r="Y29" s="31" t="s">
        <v>124</v>
      </c>
      <c r="Z29" s="31" t="s">
        <v>26</v>
      </c>
      <c r="AA29" s="32">
        <v>45720.7404513889</v>
      </c>
      <c r="AB29" s="31" t="s">
        <v>125</v>
      </c>
      <c r="AC29" s="31" t="s">
        <v>28</v>
      </c>
      <c r="AD29" s="31" t="s">
        <v>40</v>
      </c>
      <c r="AE29" s="31" t="s">
        <v>41</v>
      </c>
      <c r="AF29" s="31" t="s">
        <v>42</v>
      </c>
      <c r="AG29" s="37">
        <v>7936</v>
      </c>
      <c r="AH29" s="38">
        <v>0.16</v>
      </c>
      <c r="AI29" s="39">
        <v>1269.76</v>
      </c>
    </row>
    <row r="30" ht="27" customHeight="1" spans="1:35">
      <c r="A30" s="7" t="s">
        <v>316</v>
      </c>
      <c r="B30" s="7"/>
      <c r="C30" s="8" t="s">
        <v>43</v>
      </c>
      <c r="D30" s="9" t="s">
        <v>44</v>
      </c>
      <c r="E30" s="10">
        <v>715</v>
      </c>
      <c r="F30" s="11">
        <v>0.34</v>
      </c>
      <c r="G30" s="8">
        <f t="shared" si="5"/>
        <v>243.1</v>
      </c>
      <c r="K30" s="30" t="s">
        <v>128</v>
      </c>
      <c r="L30" s="31" t="s">
        <v>121</v>
      </c>
      <c r="M30" s="31" t="s">
        <v>26</v>
      </c>
      <c r="N30" s="32">
        <v>45743.4479166667</v>
      </c>
      <c r="O30" s="31" t="s">
        <v>122</v>
      </c>
      <c r="P30" s="31" t="s">
        <v>28</v>
      </c>
      <c r="Q30" s="31" t="s">
        <v>83</v>
      </c>
      <c r="R30" s="31" t="s">
        <v>84</v>
      </c>
      <c r="S30" s="31" t="s">
        <v>85</v>
      </c>
      <c r="T30" s="37">
        <v>119</v>
      </c>
      <c r="U30" s="38">
        <v>0.08</v>
      </c>
      <c r="V30" s="39">
        <v>9.52</v>
      </c>
      <c r="X30" s="30" t="s">
        <v>129</v>
      </c>
      <c r="Y30" s="31" t="s">
        <v>124</v>
      </c>
      <c r="Z30" s="31" t="s">
        <v>26</v>
      </c>
      <c r="AA30" s="32">
        <v>45720.7404513889</v>
      </c>
      <c r="AB30" s="31" t="s">
        <v>125</v>
      </c>
      <c r="AC30" s="31" t="s">
        <v>28</v>
      </c>
      <c r="AD30" s="31" t="s">
        <v>130</v>
      </c>
      <c r="AE30" s="31" t="s">
        <v>41</v>
      </c>
      <c r="AF30" s="31" t="s">
        <v>63</v>
      </c>
      <c r="AG30" s="37">
        <v>7936</v>
      </c>
      <c r="AH30" s="38">
        <v>0.14</v>
      </c>
      <c r="AI30" s="39">
        <v>1111.04</v>
      </c>
    </row>
    <row r="31" ht="14.25" customHeight="1" spans="1:35">
      <c r="A31" s="7" t="s">
        <v>316</v>
      </c>
      <c r="B31" s="7"/>
      <c r="C31" s="8" t="s">
        <v>62</v>
      </c>
      <c r="D31" s="9" t="s">
        <v>44</v>
      </c>
      <c r="E31" s="10">
        <v>3184</v>
      </c>
      <c r="F31" s="11">
        <v>0.15</v>
      </c>
      <c r="G31" s="8">
        <f t="shared" si="5"/>
        <v>477.6</v>
      </c>
      <c r="K31" s="30"/>
      <c r="L31" s="31"/>
      <c r="M31" s="31"/>
      <c r="N31" s="32"/>
      <c r="O31" s="31"/>
      <c r="P31" s="31"/>
      <c r="Q31" s="31"/>
      <c r="R31" s="31"/>
      <c r="S31" s="31"/>
      <c r="T31" s="37"/>
      <c r="U31" s="38"/>
      <c r="V31" s="39"/>
      <c r="X31" s="30" t="s">
        <v>131</v>
      </c>
      <c r="Y31" s="31" t="s">
        <v>124</v>
      </c>
      <c r="Z31" s="31" t="s">
        <v>26</v>
      </c>
      <c r="AA31" s="32">
        <v>45720.7404513889</v>
      </c>
      <c r="AB31" s="31" t="s">
        <v>125</v>
      </c>
      <c r="AC31" s="31" t="s">
        <v>28</v>
      </c>
      <c r="AD31" s="31" t="s">
        <v>57</v>
      </c>
      <c r="AE31" s="31" t="s">
        <v>37</v>
      </c>
      <c r="AF31" s="31" t="s">
        <v>58</v>
      </c>
      <c r="AG31" s="37">
        <v>7936</v>
      </c>
      <c r="AH31" s="38">
        <v>0.35</v>
      </c>
      <c r="AI31" s="39">
        <v>2777.6</v>
      </c>
    </row>
    <row r="32" ht="37.5" spans="1:35">
      <c r="A32" s="7" t="s">
        <v>316</v>
      </c>
      <c r="B32" s="7"/>
      <c r="C32" s="8" t="s">
        <v>62</v>
      </c>
      <c r="D32" s="9" t="s">
        <v>44</v>
      </c>
      <c r="E32" s="10">
        <v>3824</v>
      </c>
      <c r="F32" s="11">
        <v>0.15</v>
      </c>
      <c r="G32" s="8">
        <f t="shared" si="5"/>
        <v>573.6</v>
      </c>
      <c r="K32" s="30" t="s">
        <v>110</v>
      </c>
      <c r="L32" s="31" t="s">
        <v>121</v>
      </c>
      <c r="M32" s="31" t="s">
        <v>26</v>
      </c>
      <c r="N32" s="32">
        <v>45743.4479166667</v>
      </c>
      <c r="O32" s="31" t="s">
        <v>133</v>
      </c>
      <c r="P32" s="31" t="s">
        <v>28</v>
      </c>
      <c r="Q32" s="31" t="s">
        <v>29</v>
      </c>
      <c r="R32" s="31" t="s">
        <v>30</v>
      </c>
      <c r="S32" s="31" t="s">
        <v>31</v>
      </c>
      <c r="T32" s="37">
        <v>968</v>
      </c>
      <c r="U32" s="38">
        <v>0.15</v>
      </c>
      <c r="V32" s="39">
        <v>145.2</v>
      </c>
      <c r="X32" s="30" t="s">
        <v>134</v>
      </c>
      <c r="Y32" s="31" t="s">
        <v>124</v>
      </c>
      <c r="Z32" s="31" t="s">
        <v>26</v>
      </c>
      <c r="AA32" s="32">
        <v>45720.7404513889</v>
      </c>
      <c r="AB32" s="31" t="s">
        <v>125</v>
      </c>
      <c r="AC32" s="31" t="s">
        <v>28</v>
      </c>
      <c r="AD32" s="31" t="s">
        <v>46</v>
      </c>
      <c r="AE32" s="31" t="s">
        <v>47</v>
      </c>
      <c r="AF32" s="31" t="s">
        <v>48</v>
      </c>
      <c r="AG32" s="37">
        <v>7936</v>
      </c>
      <c r="AH32" s="38">
        <v>0.065</v>
      </c>
      <c r="AI32" s="39">
        <v>515.84</v>
      </c>
    </row>
    <row r="33" ht="26.25" customHeight="1" spans="1:35">
      <c r="A33" s="7" t="s">
        <v>316</v>
      </c>
      <c r="B33" s="7"/>
      <c r="C33" s="8" t="s">
        <v>37</v>
      </c>
      <c r="D33" s="9" t="s">
        <v>44</v>
      </c>
      <c r="E33" s="10">
        <v>3182</v>
      </c>
      <c r="F33" s="11">
        <v>0.26</v>
      </c>
      <c r="G33" s="8">
        <f t="shared" si="5"/>
        <v>827.32</v>
      </c>
      <c r="K33" s="30" t="s">
        <v>66</v>
      </c>
      <c r="L33" s="31" t="s">
        <v>121</v>
      </c>
      <c r="M33" s="31" t="s">
        <v>26</v>
      </c>
      <c r="N33" s="32">
        <v>45743.4479166667</v>
      </c>
      <c r="O33" s="31" t="s">
        <v>133</v>
      </c>
      <c r="P33" s="31" t="s">
        <v>28</v>
      </c>
      <c r="Q33" s="31" t="s">
        <v>79</v>
      </c>
      <c r="R33" s="31" t="s">
        <v>41</v>
      </c>
      <c r="S33" s="31" t="s">
        <v>80</v>
      </c>
      <c r="T33" s="37">
        <v>363</v>
      </c>
      <c r="U33" s="38">
        <v>0.15</v>
      </c>
      <c r="V33" s="39">
        <v>54.45</v>
      </c>
      <c r="X33" s="30" t="s">
        <v>136</v>
      </c>
      <c r="Y33" s="31" t="s">
        <v>124</v>
      </c>
      <c r="Z33" s="31" t="s">
        <v>26</v>
      </c>
      <c r="AA33" s="32">
        <v>45720.7404513889</v>
      </c>
      <c r="AB33" s="31" t="s">
        <v>125</v>
      </c>
      <c r="AC33" s="31" t="s">
        <v>28</v>
      </c>
      <c r="AD33" s="31" t="s">
        <v>53</v>
      </c>
      <c r="AE33" s="31" t="s">
        <v>54</v>
      </c>
      <c r="AF33" s="31" t="s">
        <v>55</v>
      </c>
      <c r="AG33" s="37">
        <v>1105</v>
      </c>
      <c r="AH33" s="38">
        <v>0.34</v>
      </c>
      <c r="AI33" s="39">
        <v>375.7</v>
      </c>
    </row>
    <row r="34" ht="26" spans="1:35">
      <c r="A34" s="7" t="s">
        <v>316</v>
      </c>
      <c r="B34" s="7"/>
      <c r="C34" s="8" t="s">
        <v>37</v>
      </c>
      <c r="D34" s="9" t="s">
        <v>44</v>
      </c>
      <c r="E34" s="10">
        <v>3821</v>
      </c>
      <c r="F34" s="11">
        <v>0.26</v>
      </c>
      <c r="G34" s="8">
        <f t="shared" si="5"/>
        <v>993.46</v>
      </c>
      <c r="K34" s="30" t="s">
        <v>71</v>
      </c>
      <c r="L34" s="31" t="s">
        <v>121</v>
      </c>
      <c r="M34" s="31" t="s">
        <v>26</v>
      </c>
      <c r="N34" s="32">
        <v>45743.4479166667</v>
      </c>
      <c r="O34" s="31" t="s">
        <v>133</v>
      </c>
      <c r="P34" s="31" t="s">
        <v>28</v>
      </c>
      <c r="Q34" s="31" t="s">
        <v>83</v>
      </c>
      <c r="R34" s="31" t="s">
        <v>84</v>
      </c>
      <c r="S34" s="31" t="s">
        <v>85</v>
      </c>
      <c r="T34" s="37">
        <v>363</v>
      </c>
      <c r="U34" s="38">
        <v>0.08</v>
      </c>
      <c r="V34" s="39">
        <v>29.04</v>
      </c>
      <c r="X34" s="30" t="s">
        <v>117</v>
      </c>
      <c r="Y34" s="31" t="s">
        <v>137</v>
      </c>
      <c r="Z34" s="31" t="s">
        <v>26</v>
      </c>
      <c r="AA34" s="32">
        <v>45724.5758564815</v>
      </c>
      <c r="AB34" s="31" t="s">
        <v>125</v>
      </c>
      <c r="AC34" s="31" t="s">
        <v>28</v>
      </c>
      <c r="AD34" s="31" t="s">
        <v>61</v>
      </c>
      <c r="AE34" s="31" t="s">
        <v>62</v>
      </c>
      <c r="AF34" s="31" t="s">
        <v>63</v>
      </c>
      <c r="AG34" s="37">
        <v>7450</v>
      </c>
      <c r="AH34" s="38">
        <v>0.08</v>
      </c>
      <c r="AI34" s="39">
        <v>596</v>
      </c>
    </row>
    <row r="35" ht="14.25" customHeight="1" spans="1:35">
      <c r="A35" s="7"/>
      <c r="B35" s="12"/>
      <c r="C35" s="8"/>
      <c r="D35" s="9"/>
      <c r="E35" s="10"/>
      <c r="F35" s="13"/>
      <c r="G35" s="8"/>
      <c r="K35" s="30" t="s">
        <v>139</v>
      </c>
      <c r="L35" s="31" t="s">
        <v>140</v>
      </c>
      <c r="M35" s="31" t="s">
        <v>26</v>
      </c>
      <c r="N35" s="32">
        <v>45749.8700810185</v>
      </c>
      <c r="O35" s="31" t="s">
        <v>133</v>
      </c>
      <c r="P35" s="31" t="s">
        <v>28</v>
      </c>
      <c r="Q35" s="31" t="s">
        <v>29</v>
      </c>
      <c r="R35" s="31" t="s">
        <v>30</v>
      </c>
      <c r="S35" s="31" t="s">
        <v>31</v>
      </c>
      <c r="T35" s="37">
        <v>198</v>
      </c>
      <c r="U35" s="38">
        <v>0.15</v>
      </c>
      <c r="V35" s="39">
        <v>29.7</v>
      </c>
      <c r="X35" s="30" t="s">
        <v>141</v>
      </c>
      <c r="Y35" s="31" t="s">
        <v>137</v>
      </c>
      <c r="Z35" s="31" t="s">
        <v>26</v>
      </c>
      <c r="AA35" s="32">
        <v>45724.5758564815</v>
      </c>
      <c r="AB35" s="31" t="s">
        <v>125</v>
      </c>
      <c r="AC35" s="31" t="s">
        <v>28</v>
      </c>
      <c r="AD35" s="31" t="s">
        <v>61</v>
      </c>
      <c r="AE35" s="31" t="s">
        <v>73</v>
      </c>
      <c r="AF35" s="31" t="s">
        <v>63</v>
      </c>
      <c r="AG35" s="37">
        <v>486</v>
      </c>
      <c r="AH35" s="38">
        <v>0.1</v>
      </c>
      <c r="AI35" s="39">
        <f>AG35*AH35</f>
        <v>48.6</v>
      </c>
    </row>
    <row r="36" ht="38.5" spans="1:35">
      <c r="A36" s="7"/>
      <c r="B36" s="12"/>
      <c r="C36" s="8"/>
      <c r="D36" s="9"/>
      <c r="E36" s="10"/>
      <c r="F36" s="13"/>
      <c r="G36" s="8"/>
      <c r="K36" s="30" t="s">
        <v>142</v>
      </c>
      <c r="L36" s="31" t="s">
        <v>140</v>
      </c>
      <c r="M36" s="31" t="s">
        <v>26</v>
      </c>
      <c r="N36" s="32">
        <v>45749.8700810185</v>
      </c>
      <c r="O36" s="31" t="s">
        <v>133</v>
      </c>
      <c r="P36" s="31" t="s">
        <v>28</v>
      </c>
      <c r="Q36" s="31" t="s">
        <v>143</v>
      </c>
      <c r="R36" s="31" t="s">
        <v>144</v>
      </c>
      <c r="S36" s="31" t="s">
        <v>145</v>
      </c>
      <c r="T36" s="37">
        <v>198</v>
      </c>
      <c r="U36" s="38">
        <v>0.26</v>
      </c>
      <c r="V36" s="39">
        <v>51.48</v>
      </c>
      <c r="X36" s="30" t="s">
        <v>146</v>
      </c>
      <c r="Y36" s="31" t="s">
        <v>76</v>
      </c>
      <c r="Z36" s="31" t="s">
        <v>26</v>
      </c>
      <c r="AA36" s="32">
        <v>45759.5707407407</v>
      </c>
      <c r="AB36" s="31" t="s">
        <v>125</v>
      </c>
      <c r="AC36" s="31" t="s">
        <v>28</v>
      </c>
      <c r="AD36" s="31" t="s">
        <v>29</v>
      </c>
      <c r="AE36" s="31" t="s">
        <v>30</v>
      </c>
      <c r="AF36" s="31" t="s">
        <v>31</v>
      </c>
      <c r="AG36" s="37">
        <v>540</v>
      </c>
      <c r="AH36" s="38">
        <v>0.15</v>
      </c>
      <c r="AI36" s="39">
        <v>81</v>
      </c>
    </row>
    <row r="37" ht="38.5" spans="1:35">
      <c r="A37" s="7"/>
      <c r="B37" s="12"/>
      <c r="C37" s="8"/>
      <c r="D37" s="9"/>
      <c r="E37" s="10"/>
      <c r="F37" s="13"/>
      <c r="G37" s="8"/>
      <c r="K37" s="30" t="s">
        <v>148</v>
      </c>
      <c r="L37" s="31" t="s">
        <v>140</v>
      </c>
      <c r="M37" s="31" t="s">
        <v>26</v>
      </c>
      <c r="N37" s="32">
        <v>45749.8700810185</v>
      </c>
      <c r="O37" s="31" t="s">
        <v>133</v>
      </c>
      <c r="P37" s="31" t="s">
        <v>28</v>
      </c>
      <c r="Q37" s="31" t="s">
        <v>46</v>
      </c>
      <c r="R37" s="31" t="s">
        <v>47</v>
      </c>
      <c r="S37" s="31" t="s">
        <v>48</v>
      </c>
      <c r="T37" s="37">
        <v>198</v>
      </c>
      <c r="U37" s="38">
        <v>0.065</v>
      </c>
      <c r="V37" s="39">
        <v>12.87</v>
      </c>
      <c r="X37" s="30" t="s">
        <v>149</v>
      </c>
      <c r="Y37" s="31" t="s">
        <v>76</v>
      </c>
      <c r="Z37" s="31" t="s">
        <v>26</v>
      </c>
      <c r="AA37" s="32">
        <v>45759.5707407407</v>
      </c>
      <c r="AB37" s="31" t="s">
        <v>125</v>
      </c>
      <c r="AC37" s="31" t="s">
        <v>28</v>
      </c>
      <c r="AD37" s="31" t="s">
        <v>79</v>
      </c>
      <c r="AE37" s="31" t="s">
        <v>41</v>
      </c>
      <c r="AF37" s="31" t="s">
        <v>80</v>
      </c>
      <c r="AG37" s="37">
        <v>486</v>
      </c>
      <c r="AH37" s="38">
        <v>0.15</v>
      </c>
      <c r="AI37" s="39">
        <v>72.9</v>
      </c>
    </row>
    <row r="38" ht="30" customHeight="1" spans="1:35">
      <c r="A38" s="12"/>
      <c r="B38" s="12"/>
      <c r="C38" s="14"/>
      <c r="D38" s="15"/>
      <c r="E38" s="16"/>
      <c r="F38" s="13"/>
      <c r="G38" s="17">
        <f>SUM(G2:G37)</f>
        <v>40599.93</v>
      </c>
      <c r="K38" s="30" t="s">
        <v>150</v>
      </c>
      <c r="L38" s="31" t="s">
        <v>140</v>
      </c>
      <c r="M38" s="31" t="s">
        <v>26</v>
      </c>
      <c r="N38" s="32">
        <v>45749.8700810185</v>
      </c>
      <c r="O38" s="31" t="s">
        <v>133</v>
      </c>
      <c r="P38" s="31" t="s">
        <v>28</v>
      </c>
      <c r="Q38" s="31" t="s">
        <v>61</v>
      </c>
      <c r="R38" s="31" t="s">
        <v>62</v>
      </c>
      <c r="S38" s="31" t="s">
        <v>63</v>
      </c>
      <c r="T38" s="37">
        <v>198</v>
      </c>
      <c r="U38" s="38">
        <v>0.16</v>
      </c>
      <c r="V38" s="39">
        <v>31.68</v>
      </c>
      <c r="X38" s="30" t="s">
        <v>151</v>
      </c>
      <c r="Y38" s="31" t="s">
        <v>76</v>
      </c>
      <c r="Z38" s="31" t="s">
        <v>26</v>
      </c>
      <c r="AA38" s="32">
        <v>45759.5707407407</v>
      </c>
      <c r="AB38" s="31" t="s">
        <v>125</v>
      </c>
      <c r="AC38" s="31" t="s">
        <v>28</v>
      </c>
      <c r="AD38" s="31" t="s">
        <v>83</v>
      </c>
      <c r="AE38" s="31" t="s">
        <v>84</v>
      </c>
      <c r="AF38" s="31" t="s">
        <v>85</v>
      </c>
      <c r="AG38" s="37">
        <v>486</v>
      </c>
      <c r="AH38" s="38">
        <v>0.08</v>
      </c>
      <c r="AI38" s="39">
        <v>38.88</v>
      </c>
    </row>
    <row r="39" spans="4:35">
      <c r="D39" s="18"/>
      <c r="E39" s="19"/>
      <c r="K39" s="30"/>
      <c r="L39" s="31"/>
      <c r="M39" s="31"/>
      <c r="N39" s="32"/>
      <c r="O39" s="31"/>
      <c r="P39" s="31"/>
      <c r="Q39" s="31"/>
      <c r="R39" s="31"/>
      <c r="S39" s="31"/>
      <c r="T39" s="37"/>
      <c r="U39" s="38"/>
      <c r="V39" s="39"/>
      <c r="X39" s="40"/>
      <c r="Y39" s="40"/>
      <c r="Z39" s="40"/>
      <c r="AA39" s="40"/>
      <c r="AB39" s="40"/>
      <c r="AC39" s="40"/>
      <c r="AD39" s="40"/>
      <c r="AE39" s="40"/>
      <c r="AF39" s="40"/>
      <c r="AG39" s="50"/>
      <c r="AH39" s="40"/>
      <c r="AI39" s="40"/>
    </row>
    <row r="40" ht="37.5" spans="4:35">
      <c r="D40" s="18"/>
      <c r="F40" s="1" t="s">
        <v>132</v>
      </c>
      <c r="G40" s="20">
        <v>71052.21</v>
      </c>
      <c r="K40" s="30" t="s">
        <v>153</v>
      </c>
      <c r="L40" s="31" t="s">
        <v>154</v>
      </c>
      <c r="M40" s="31" t="s">
        <v>26</v>
      </c>
      <c r="N40" s="32">
        <v>45796.7353587963</v>
      </c>
      <c r="O40" s="31" t="s">
        <v>155</v>
      </c>
      <c r="P40" s="31" t="s">
        <v>28</v>
      </c>
      <c r="Q40" s="31" t="s">
        <v>61</v>
      </c>
      <c r="R40" s="31" t="s">
        <v>62</v>
      </c>
      <c r="S40" s="31" t="s">
        <v>63</v>
      </c>
      <c r="T40" s="37">
        <v>150</v>
      </c>
      <c r="U40" s="38">
        <v>0.16</v>
      </c>
      <c r="V40" s="39">
        <v>24</v>
      </c>
      <c r="X40" s="30" t="s">
        <v>156</v>
      </c>
      <c r="Y40" s="31" t="s">
        <v>157</v>
      </c>
      <c r="Z40" s="31" t="s">
        <v>26</v>
      </c>
      <c r="AA40" s="32">
        <v>45758.4167824074</v>
      </c>
      <c r="AB40" s="31" t="s">
        <v>158</v>
      </c>
      <c r="AC40" s="31" t="s">
        <v>28</v>
      </c>
      <c r="AD40" s="31" t="s">
        <v>29</v>
      </c>
      <c r="AE40" s="31" t="s">
        <v>30</v>
      </c>
      <c r="AF40" s="31" t="s">
        <v>31</v>
      </c>
      <c r="AG40" s="37">
        <v>8561</v>
      </c>
      <c r="AH40" s="38">
        <v>0.15</v>
      </c>
      <c r="AI40" s="39">
        <v>1284.15</v>
      </c>
    </row>
    <row r="41" ht="37.5" customHeight="1" spans="4:35">
      <c r="D41" s="18"/>
      <c r="F41" s="21" t="s">
        <v>135</v>
      </c>
      <c r="G41" s="22">
        <f>G40-G38</f>
        <v>30452.28</v>
      </c>
      <c r="H41" s="21"/>
      <c r="I41" s="21"/>
      <c r="J41" s="33" t="s">
        <v>317</v>
      </c>
      <c r="K41" s="30" t="s">
        <v>160</v>
      </c>
      <c r="L41" s="31" t="s">
        <v>76</v>
      </c>
      <c r="M41" s="31" t="s">
        <v>26</v>
      </c>
      <c r="N41" s="32">
        <v>45759.5707407407</v>
      </c>
      <c r="O41" s="31" t="s">
        <v>155</v>
      </c>
      <c r="P41" s="31" t="s">
        <v>28</v>
      </c>
      <c r="Q41" s="31" t="s">
        <v>29</v>
      </c>
      <c r="R41" s="31" t="s">
        <v>30</v>
      </c>
      <c r="S41" s="31" t="s">
        <v>31</v>
      </c>
      <c r="T41" s="37">
        <v>250</v>
      </c>
      <c r="U41" s="38">
        <v>0.15</v>
      </c>
      <c r="V41" s="39">
        <v>37.5</v>
      </c>
      <c r="X41" s="30" t="s">
        <v>161</v>
      </c>
      <c r="Y41" s="31" t="s">
        <v>157</v>
      </c>
      <c r="Z41" s="31" t="s">
        <v>26</v>
      </c>
      <c r="AA41" s="32">
        <v>45758.4167824074</v>
      </c>
      <c r="AB41" s="31" t="s">
        <v>158</v>
      </c>
      <c r="AC41" s="31" t="s">
        <v>28</v>
      </c>
      <c r="AD41" s="31" t="s">
        <v>40</v>
      </c>
      <c r="AE41" s="31" t="s">
        <v>41</v>
      </c>
      <c r="AF41" s="31" t="s">
        <v>42</v>
      </c>
      <c r="AG41" s="37">
        <v>12150</v>
      </c>
      <c r="AH41" s="38">
        <v>0.16</v>
      </c>
      <c r="AI41" s="39">
        <v>1944</v>
      </c>
    </row>
    <row r="42" ht="38.5" spans="4:35">
      <c r="D42" s="18"/>
      <c r="K42" s="30" t="s">
        <v>163</v>
      </c>
      <c r="L42" s="31" t="s">
        <v>76</v>
      </c>
      <c r="M42" s="31" t="s">
        <v>26</v>
      </c>
      <c r="N42" s="32">
        <v>45759.5707407407</v>
      </c>
      <c r="O42" s="31" t="s">
        <v>155</v>
      </c>
      <c r="P42" s="31" t="s">
        <v>28</v>
      </c>
      <c r="Q42" s="31" t="s">
        <v>79</v>
      </c>
      <c r="R42" s="31" t="s">
        <v>41</v>
      </c>
      <c r="S42" s="31" t="s">
        <v>80</v>
      </c>
      <c r="T42" s="37">
        <v>400</v>
      </c>
      <c r="U42" s="38">
        <v>0.15</v>
      </c>
      <c r="V42" s="39">
        <v>60</v>
      </c>
      <c r="X42" s="30" t="s">
        <v>164</v>
      </c>
      <c r="Y42" s="31" t="s">
        <v>157</v>
      </c>
      <c r="Z42" s="31" t="s">
        <v>26</v>
      </c>
      <c r="AA42" s="32">
        <v>45758.4167824074</v>
      </c>
      <c r="AB42" s="31" t="s">
        <v>158</v>
      </c>
      <c r="AC42" s="31" t="s">
        <v>28</v>
      </c>
      <c r="AD42" s="31" t="s">
        <v>165</v>
      </c>
      <c r="AE42" s="31" t="s">
        <v>10</v>
      </c>
      <c r="AF42" s="31" t="s">
        <v>166</v>
      </c>
      <c r="AG42" s="37">
        <v>12150</v>
      </c>
      <c r="AH42" s="38">
        <v>0.22</v>
      </c>
      <c r="AI42" s="39">
        <v>2673</v>
      </c>
    </row>
    <row r="43" ht="38.5" spans="1:35">
      <c r="A43" s="23" t="s">
        <v>138</v>
      </c>
      <c r="K43" s="30" t="s">
        <v>168</v>
      </c>
      <c r="L43" s="31" t="s">
        <v>76</v>
      </c>
      <c r="M43" s="31" t="s">
        <v>26</v>
      </c>
      <c r="N43" s="32">
        <v>45759.5707407407</v>
      </c>
      <c r="O43" s="31" t="s">
        <v>155</v>
      </c>
      <c r="P43" s="31" t="s">
        <v>28</v>
      </c>
      <c r="Q43" s="31" t="s">
        <v>83</v>
      </c>
      <c r="R43" s="31" t="s">
        <v>84</v>
      </c>
      <c r="S43" s="31" t="s">
        <v>85</v>
      </c>
      <c r="T43" s="37">
        <v>400</v>
      </c>
      <c r="U43" s="38">
        <v>0.08</v>
      </c>
      <c r="V43" s="39">
        <v>32</v>
      </c>
      <c r="X43" s="30" t="s">
        <v>169</v>
      </c>
      <c r="Y43" s="31" t="s">
        <v>157</v>
      </c>
      <c r="Z43" s="31" t="s">
        <v>26</v>
      </c>
      <c r="AA43" s="32">
        <v>45758.4167824074</v>
      </c>
      <c r="AB43" s="31" t="s">
        <v>158</v>
      </c>
      <c r="AC43" s="31" t="s">
        <v>28</v>
      </c>
      <c r="AD43" s="31" t="s">
        <v>143</v>
      </c>
      <c r="AE43" s="31" t="s">
        <v>144</v>
      </c>
      <c r="AF43" s="31" t="s">
        <v>145</v>
      </c>
      <c r="AG43" s="37">
        <v>3654</v>
      </c>
      <c r="AH43" s="38">
        <v>0.26</v>
      </c>
      <c r="AI43" s="39">
        <v>950.04</v>
      </c>
    </row>
    <row r="44" ht="26" spans="1:35">
      <c r="A44" s="23"/>
      <c r="K44" s="30"/>
      <c r="L44" s="31"/>
      <c r="M44" s="31"/>
      <c r="N44" s="32"/>
      <c r="O44" s="31"/>
      <c r="P44" s="31"/>
      <c r="Q44" s="31"/>
      <c r="R44" s="31"/>
      <c r="S44" s="31"/>
      <c r="T44" s="37"/>
      <c r="U44" s="38"/>
      <c r="V44" s="39"/>
      <c r="X44" s="30" t="s">
        <v>171</v>
      </c>
      <c r="Y44" s="31" t="s">
        <v>157</v>
      </c>
      <c r="Z44" s="31" t="s">
        <v>26</v>
      </c>
      <c r="AA44" s="32">
        <v>45758.4167824074</v>
      </c>
      <c r="AB44" s="31" t="s">
        <v>158</v>
      </c>
      <c r="AC44" s="31" t="s">
        <v>28</v>
      </c>
      <c r="AD44" s="31" t="s">
        <v>172</v>
      </c>
      <c r="AE44" s="31" t="s">
        <v>173</v>
      </c>
      <c r="AF44" s="31" t="s">
        <v>145</v>
      </c>
      <c r="AG44" s="37">
        <v>8496</v>
      </c>
      <c r="AH44" s="38">
        <v>0.26</v>
      </c>
      <c r="AI44" s="39">
        <v>2208.96</v>
      </c>
    </row>
    <row r="45" ht="37.5" spans="1:35">
      <c r="A45" s="24" t="s">
        <v>147</v>
      </c>
      <c r="K45" s="30" t="s">
        <v>174</v>
      </c>
      <c r="L45" s="31" t="s">
        <v>76</v>
      </c>
      <c r="M45" s="31" t="s">
        <v>26</v>
      </c>
      <c r="N45" s="32">
        <v>45759.5707407407</v>
      </c>
      <c r="O45" s="31" t="s">
        <v>175</v>
      </c>
      <c r="P45" s="31" t="s">
        <v>28</v>
      </c>
      <c r="Q45" s="31" t="s">
        <v>29</v>
      </c>
      <c r="R45" s="31" t="s">
        <v>30</v>
      </c>
      <c r="S45" s="31" t="s">
        <v>31</v>
      </c>
      <c r="T45" s="37">
        <v>150</v>
      </c>
      <c r="U45" s="38">
        <v>0.15</v>
      </c>
      <c r="V45" s="39">
        <v>22.5</v>
      </c>
      <c r="X45" s="30" t="s">
        <v>176</v>
      </c>
      <c r="Y45" s="31" t="s">
        <v>157</v>
      </c>
      <c r="Z45" s="31" t="s">
        <v>26</v>
      </c>
      <c r="AA45" s="32">
        <v>45758.4167824074</v>
      </c>
      <c r="AB45" s="31" t="s">
        <v>158</v>
      </c>
      <c r="AC45" s="31" t="s">
        <v>28</v>
      </c>
      <c r="AD45" s="31" t="s">
        <v>177</v>
      </c>
      <c r="AE45" s="31" t="s">
        <v>178</v>
      </c>
      <c r="AF45" s="31" t="s">
        <v>179</v>
      </c>
      <c r="AG45" s="37">
        <v>3654</v>
      </c>
      <c r="AH45" s="38">
        <v>0.27</v>
      </c>
      <c r="AI45" s="39">
        <v>986.58</v>
      </c>
    </row>
    <row r="46" ht="14.25" customHeight="1" spans="11:35">
      <c r="K46" s="30" t="s">
        <v>180</v>
      </c>
      <c r="L46" s="31" t="s">
        <v>76</v>
      </c>
      <c r="M46" s="31" t="s">
        <v>26</v>
      </c>
      <c r="N46" s="32">
        <v>45759.5707407407</v>
      </c>
      <c r="O46" s="31" t="s">
        <v>175</v>
      </c>
      <c r="P46" s="31" t="s">
        <v>28</v>
      </c>
      <c r="Q46" s="31" t="s">
        <v>79</v>
      </c>
      <c r="R46" s="31" t="s">
        <v>41</v>
      </c>
      <c r="S46" s="31" t="s">
        <v>80</v>
      </c>
      <c r="T46" s="37">
        <v>140</v>
      </c>
      <c r="U46" s="38">
        <v>0.15</v>
      </c>
      <c r="V46" s="39">
        <v>21</v>
      </c>
      <c r="X46" s="30" t="s">
        <v>181</v>
      </c>
      <c r="Y46" s="31" t="s">
        <v>157</v>
      </c>
      <c r="Z46" s="31" t="s">
        <v>26</v>
      </c>
      <c r="AA46" s="32">
        <v>45758.4167824074</v>
      </c>
      <c r="AB46" s="31" t="s">
        <v>158</v>
      </c>
      <c r="AC46" s="31" t="s">
        <v>28</v>
      </c>
      <c r="AD46" s="31" t="s">
        <v>182</v>
      </c>
      <c r="AE46" s="31" t="s">
        <v>183</v>
      </c>
      <c r="AF46" s="31" t="s">
        <v>184</v>
      </c>
      <c r="AG46" s="37">
        <v>8496</v>
      </c>
      <c r="AH46" s="38">
        <v>0.27</v>
      </c>
      <c r="AI46" s="39">
        <v>2293.92</v>
      </c>
    </row>
    <row r="47" ht="37.5" spans="1:35">
      <c r="A47" s="23" t="s">
        <v>152</v>
      </c>
      <c r="K47" s="30" t="s">
        <v>185</v>
      </c>
      <c r="L47" s="31" t="s">
        <v>76</v>
      </c>
      <c r="M47" s="31" t="s">
        <v>26</v>
      </c>
      <c r="N47" s="32">
        <v>45759.5707407407</v>
      </c>
      <c r="O47" s="31" t="s">
        <v>175</v>
      </c>
      <c r="P47" s="31" t="s">
        <v>28</v>
      </c>
      <c r="Q47" s="31" t="s">
        <v>83</v>
      </c>
      <c r="R47" s="31" t="s">
        <v>84</v>
      </c>
      <c r="S47" s="31" t="s">
        <v>85</v>
      </c>
      <c r="T47" s="37">
        <v>140</v>
      </c>
      <c r="U47" s="38">
        <v>0.08</v>
      </c>
      <c r="V47" s="39">
        <v>11.2</v>
      </c>
      <c r="X47" s="30" t="s">
        <v>186</v>
      </c>
      <c r="Y47" s="31" t="s">
        <v>157</v>
      </c>
      <c r="Z47" s="31" t="s">
        <v>26</v>
      </c>
      <c r="AA47" s="32">
        <v>45758.4167824074</v>
      </c>
      <c r="AB47" s="31" t="s">
        <v>158</v>
      </c>
      <c r="AC47" s="31" t="s">
        <v>28</v>
      </c>
      <c r="AD47" s="31" t="s">
        <v>46</v>
      </c>
      <c r="AE47" s="31" t="s">
        <v>47</v>
      </c>
      <c r="AF47" s="31" t="s">
        <v>48</v>
      </c>
      <c r="AG47" s="37">
        <v>12150</v>
      </c>
      <c r="AH47" s="38">
        <v>0.065</v>
      </c>
      <c r="AI47" s="39">
        <v>789.75</v>
      </c>
    </row>
    <row r="48" ht="26" spans="11:35">
      <c r="K48" s="34"/>
      <c r="L48" s="35"/>
      <c r="M48" s="35"/>
      <c r="N48" s="36"/>
      <c r="O48" s="35"/>
      <c r="P48" s="35"/>
      <c r="Q48" s="35"/>
      <c r="R48" s="35"/>
      <c r="S48" s="35"/>
      <c r="T48" s="41"/>
      <c r="U48" s="42"/>
      <c r="V48" s="43">
        <f>SUM(V3:V47)</f>
        <v>15156.74</v>
      </c>
      <c r="X48" s="30" t="s">
        <v>187</v>
      </c>
      <c r="Y48" s="31" t="s">
        <v>157</v>
      </c>
      <c r="Z48" s="31" t="s">
        <v>26</v>
      </c>
      <c r="AA48" s="32">
        <v>45758.4167824074</v>
      </c>
      <c r="AB48" s="31" t="s">
        <v>158</v>
      </c>
      <c r="AC48" s="31" t="s">
        <v>28</v>
      </c>
      <c r="AD48" s="31" t="s">
        <v>61</v>
      </c>
      <c r="AE48" s="31" t="s">
        <v>62</v>
      </c>
      <c r="AF48" s="31" t="s">
        <v>63</v>
      </c>
      <c r="AG48" s="37">
        <v>10057</v>
      </c>
      <c r="AH48" s="38">
        <v>0.08</v>
      </c>
      <c r="AI48" s="39">
        <v>804.56</v>
      </c>
    </row>
    <row r="49" ht="26" spans="1:35">
      <c r="A49" s="25" t="s">
        <v>159</v>
      </c>
      <c r="K49"/>
      <c r="L49"/>
      <c r="M49"/>
      <c r="N49"/>
      <c r="O49"/>
      <c r="P49"/>
      <c r="Q49"/>
      <c r="R49"/>
      <c r="S49"/>
      <c r="T49"/>
      <c r="U49"/>
      <c r="V49" s="40">
        <v>687.72</v>
      </c>
      <c r="X49" s="30" t="s">
        <v>189</v>
      </c>
      <c r="Y49" s="31" t="s">
        <v>157</v>
      </c>
      <c r="Z49" s="31" t="s">
        <v>26</v>
      </c>
      <c r="AA49" s="32">
        <v>45758.4167824074</v>
      </c>
      <c r="AB49" s="31" t="s">
        <v>158</v>
      </c>
      <c r="AC49" s="31" t="s">
        <v>28</v>
      </c>
      <c r="AD49" s="31" t="s">
        <v>72</v>
      </c>
      <c r="AE49" s="31" t="s">
        <v>73</v>
      </c>
      <c r="AF49" s="31" t="s">
        <v>63</v>
      </c>
      <c r="AG49" s="37">
        <v>2093</v>
      </c>
      <c r="AH49" s="38">
        <v>0.08</v>
      </c>
      <c r="AI49" s="39">
        <v>167.44</v>
      </c>
    </row>
    <row r="50" ht="26" spans="1:35">
      <c r="A50" s="26" t="s">
        <v>162</v>
      </c>
      <c r="V50" s="44"/>
      <c r="X50" s="30" t="s">
        <v>190</v>
      </c>
      <c r="Y50" s="31" t="s">
        <v>157</v>
      </c>
      <c r="Z50" s="31" t="s">
        <v>26</v>
      </c>
      <c r="AA50" s="32">
        <v>45758.4167824074</v>
      </c>
      <c r="AB50" s="31" t="s">
        <v>158</v>
      </c>
      <c r="AC50" s="31" t="s">
        <v>28</v>
      </c>
      <c r="AD50" s="31" t="s">
        <v>53</v>
      </c>
      <c r="AE50" s="31" t="s">
        <v>54</v>
      </c>
      <c r="AF50" s="31" t="s">
        <v>55</v>
      </c>
      <c r="AG50" s="37">
        <v>1758</v>
      </c>
      <c r="AH50" s="38">
        <v>0.34</v>
      </c>
      <c r="AI50" s="39">
        <v>597.72</v>
      </c>
    </row>
    <row r="51" ht="37.5" spans="1:35">
      <c r="A51" s="26" t="s">
        <v>167</v>
      </c>
      <c r="V51" s="45">
        <v>105694.68</v>
      </c>
      <c r="X51" s="30" t="s">
        <v>153</v>
      </c>
      <c r="Y51" s="31" t="s">
        <v>191</v>
      </c>
      <c r="Z51" s="31" t="s">
        <v>26</v>
      </c>
      <c r="AA51" s="32">
        <v>45796.7241319444</v>
      </c>
      <c r="AB51" s="31" t="s">
        <v>158</v>
      </c>
      <c r="AC51" s="31" t="s">
        <v>28</v>
      </c>
      <c r="AD51" s="31" t="s">
        <v>29</v>
      </c>
      <c r="AE51" s="31" t="s">
        <v>30</v>
      </c>
      <c r="AF51" s="31" t="s">
        <v>31</v>
      </c>
      <c r="AG51" s="37">
        <v>1496</v>
      </c>
      <c r="AH51" s="38">
        <v>0.15</v>
      </c>
      <c r="AI51" s="39">
        <v>224.4</v>
      </c>
    </row>
    <row r="52" ht="38.5" spans="1:35">
      <c r="A52" s="26" t="s">
        <v>170</v>
      </c>
      <c r="U52" s="46" t="s">
        <v>192</v>
      </c>
      <c r="V52" s="47">
        <f>SUM(V48:V51)</f>
        <v>121539.14</v>
      </c>
      <c r="X52" s="30" t="s">
        <v>193</v>
      </c>
      <c r="Y52" s="31" t="s">
        <v>191</v>
      </c>
      <c r="Z52" s="31" t="s">
        <v>26</v>
      </c>
      <c r="AA52" s="32">
        <v>45796.7241319444</v>
      </c>
      <c r="AB52" s="31" t="s">
        <v>158</v>
      </c>
      <c r="AC52" s="31" t="s">
        <v>28</v>
      </c>
      <c r="AD52" s="31" t="s">
        <v>79</v>
      </c>
      <c r="AE52" s="31" t="s">
        <v>41</v>
      </c>
      <c r="AF52" s="31" t="s">
        <v>80</v>
      </c>
      <c r="AG52" s="37">
        <v>2093</v>
      </c>
      <c r="AH52" s="38">
        <v>0.15</v>
      </c>
      <c r="AI52" s="39">
        <v>313.95</v>
      </c>
    </row>
    <row r="53" ht="26" spans="24:35">
      <c r="X53" s="30" t="s">
        <v>194</v>
      </c>
      <c r="Y53" s="31" t="s">
        <v>191</v>
      </c>
      <c r="Z53" s="31" t="s">
        <v>26</v>
      </c>
      <c r="AA53" s="32">
        <v>45796.7241319444</v>
      </c>
      <c r="AB53" s="31" t="s">
        <v>158</v>
      </c>
      <c r="AC53" s="31" t="s">
        <v>28</v>
      </c>
      <c r="AD53" s="31" t="s">
        <v>83</v>
      </c>
      <c r="AE53" s="31" t="s">
        <v>84</v>
      </c>
      <c r="AF53" s="31" t="s">
        <v>85</v>
      </c>
      <c r="AG53" s="37">
        <v>2093</v>
      </c>
      <c r="AH53" s="38">
        <v>0.08</v>
      </c>
      <c r="AI53" s="39">
        <v>167.44</v>
      </c>
    </row>
    <row r="54" spans="24:35">
      <c r="X54" s="30"/>
      <c r="Y54" s="31"/>
      <c r="Z54" s="31"/>
      <c r="AA54" s="32"/>
      <c r="AB54" s="31"/>
      <c r="AC54" s="31"/>
      <c r="AD54" s="31"/>
      <c r="AE54" s="31"/>
      <c r="AF54" s="31"/>
      <c r="AG54" s="37"/>
      <c r="AH54" s="38"/>
      <c r="AI54" s="39"/>
    </row>
    <row r="55" ht="37.5" spans="24:35">
      <c r="X55" s="30" t="s">
        <v>195</v>
      </c>
      <c r="Y55" s="31" t="s">
        <v>196</v>
      </c>
      <c r="Z55" s="31" t="s">
        <v>26</v>
      </c>
      <c r="AA55" s="32">
        <v>45758.4663425926</v>
      </c>
      <c r="AB55" s="31" t="s">
        <v>197</v>
      </c>
      <c r="AC55" s="31" t="s">
        <v>28</v>
      </c>
      <c r="AD55" s="31" t="s">
        <v>29</v>
      </c>
      <c r="AE55" s="31" t="s">
        <v>30</v>
      </c>
      <c r="AF55" s="31" t="s">
        <v>31</v>
      </c>
      <c r="AG55" s="37">
        <v>4190</v>
      </c>
      <c r="AH55" s="38">
        <v>0.15</v>
      </c>
      <c r="AI55" s="39">
        <v>628.5</v>
      </c>
    </row>
    <row r="56" ht="26" spans="24:35">
      <c r="X56" s="30" t="s">
        <v>198</v>
      </c>
      <c r="Y56" s="31" t="s">
        <v>196</v>
      </c>
      <c r="Z56" s="31" t="s">
        <v>26</v>
      </c>
      <c r="AA56" s="32">
        <v>45758.4663425926</v>
      </c>
      <c r="AB56" s="31" t="s">
        <v>197</v>
      </c>
      <c r="AC56" s="31" t="s">
        <v>28</v>
      </c>
      <c r="AD56" s="31" t="s">
        <v>165</v>
      </c>
      <c r="AE56" s="31" t="s">
        <v>10</v>
      </c>
      <c r="AF56" s="31" t="s">
        <v>166</v>
      </c>
      <c r="AG56" s="37">
        <v>9510</v>
      </c>
      <c r="AH56" s="38">
        <v>0.22</v>
      </c>
      <c r="AI56" s="39">
        <v>2092.2</v>
      </c>
    </row>
    <row r="57" ht="38.5" spans="24:35">
      <c r="X57" s="30" t="s">
        <v>199</v>
      </c>
      <c r="Y57" s="31" t="s">
        <v>196</v>
      </c>
      <c r="Z57" s="31" t="s">
        <v>26</v>
      </c>
      <c r="AA57" s="32">
        <v>45758.4663425926</v>
      </c>
      <c r="AB57" s="31" t="s">
        <v>197</v>
      </c>
      <c r="AC57" s="31" t="s">
        <v>28</v>
      </c>
      <c r="AD57" s="31" t="s">
        <v>143</v>
      </c>
      <c r="AE57" s="31" t="s">
        <v>144</v>
      </c>
      <c r="AF57" s="31" t="s">
        <v>145</v>
      </c>
      <c r="AG57" s="37">
        <v>7240</v>
      </c>
      <c r="AH57" s="38">
        <v>0.26</v>
      </c>
      <c r="AI57" s="39">
        <v>1882.4</v>
      </c>
    </row>
    <row r="58" ht="26" spans="24:35">
      <c r="X58" s="30" t="s">
        <v>200</v>
      </c>
      <c r="Y58" s="31" t="s">
        <v>196</v>
      </c>
      <c r="Z58" s="31" t="s">
        <v>26</v>
      </c>
      <c r="AA58" s="32">
        <v>45758.4663425926</v>
      </c>
      <c r="AB58" s="31" t="s">
        <v>197</v>
      </c>
      <c r="AC58" s="31" t="s">
        <v>28</v>
      </c>
      <c r="AD58" s="31" t="s">
        <v>172</v>
      </c>
      <c r="AE58" s="31" t="s">
        <v>173</v>
      </c>
      <c r="AF58" s="31" t="s">
        <v>145</v>
      </c>
      <c r="AG58" s="37">
        <v>2270</v>
      </c>
      <c r="AH58" s="38">
        <v>0.26</v>
      </c>
      <c r="AI58" s="39">
        <v>590.2</v>
      </c>
    </row>
    <row r="59" ht="26" spans="24:35">
      <c r="X59" s="30" t="s">
        <v>201</v>
      </c>
      <c r="Y59" s="31" t="s">
        <v>196</v>
      </c>
      <c r="Z59" s="31" t="s">
        <v>26</v>
      </c>
      <c r="AA59" s="32">
        <v>45758.4663425926</v>
      </c>
      <c r="AB59" s="31" t="s">
        <v>197</v>
      </c>
      <c r="AC59" s="31" t="s">
        <v>28</v>
      </c>
      <c r="AD59" s="31" t="s">
        <v>177</v>
      </c>
      <c r="AE59" s="31" t="s">
        <v>178</v>
      </c>
      <c r="AF59" s="31" t="s">
        <v>179</v>
      </c>
      <c r="AG59" s="37">
        <v>7240</v>
      </c>
      <c r="AH59" s="38">
        <v>0.27</v>
      </c>
      <c r="AI59" s="39">
        <v>1954.8</v>
      </c>
    </row>
    <row r="60" ht="26" spans="24:35">
      <c r="X60" s="30" t="s">
        <v>202</v>
      </c>
      <c r="Y60" s="31" t="s">
        <v>196</v>
      </c>
      <c r="Z60" s="31" t="s">
        <v>26</v>
      </c>
      <c r="AA60" s="32">
        <v>45758.4663425926</v>
      </c>
      <c r="AB60" s="31" t="s">
        <v>197</v>
      </c>
      <c r="AC60" s="31" t="s">
        <v>28</v>
      </c>
      <c r="AD60" s="31" t="s">
        <v>182</v>
      </c>
      <c r="AE60" s="31" t="s">
        <v>183</v>
      </c>
      <c r="AF60" s="31" t="s">
        <v>184</v>
      </c>
      <c r="AG60" s="37">
        <v>2270</v>
      </c>
      <c r="AH60" s="38">
        <v>0.27</v>
      </c>
      <c r="AI60" s="39">
        <v>612.9</v>
      </c>
    </row>
    <row r="61" ht="37.5" spans="24:35">
      <c r="X61" s="30" t="s">
        <v>203</v>
      </c>
      <c r="Y61" s="31" t="s">
        <v>196</v>
      </c>
      <c r="Z61" s="31" t="s">
        <v>26</v>
      </c>
      <c r="AA61" s="32">
        <v>45758.4663425926</v>
      </c>
      <c r="AB61" s="31" t="s">
        <v>197</v>
      </c>
      <c r="AC61" s="31" t="s">
        <v>28</v>
      </c>
      <c r="AD61" s="31" t="s">
        <v>46</v>
      </c>
      <c r="AE61" s="31" t="s">
        <v>47</v>
      </c>
      <c r="AF61" s="31" t="s">
        <v>48</v>
      </c>
      <c r="AG61" s="37">
        <v>9510</v>
      </c>
      <c r="AH61" s="38">
        <v>0.065</v>
      </c>
      <c r="AI61" s="39">
        <v>618.15</v>
      </c>
    </row>
    <row r="62" ht="26" spans="24:35">
      <c r="X62" s="30" t="s">
        <v>204</v>
      </c>
      <c r="Y62" s="31" t="s">
        <v>196</v>
      </c>
      <c r="Z62" s="31" t="s">
        <v>26</v>
      </c>
      <c r="AA62" s="32">
        <v>45758.4663425926</v>
      </c>
      <c r="AB62" s="31" t="s">
        <v>197</v>
      </c>
      <c r="AC62" s="31" t="s">
        <v>28</v>
      </c>
      <c r="AD62" s="31" t="s">
        <v>61</v>
      </c>
      <c r="AE62" s="31" t="s">
        <v>62</v>
      </c>
      <c r="AF62" s="31" t="s">
        <v>63</v>
      </c>
      <c r="AG62" s="37">
        <v>5860</v>
      </c>
      <c r="AH62" s="38">
        <v>0.08</v>
      </c>
      <c r="AI62" s="39">
        <v>468.8</v>
      </c>
    </row>
    <row r="63" ht="26" spans="24:35">
      <c r="X63" s="30" t="s">
        <v>205</v>
      </c>
      <c r="Y63" s="31" t="s">
        <v>196</v>
      </c>
      <c r="Z63" s="31" t="s">
        <v>26</v>
      </c>
      <c r="AA63" s="32">
        <v>45758.4663425926</v>
      </c>
      <c r="AB63" s="31" t="s">
        <v>197</v>
      </c>
      <c r="AC63" s="31" t="s">
        <v>28</v>
      </c>
      <c r="AD63" s="31" t="s">
        <v>72</v>
      </c>
      <c r="AE63" s="31" t="s">
        <v>73</v>
      </c>
      <c r="AF63" s="31" t="s">
        <v>63</v>
      </c>
      <c r="AG63" s="37">
        <v>3650</v>
      </c>
      <c r="AH63" s="38">
        <v>0.08</v>
      </c>
      <c r="AI63" s="39">
        <v>292</v>
      </c>
    </row>
    <row r="64" ht="26" spans="24:35">
      <c r="X64" s="30" t="s">
        <v>206</v>
      </c>
      <c r="Y64" s="31" t="s">
        <v>196</v>
      </c>
      <c r="Z64" s="31" t="s">
        <v>26</v>
      </c>
      <c r="AA64" s="32">
        <v>45758.4663425926</v>
      </c>
      <c r="AB64" s="31" t="s">
        <v>197</v>
      </c>
      <c r="AC64" s="31" t="s">
        <v>28</v>
      </c>
      <c r="AD64" s="31" t="s">
        <v>53</v>
      </c>
      <c r="AE64" s="31" t="s">
        <v>54</v>
      </c>
      <c r="AF64" s="31" t="s">
        <v>55</v>
      </c>
      <c r="AG64" s="37">
        <v>951</v>
      </c>
      <c r="AH64" s="38">
        <v>0.34</v>
      </c>
      <c r="AI64" s="39">
        <v>323.34</v>
      </c>
    </row>
    <row r="65" ht="37.5" spans="24:35">
      <c r="X65" s="30" t="s">
        <v>207</v>
      </c>
      <c r="Y65" s="31" t="s">
        <v>191</v>
      </c>
      <c r="Z65" s="31" t="s">
        <v>26</v>
      </c>
      <c r="AA65" s="32">
        <v>45796.7241319444</v>
      </c>
      <c r="AB65" s="31" t="s">
        <v>197</v>
      </c>
      <c r="AC65" s="31" t="s">
        <v>28</v>
      </c>
      <c r="AD65" s="31" t="s">
        <v>29</v>
      </c>
      <c r="AE65" s="31" t="s">
        <v>30</v>
      </c>
      <c r="AF65" s="31" t="s">
        <v>31</v>
      </c>
      <c r="AG65" s="37">
        <v>1670</v>
      </c>
      <c r="AH65" s="38">
        <v>0.15</v>
      </c>
      <c r="AI65" s="39">
        <v>250.5</v>
      </c>
    </row>
    <row r="66" ht="38.5" spans="24:35">
      <c r="X66" s="30" t="s">
        <v>208</v>
      </c>
      <c r="Y66" s="31" t="s">
        <v>191</v>
      </c>
      <c r="Z66" s="31" t="s">
        <v>26</v>
      </c>
      <c r="AA66" s="32">
        <v>45796.7241319444</v>
      </c>
      <c r="AB66" s="31" t="s">
        <v>197</v>
      </c>
      <c r="AC66" s="31" t="s">
        <v>28</v>
      </c>
      <c r="AD66" s="31" t="s">
        <v>79</v>
      </c>
      <c r="AE66" s="31" t="s">
        <v>41</v>
      </c>
      <c r="AF66" s="31" t="s">
        <v>80</v>
      </c>
      <c r="AG66" s="37">
        <v>3650</v>
      </c>
      <c r="AH66" s="38">
        <v>0.15</v>
      </c>
      <c r="AI66" s="39">
        <v>547.5</v>
      </c>
    </row>
    <row r="67" ht="26" spans="24:35">
      <c r="X67" s="30" t="s">
        <v>209</v>
      </c>
      <c r="Y67" s="31" t="s">
        <v>191</v>
      </c>
      <c r="Z67" s="31" t="s">
        <v>26</v>
      </c>
      <c r="AA67" s="32">
        <v>45796.7241319444</v>
      </c>
      <c r="AB67" s="31" t="s">
        <v>197</v>
      </c>
      <c r="AC67" s="31" t="s">
        <v>28</v>
      </c>
      <c r="AD67" s="31" t="s">
        <v>83</v>
      </c>
      <c r="AE67" s="31" t="s">
        <v>84</v>
      </c>
      <c r="AF67" s="31" t="s">
        <v>85</v>
      </c>
      <c r="AG67" s="37">
        <v>3650</v>
      </c>
      <c r="AH67" s="38">
        <v>0.08</v>
      </c>
      <c r="AI67" s="39">
        <v>292</v>
      </c>
    </row>
    <row r="68" ht="26" spans="24:35">
      <c r="X68" s="30" t="s">
        <v>210</v>
      </c>
      <c r="Y68" s="31" t="s">
        <v>211</v>
      </c>
      <c r="Z68" s="31" t="s">
        <v>26</v>
      </c>
      <c r="AA68" s="32">
        <v>45828.7979861111</v>
      </c>
      <c r="AB68" s="31" t="s">
        <v>197</v>
      </c>
      <c r="AC68" s="31" t="s">
        <v>28</v>
      </c>
      <c r="AD68" s="31" t="s">
        <v>212</v>
      </c>
      <c r="AE68" s="31" t="s">
        <v>213</v>
      </c>
      <c r="AF68" s="31" t="s">
        <v>55</v>
      </c>
      <c r="AG68" s="37">
        <v>838</v>
      </c>
      <c r="AH68" s="38">
        <v>0.35</v>
      </c>
      <c r="AI68" s="39">
        <v>293.3</v>
      </c>
    </row>
    <row r="69" spans="24:35">
      <c r="X69" s="30"/>
      <c r="Y69" s="31"/>
      <c r="Z69" s="31"/>
      <c r="AA69" s="32"/>
      <c r="AB69" s="31"/>
      <c r="AC69" s="31"/>
      <c r="AD69" s="31"/>
      <c r="AE69" s="31"/>
      <c r="AF69" s="31"/>
      <c r="AG69" s="37"/>
      <c r="AH69" s="38"/>
      <c r="AI69" s="39"/>
    </row>
    <row r="70" ht="37.5" spans="24:35">
      <c r="X70" s="30" t="s">
        <v>214</v>
      </c>
      <c r="Y70" s="31" t="s">
        <v>215</v>
      </c>
      <c r="Z70" s="31" t="s">
        <v>26</v>
      </c>
      <c r="AA70" s="32">
        <v>45758.4741203704</v>
      </c>
      <c r="AB70" s="31" t="s">
        <v>216</v>
      </c>
      <c r="AC70" s="31" t="s">
        <v>28</v>
      </c>
      <c r="AD70" s="31" t="s">
        <v>29</v>
      </c>
      <c r="AE70" s="31" t="s">
        <v>30</v>
      </c>
      <c r="AF70" s="31" t="s">
        <v>31</v>
      </c>
      <c r="AG70" s="37">
        <v>1912</v>
      </c>
      <c r="AH70" s="38">
        <v>0.15</v>
      </c>
      <c r="AI70" s="39">
        <v>286.8</v>
      </c>
    </row>
    <row r="71" ht="26" spans="24:35">
      <c r="X71" s="30" t="s">
        <v>217</v>
      </c>
      <c r="Y71" s="31" t="s">
        <v>215</v>
      </c>
      <c r="Z71" s="31" t="s">
        <v>26</v>
      </c>
      <c r="AA71" s="32">
        <v>45758.4741203704</v>
      </c>
      <c r="AB71" s="31" t="s">
        <v>216</v>
      </c>
      <c r="AC71" s="31" t="s">
        <v>28</v>
      </c>
      <c r="AD71" s="31" t="s">
        <v>40</v>
      </c>
      <c r="AE71" s="31" t="s">
        <v>41</v>
      </c>
      <c r="AF71" s="31" t="s">
        <v>42</v>
      </c>
      <c r="AG71" s="37">
        <v>4362</v>
      </c>
      <c r="AH71" s="38">
        <v>0.16</v>
      </c>
      <c r="AI71" s="39">
        <v>697.92</v>
      </c>
    </row>
    <row r="72" ht="26" spans="24:35">
      <c r="X72" s="30" t="s">
        <v>218</v>
      </c>
      <c r="Y72" s="31" t="s">
        <v>215</v>
      </c>
      <c r="Z72" s="31" t="s">
        <v>26</v>
      </c>
      <c r="AA72" s="32">
        <v>45758.4741203704</v>
      </c>
      <c r="AB72" s="31" t="s">
        <v>216</v>
      </c>
      <c r="AC72" s="31" t="s">
        <v>28</v>
      </c>
      <c r="AD72" s="31" t="s">
        <v>165</v>
      </c>
      <c r="AE72" s="31" t="s">
        <v>10</v>
      </c>
      <c r="AF72" s="31" t="s">
        <v>166</v>
      </c>
      <c r="AG72" s="37">
        <v>4362</v>
      </c>
      <c r="AH72" s="38">
        <v>0.22</v>
      </c>
      <c r="AI72" s="39">
        <v>959.64</v>
      </c>
    </row>
    <row r="73" ht="38.5" spans="24:35">
      <c r="X73" s="30" t="s">
        <v>219</v>
      </c>
      <c r="Y73" s="31" t="s">
        <v>215</v>
      </c>
      <c r="Z73" s="31" t="s">
        <v>26</v>
      </c>
      <c r="AA73" s="32">
        <v>45758.4741203704</v>
      </c>
      <c r="AB73" s="31" t="s">
        <v>216</v>
      </c>
      <c r="AC73" s="31" t="s">
        <v>28</v>
      </c>
      <c r="AD73" s="31" t="s">
        <v>143</v>
      </c>
      <c r="AE73" s="31" t="s">
        <v>144</v>
      </c>
      <c r="AF73" s="31" t="s">
        <v>145</v>
      </c>
      <c r="AG73" s="37">
        <v>4362</v>
      </c>
      <c r="AH73" s="38">
        <v>0.26</v>
      </c>
      <c r="AI73" s="39">
        <v>1134.12</v>
      </c>
    </row>
    <row r="74" ht="26" spans="24:35">
      <c r="X74" s="30" t="s">
        <v>220</v>
      </c>
      <c r="Y74" s="31" t="s">
        <v>215</v>
      </c>
      <c r="Z74" s="31" t="s">
        <v>26</v>
      </c>
      <c r="AA74" s="32">
        <v>45758.4741203704</v>
      </c>
      <c r="AB74" s="31" t="s">
        <v>216</v>
      </c>
      <c r="AC74" s="31" t="s">
        <v>28</v>
      </c>
      <c r="AD74" s="31" t="s">
        <v>177</v>
      </c>
      <c r="AE74" s="31" t="s">
        <v>178</v>
      </c>
      <c r="AF74" s="31" t="s">
        <v>179</v>
      </c>
      <c r="AG74" s="37">
        <v>4362</v>
      </c>
      <c r="AH74" s="38">
        <v>0.27</v>
      </c>
      <c r="AI74" s="39">
        <v>1177.74</v>
      </c>
    </row>
    <row r="75" ht="37.5" spans="24:35">
      <c r="X75" s="30" t="s">
        <v>221</v>
      </c>
      <c r="Y75" s="31" t="s">
        <v>215</v>
      </c>
      <c r="Z75" s="31" t="s">
        <v>26</v>
      </c>
      <c r="AA75" s="32">
        <v>45758.4741203704</v>
      </c>
      <c r="AB75" s="31" t="s">
        <v>216</v>
      </c>
      <c r="AC75" s="31" t="s">
        <v>28</v>
      </c>
      <c r="AD75" s="31" t="s">
        <v>46</v>
      </c>
      <c r="AE75" s="31" t="s">
        <v>47</v>
      </c>
      <c r="AF75" s="31" t="s">
        <v>48</v>
      </c>
      <c r="AG75" s="37">
        <v>4362</v>
      </c>
      <c r="AH75" s="38">
        <v>0.065</v>
      </c>
      <c r="AI75" s="39">
        <v>283.53</v>
      </c>
    </row>
    <row r="76" ht="26" spans="24:35">
      <c r="X76" s="30" t="s">
        <v>59</v>
      </c>
      <c r="Y76" s="31" t="s">
        <v>215</v>
      </c>
      <c r="Z76" s="31" t="s">
        <v>26</v>
      </c>
      <c r="AA76" s="32">
        <v>45758.4741203704</v>
      </c>
      <c r="AB76" s="31" t="s">
        <v>216</v>
      </c>
      <c r="AC76" s="31" t="s">
        <v>28</v>
      </c>
      <c r="AD76" s="31" t="s">
        <v>61</v>
      </c>
      <c r="AE76" s="31" t="s">
        <v>62</v>
      </c>
      <c r="AF76" s="31" t="s">
        <v>63</v>
      </c>
      <c r="AG76" s="37">
        <v>2862</v>
      </c>
      <c r="AH76" s="38">
        <v>0.08</v>
      </c>
      <c r="AI76" s="39">
        <v>228.96</v>
      </c>
    </row>
    <row r="77" ht="26" spans="24:35">
      <c r="X77" s="30" t="s">
        <v>87</v>
      </c>
      <c r="Y77" s="31" t="s">
        <v>215</v>
      </c>
      <c r="Z77" s="31" t="s">
        <v>26</v>
      </c>
      <c r="AA77" s="32">
        <v>45758.4741203704</v>
      </c>
      <c r="AB77" s="31" t="s">
        <v>216</v>
      </c>
      <c r="AC77" s="31" t="s">
        <v>28</v>
      </c>
      <c r="AD77" s="31" t="s">
        <v>72</v>
      </c>
      <c r="AE77" s="31" t="s">
        <v>73</v>
      </c>
      <c r="AF77" s="31" t="s">
        <v>63</v>
      </c>
      <c r="AG77" s="37">
        <v>1500</v>
      </c>
      <c r="AH77" s="38">
        <v>0.08</v>
      </c>
      <c r="AI77" s="39">
        <v>120</v>
      </c>
    </row>
    <row r="78" ht="26" spans="24:35">
      <c r="X78" s="30" t="s">
        <v>103</v>
      </c>
      <c r="Y78" s="31" t="s">
        <v>215</v>
      </c>
      <c r="Z78" s="31" t="s">
        <v>26</v>
      </c>
      <c r="AA78" s="32">
        <v>45758.4741203704</v>
      </c>
      <c r="AB78" s="31" t="s">
        <v>216</v>
      </c>
      <c r="AC78" s="31" t="s">
        <v>28</v>
      </c>
      <c r="AD78" s="31" t="s">
        <v>53</v>
      </c>
      <c r="AE78" s="31" t="s">
        <v>54</v>
      </c>
      <c r="AF78" s="31" t="s">
        <v>55</v>
      </c>
      <c r="AG78" s="37">
        <v>1758</v>
      </c>
      <c r="AH78" s="38">
        <v>0.34</v>
      </c>
      <c r="AI78" s="39">
        <v>597.72</v>
      </c>
    </row>
    <row r="79" ht="37.5" spans="24:35">
      <c r="X79" s="30" t="s">
        <v>222</v>
      </c>
      <c r="Y79" s="31" t="s">
        <v>191</v>
      </c>
      <c r="Z79" s="31" t="s">
        <v>26</v>
      </c>
      <c r="AA79" s="32">
        <v>45796.7241319444</v>
      </c>
      <c r="AB79" s="31" t="s">
        <v>216</v>
      </c>
      <c r="AC79" s="31" t="s">
        <v>28</v>
      </c>
      <c r="AD79" s="31" t="s">
        <v>29</v>
      </c>
      <c r="AE79" s="31" t="s">
        <v>30</v>
      </c>
      <c r="AF79" s="31" t="s">
        <v>31</v>
      </c>
      <c r="AG79" s="37">
        <v>990</v>
      </c>
      <c r="AH79" s="38">
        <v>0.15</v>
      </c>
      <c r="AI79" s="39">
        <v>148.5</v>
      </c>
    </row>
    <row r="80" ht="38.5" spans="24:35">
      <c r="X80" s="30" t="s">
        <v>223</v>
      </c>
      <c r="Y80" s="31" t="s">
        <v>191</v>
      </c>
      <c r="Z80" s="31" t="s">
        <v>26</v>
      </c>
      <c r="AA80" s="32">
        <v>45796.7241319444</v>
      </c>
      <c r="AB80" s="31" t="s">
        <v>216</v>
      </c>
      <c r="AC80" s="31" t="s">
        <v>28</v>
      </c>
      <c r="AD80" s="31" t="s">
        <v>79</v>
      </c>
      <c r="AE80" s="31" t="s">
        <v>41</v>
      </c>
      <c r="AF80" s="31" t="s">
        <v>80</v>
      </c>
      <c r="AG80" s="37">
        <v>1500</v>
      </c>
      <c r="AH80" s="38">
        <v>0.15</v>
      </c>
      <c r="AI80" s="39">
        <v>225</v>
      </c>
    </row>
    <row r="81" ht="26" spans="24:35">
      <c r="X81" s="30" t="s">
        <v>224</v>
      </c>
      <c r="Y81" s="31" t="s">
        <v>191</v>
      </c>
      <c r="Z81" s="31" t="s">
        <v>26</v>
      </c>
      <c r="AA81" s="32">
        <v>45796.7241319444</v>
      </c>
      <c r="AB81" s="31" t="s">
        <v>216</v>
      </c>
      <c r="AC81" s="31" t="s">
        <v>28</v>
      </c>
      <c r="AD81" s="31" t="s">
        <v>83</v>
      </c>
      <c r="AE81" s="31" t="s">
        <v>84</v>
      </c>
      <c r="AF81" s="31" t="s">
        <v>85</v>
      </c>
      <c r="AG81" s="37">
        <v>1500</v>
      </c>
      <c r="AH81" s="38">
        <v>0.08</v>
      </c>
      <c r="AI81" s="39">
        <v>120</v>
      </c>
    </row>
    <row r="82" ht="26" spans="24:35">
      <c r="X82" s="51" t="s">
        <v>225</v>
      </c>
      <c r="Y82" s="53" t="s">
        <v>226</v>
      </c>
      <c r="Z82" s="53" t="s">
        <v>26</v>
      </c>
      <c r="AA82" s="54">
        <v>45828.7044444444</v>
      </c>
      <c r="AB82" s="53" t="s">
        <v>216</v>
      </c>
      <c r="AC82" s="53" t="s">
        <v>28</v>
      </c>
      <c r="AD82" s="53" t="s">
        <v>212</v>
      </c>
      <c r="AE82" s="53" t="s">
        <v>213</v>
      </c>
      <c r="AF82" s="53" t="s">
        <v>55</v>
      </c>
      <c r="AG82" s="55">
        <v>896</v>
      </c>
      <c r="AH82" s="56">
        <v>0.35</v>
      </c>
      <c r="AI82" s="57">
        <v>313.6</v>
      </c>
    </row>
    <row r="83" spans="24:35">
      <c r="X83" s="52"/>
      <c r="Y83" s="52"/>
      <c r="Z83" s="52"/>
      <c r="AA83" s="52"/>
      <c r="AB83" s="52"/>
      <c r="AC83" s="52"/>
      <c r="AD83" s="52"/>
      <c r="AE83" s="52"/>
      <c r="AF83" s="52"/>
      <c r="AG83" s="58"/>
      <c r="AH83" s="52"/>
      <c r="AI83" s="59"/>
    </row>
    <row r="84" ht="37.5" spans="24:35">
      <c r="X84" s="30" t="s">
        <v>227</v>
      </c>
      <c r="Y84" s="31" t="s">
        <v>228</v>
      </c>
      <c r="Z84" s="31" t="s">
        <v>26</v>
      </c>
      <c r="AA84" s="32">
        <v>45789.5938773148</v>
      </c>
      <c r="AB84" s="31" t="s">
        <v>229</v>
      </c>
      <c r="AC84" s="31" t="s">
        <v>28</v>
      </c>
      <c r="AD84" s="31" t="s">
        <v>29</v>
      </c>
      <c r="AE84" s="31" t="s">
        <v>30</v>
      </c>
      <c r="AF84" s="31" t="s">
        <v>31</v>
      </c>
      <c r="AG84" s="37">
        <v>5356</v>
      </c>
      <c r="AH84" s="38">
        <v>0.15</v>
      </c>
      <c r="AI84" s="39">
        <v>803.4</v>
      </c>
    </row>
    <row r="85" ht="26" spans="24:35">
      <c r="X85" s="30" t="s">
        <v>230</v>
      </c>
      <c r="Y85" s="31" t="s">
        <v>228</v>
      </c>
      <c r="Z85" s="31" t="s">
        <v>26</v>
      </c>
      <c r="AA85" s="32">
        <v>45789.5938773148</v>
      </c>
      <c r="AB85" s="31" t="s">
        <v>229</v>
      </c>
      <c r="AC85" s="31" t="s">
        <v>28</v>
      </c>
      <c r="AD85" s="31" t="s">
        <v>40</v>
      </c>
      <c r="AE85" s="31" t="s">
        <v>41</v>
      </c>
      <c r="AF85" s="31" t="s">
        <v>42</v>
      </c>
      <c r="AG85" s="37">
        <v>5786</v>
      </c>
      <c r="AH85" s="38">
        <v>0.16</v>
      </c>
      <c r="AI85" s="39">
        <v>925.76</v>
      </c>
    </row>
    <row r="86" ht="26" spans="24:35">
      <c r="X86" s="30" t="s">
        <v>231</v>
      </c>
      <c r="Y86" s="31" t="s">
        <v>228</v>
      </c>
      <c r="Z86" s="31" t="s">
        <v>26</v>
      </c>
      <c r="AA86" s="32">
        <v>45789.5938773148</v>
      </c>
      <c r="AB86" s="31" t="s">
        <v>229</v>
      </c>
      <c r="AC86" s="31" t="s">
        <v>28</v>
      </c>
      <c r="AD86" s="31" t="s">
        <v>232</v>
      </c>
      <c r="AE86" s="31" t="s">
        <v>41</v>
      </c>
      <c r="AF86" s="31" t="s">
        <v>58</v>
      </c>
      <c r="AG86" s="37">
        <v>5786</v>
      </c>
      <c r="AH86" s="38">
        <v>0.13</v>
      </c>
      <c r="AI86" s="39">
        <v>752.18</v>
      </c>
    </row>
    <row r="87" ht="26" spans="24:35">
      <c r="X87" s="30" t="s">
        <v>233</v>
      </c>
      <c r="Y87" s="31" t="s">
        <v>228</v>
      </c>
      <c r="Z87" s="31" t="s">
        <v>26</v>
      </c>
      <c r="AA87" s="32">
        <v>45789.5938773148</v>
      </c>
      <c r="AB87" s="31" t="s">
        <v>229</v>
      </c>
      <c r="AC87" s="31" t="s">
        <v>28</v>
      </c>
      <c r="AD87" s="31" t="s">
        <v>165</v>
      </c>
      <c r="AE87" s="31" t="s">
        <v>10</v>
      </c>
      <c r="AF87" s="31" t="s">
        <v>166</v>
      </c>
      <c r="AG87" s="37">
        <v>5786</v>
      </c>
      <c r="AH87" s="38">
        <v>0.22</v>
      </c>
      <c r="AI87" s="39">
        <v>1272.92</v>
      </c>
    </row>
    <row r="88" ht="38.5" spans="24:35">
      <c r="X88" s="30" t="s">
        <v>234</v>
      </c>
      <c r="Y88" s="31" t="s">
        <v>228</v>
      </c>
      <c r="Z88" s="31" t="s">
        <v>26</v>
      </c>
      <c r="AA88" s="32">
        <v>45789.5938773148</v>
      </c>
      <c r="AB88" s="31" t="s">
        <v>229</v>
      </c>
      <c r="AC88" s="31" t="s">
        <v>28</v>
      </c>
      <c r="AD88" s="31" t="s">
        <v>143</v>
      </c>
      <c r="AE88" s="31" t="s">
        <v>144</v>
      </c>
      <c r="AF88" s="31" t="s">
        <v>145</v>
      </c>
      <c r="AG88" s="37">
        <v>5786</v>
      </c>
      <c r="AH88" s="38">
        <v>0.26</v>
      </c>
      <c r="AI88" s="39">
        <v>1504.36</v>
      </c>
    </row>
    <row r="89" ht="26" spans="24:35">
      <c r="X89" s="30" t="s">
        <v>235</v>
      </c>
      <c r="Y89" s="31" t="s">
        <v>228</v>
      </c>
      <c r="Z89" s="31" t="s">
        <v>26</v>
      </c>
      <c r="AA89" s="32">
        <v>45789.5938773148</v>
      </c>
      <c r="AB89" s="31" t="s">
        <v>229</v>
      </c>
      <c r="AC89" s="31" t="s">
        <v>28</v>
      </c>
      <c r="AD89" s="31" t="s">
        <v>177</v>
      </c>
      <c r="AE89" s="31" t="s">
        <v>178</v>
      </c>
      <c r="AF89" s="31" t="s">
        <v>179</v>
      </c>
      <c r="AG89" s="37">
        <v>5786</v>
      </c>
      <c r="AH89" s="38">
        <v>0.27</v>
      </c>
      <c r="AI89" s="39">
        <v>1562.22</v>
      </c>
    </row>
    <row r="90" ht="37.5" spans="24:35">
      <c r="X90" s="30" t="s">
        <v>236</v>
      </c>
      <c r="Y90" s="31" t="s">
        <v>228</v>
      </c>
      <c r="Z90" s="31" t="s">
        <v>26</v>
      </c>
      <c r="AA90" s="32">
        <v>45789.5938773148</v>
      </c>
      <c r="AB90" s="31" t="s">
        <v>229</v>
      </c>
      <c r="AC90" s="31" t="s">
        <v>28</v>
      </c>
      <c r="AD90" s="31" t="s">
        <v>46</v>
      </c>
      <c r="AE90" s="31" t="s">
        <v>47</v>
      </c>
      <c r="AF90" s="31" t="s">
        <v>48</v>
      </c>
      <c r="AG90" s="37">
        <v>5786</v>
      </c>
      <c r="AH90" s="38">
        <v>0.065</v>
      </c>
      <c r="AI90" s="39">
        <v>376.09</v>
      </c>
    </row>
    <row r="91" ht="26" spans="24:35">
      <c r="X91" s="30" t="s">
        <v>237</v>
      </c>
      <c r="Y91" s="31" t="s">
        <v>228</v>
      </c>
      <c r="Z91" s="31" t="s">
        <v>26</v>
      </c>
      <c r="AA91" s="32">
        <v>45789.5938773148</v>
      </c>
      <c r="AB91" s="31" t="s">
        <v>229</v>
      </c>
      <c r="AC91" s="31" t="s">
        <v>28</v>
      </c>
      <c r="AD91" s="31" t="s">
        <v>53</v>
      </c>
      <c r="AE91" s="31" t="s">
        <v>54</v>
      </c>
      <c r="AF91" s="31" t="s">
        <v>238</v>
      </c>
      <c r="AG91" s="37">
        <v>1001</v>
      </c>
      <c r="AH91" s="38">
        <v>0.34</v>
      </c>
      <c r="AI91" s="39">
        <v>340.34</v>
      </c>
    </row>
    <row r="92" ht="26" spans="24:35">
      <c r="X92" s="30" t="s">
        <v>239</v>
      </c>
      <c r="Y92" s="31" t="s">
        <v>240</v>
      </c>
      <c r="Z92" s="31" t="s">
        <v>26</v>
      </c>
      <c r="AA92" s="32">
        <v>45800.4278009259</v>
      </c>
      <c r="AB92" s="31" t="s">
        <v>229</v>
      </c>
      <c r="AC92" s="31" t="s">
        <v>28</v>
      </c>
      <c r="AD92" s="31" t="s">
        <v>61</v>
      </c>
      <c r="AE92" s="31" t="s">
        <v>62</v>
      </c>
      <c r="AF92" s="31" t="s">
        <v>63</v>
      </c>
      <c r="AG92" s="37">
        <v>5506</v>
      </c>
      <c r="AH92" s="38">
        <v>0.16</v>
      </c>
      <c r="AI92" s="39">
        <v>880.96</v>
      </c>
    </row>
    <row r="93" ht="26" spans="24:35">
      <c r="X93" s="30" t="s">
        <v>241</v>
      </c>
      <c r="Y93" s="31" t="s">
        <v>240</v>
      </c>
      <c r="Z93" s="31" t="s">
        <v>26</v>
      </c>
      <c r="AA93" s="32">
        <v>45800.4278009259</v>
      </c>
      <c r="AB93" s="31" t="s">
        <v>229</v>
      </c>
      <c r="AC93" s="31" t="s">
        <v>28</v>
      </c>
      <c r="AD93" s="31" t="s">
        <v>72</v>
      </c>
      <c r="AE93" s="31" t="s">
        <v>73</v>
      </c>
      <c r="AF93" s="31" t="s">
        <v>63</v>
      </c>
      <c r="AG93" s="37">
        <v>280</v>
      </c>
      <c r="AH93" s="38">
        <v>0.2</v>
      </c>
      <c r="AI93" s="39">
        <v>56</v>
      </c>
    </row>
    <row r="94" ht="37.5" spans="24:35">
      <c r="X94" s="30" t="s">
        <v>242</v>
      </c>
      <c r="Y94" s="31" t="s">
        <v>243</v>
      </c>
      <c r="Z94" s="31" t="s">
        <v>26</v>
      </c>
      <c r="AA94" s="32">
        <v>45824.4647453704</v>
      </c>
      <c r="AB94" s="31" t="s">
        <v>229</v>
      </c>
      <c r="AC94" s="31" t="s">
        <v>28</v>
      </c>
      <c r="AD94" s="31" t="s">
        <v>29</v>
      </c>
      <c r="AE94" s="31" t="s">
        <v>30</v>
      </c>
      <c r="AF94" s="31" t="s">
        <v>31</v>
      </c>
      <c r="AG94" s="37">
        <v>150</v>
      </c>
      <c r="AH94" s="38">
        <v>0.15</v>
      </c>
      <c r="AI94" s="39">
        <v>22.5</v>
      </c>
    </row>
    <row r="95" ht="38.5" spans="24:35">
      <c r="X95" s="30" t="s">
        <v>244</v>
      </c>
      <c r="Y95" s="31" t="s">
        <v>243</v>
      </c>
      <c r="Z95" s="31" t="s">
        <v>26</v>
      </c>
      <c r="AA95" s="32">
        <v>45824.4647453704</v>
      </c>
      <c r="AB95" s="31" t="s">
        <v>229</v>
      </c>
      <c r="AC95" s="31" t="s">
        <v>28</v>
      </c>
      <c r="AD95" s="31" t="s">
        <v>79</v>
      </c>
      <c r="AE95" s="31" t="s">
        <v>41</v>
      </c>
      <c r="AF95" s="31" t="s">
        <v>80</v>
      </c>
      <c r="AG95" s="37">
        <v>280</v>
      </c>
      <c r="AH95" s="38">
        <v>0.15</v>
      </c>
      <c r="AI95" s="39">
        <v>42</v>
      </c>
    </row>
    <row r="96" ht="26" spans="24:35">
      <c r="X96" s="30" t="s">
        <v>245</v>
      </c>
      <c r="Y96" s="31" t="s">
        <v>243</v>
      </c>
      <c r="Z96" s="31" t="s">
        <v>26</v>
      </c>
      <c r="AA96" s="32">
        <v>45824.4647453704</v>
      </c>
      <c r="AB96" s="31" t="s">
        <v>229</v>
      </c>
      <c r="AC96" s="31" t="s">
        <v>28</v>
      </c>
      <c r="AD96" s="31" t="s">
        <v>83</v>
      </c>
      <c r="AE96" s="31" t="s">
        <v>84</v>
      </c>
      <c r="AF96" s="31" t="s">
        <v>85</v>
      </c>
      <c r="AG96" s="37">
        <v>280</v>
      </c>
      <c r="AH96" s="38">
        <v>0.08</v>
      </c>
      <c r="AI96" s="39">
        <v>22.4</v>
      </c>
    </row>
    <row r="97" spans="24:35">
      <c r="X97" s="30"/>
      <c r="Y97" s="31"/>
      <c r="Z97" s="31"/>
      <c r="AA97" s="32"/>
      <c r="AB97" s="31"/>
      <c r="AC97" s="31"/>
      <c r="AD97" s="31"/>
      <c r="AE97" s="31"/>
      <c r="AF97" s="31"/>
      <c r="AG97" s="37"/>
      <c r="AH97" s="38"/>
      <c r="AI97" s="39"/>
    </row>
    <row r="98" ht="37.5" spans="24:35">
      <c r="X98" s="30" t="s">
        <v>246</v>
      </c>
      <c r="Y98" s="31" t="s">
        <v>247</v>
      </c>
      <c r="Z98" s="31" t="s">
        <v>26</v>
      </c>
      <c r="AA98" s="32">
        <v>45789.623275463</v>
      </c>
      <c r="AB98" s="31" t="s">
        <v>248</v>
      </c>
      <c r="AC98" s="31" t="s">
        <v>28</v>
      </c>
      <c r="AD98" s="31" t="s">
        <v>29</v>
      </c>
      <c r="AE98" s="31" t="s">
        <v>30</v>
      </c>
      <c r="AF98" s="31" t="s">
        <v>31</v>
      </c>
      <c r="AG98" s="37">
        <v>3015</v>
      </c>
      <c r="AH98" s="38">
        <v>0.15</v>
      </c>
      <c r="AI98" s="39">
        <v>452.25</v>
      </c>
    </row>
    <row r="99" ht="26" spans="24:35">
      <c r="X99" s="30" t="s">
        <v>249</v>
      </c>
      <c r="Y99" s="31" t="s">
        <v>247</v>
      </c>
      <c r="Z99" s="31" t="s">
        <v>26</v>
      </c>
      <c r="AA99" s="32">
        <v>45789.623275463</v>
      </c>
      <c r="AB99" s="31" t="s">
        <v>248</v>
      </c>
      <c r="AC99" s="31" t="s">
        <v>28</v>
      </c>
      <c r="AD99" s="31" t="s">
        <v>40</v>
      </c>
      <c r="AE99" s="31" t="s">
        <v>41</v>
      </c>
      <c r="AF99" s="31" t="s">
        <v>42</v>
      </c>
      <c r="AG99" s="37">
        <v>6013</v>
      </c>
      <c r="AH99" s="38">
        <v>0.16</v>
      </c>
      <c r="AI99" s="39">
        <v>962.08</v>
      </c>
    </row>
    <row r="100" ht="26" spans="24:35">
      <c r="X100" s="30" t="s">
        <v>250</v>
      </c>
      <c r="Y100" s="31" t="s">
        <v>247</v>
      </c>
      <c r="Z100" s="31" t="s">
        <v>26</v>
      </c>
      <c r="AA100" s="32">
        <v>45789.623275463</v>
      </c>
      <c r="AB100" s="31" t="s">
        <v>248</v>
      </c>
      <c r="AC100" s="31" t="s">
        <v>28</v>
      </c>
      <c r="AD100" s="31" t="s">
        <v>165</v>
      </c>
      <c r="AE100" s="31" t="s">
        <v>10</v>
      </c>
      <c r="AF100" s="31" t="s">
        <v>166</v>
      </c>
      <c r="AG100" s="37">
        <v>6013</v>
      </c>
      <c r="AH100" s="38">
        <v>0.22</v>
      </c>
      <c r="AI100" s="39">
        <v>1322.86</v>
      </c>
    </row>
    <row r="101" ht="38.5" spans="24:35">
      <c r="X101" s="30" t="s">
        <v>251</v>
      </c>
      <c r="Y101" s="31" t="s">
        <v>247</v>
      </c>
      <c r="Z101" s="31" t="s">
        <v>26</v>
      </c>
      <c r="AA101" s="32">
        <v>45789.623275463</v>
      </c>
      <c r="AB101" s="31" t="s">
        <v>248</v>
      </c>
      <c r="AC101" s="31" t="s">
        <v>28</v>
      </c>
      <c r="AD101" s="31" t="s">
        <v>143</v>
      </c>
      <c r="AE101" s="31" t="s">
        <v>144</v>
      </c>
      <c r="AF101" s="31" t="s">
        <v>145</v>
      </c>
      <c r="AG101" s="37">
        <v>2989</v>
      </c>
      <c r="AH101" s="38">
        <v>0.26</v>
      </c>
      <c r="AI101" s="39">
        <v>777.14</v>
      </c>
    </row>
    <row r="102" ht="26" spans="24:35">
      <c r="X102" s="30" t="s">
        <v>252</v>
      </c>
      <c r="Y102" s="31" t="s">
        <v>247</v>
      </c>
      <c r="Z102" s="31" t="s">
        <v>26</v>
      </c>
      <c r="AA102" s="32">
        <v>45789.623275463</v>
      </c>
      <c r="AB102" s="31" t="s">
        <v>248</v>
      </c>
      <c r="AC102" s="31" t="s">
        <v>28</v>
      </c>
      <c r="AD102" s="31" t="s">
        <v>172</v>
      </c>
      <c r="AE102" s="31" t="s">
        <v>173</v>
      </c>
      <c r="AF102" s="31" t="s">
        <v>145</v>
      </c>
      <c r="AG102" s="37">
        <v>3024</v>
      </c>
      <c r="AH102" s="38">
        <v>0.26</v>
      </c>
      <c r="AI102" s="39">
        <v>786.24</v>
      </c>
    </row>
    <row r="103" ht="26" spans="24:35">
      <c r="X103" s="30" t="s">
        <v>253</v>
      </c>
      <c r="Y103" s="31" t="s">
        <v>247</v>
      </c>
      <c r="Z103" s="31" t="s">
        <v>26</v>
      </c>
      <c r="AA103" s="32">
        <v>45789.623275463</v>
      </c>
      <c r="AB103" s="31" t="s">
        <v>248</v>
      </c>
      <c r="AC103" s="31" t="s">
        <v>28</v>
      </c>
      <c r="AD103" s="31" t="s">
        <v>177</v>
      </c>
      <c r="AE103" s="31" t="s">
        <v>178</v>
      </c>
      <c r="AF103" s="31" t="s">
        <v>179</v>
      </c>
      <c r="AG103" s="37">
        <v>2989</v>
      </c>
      <c r="AH103" s="38">
        <v>0.27</v>
      </c>
      <c r="AI103" s="39">
        <v>807.03</v>
      </c>
    </row>
    <row r="104" ht="26" spans="24:35">
      <c r="X104" s="30" t="s">
        <v>254</v>
      </c>
      <c r="Y104" s="31" t="s">
        <v>247</v>
      </c>
      <c r="Z104" s="31" t="s">
        <v>26</v>
      </c>
      <c r="AA104" s="32">
        <v>45789.623275463</v>
      </c>
      <c r="AB104" s="31" t="s">
        <v>248</v>
      </c>
      <c r="AC104" s="31" t="s">
        <v>28</v>
      </c>
      <c r="AD104" s="31" t="s">
        <v>182</v>
      </c>
      <c r="AE104" s="31" t="s">
        <v>183</v>
      </c>
      <c r="AF104" s="31" t="s">
        <v>184</v>
      </c>
      <c r="AG104" s="37">
        <v>3024</v>
      </c>
      <c r="AH104" s="38">
        <v>0.27</v>
      </c>
      <c r="AI104" s="39">
        <v>816.48</v>
      </c>
    </row>
    <row r="105" ht="37.5" spans="24:35">
      <c r="X105" s="30" t="s">
        <v>255</v>
      </c>
      <c r="Y105" s="31" t="s">
        <v>247</v>
      </c>
      <c r="Z105" s="31" t="s">
        <v>26</v>
      </c>
      <c r="AA105" s="32">
        <v>45789.623275463</v>
      </c>
      <c r="AB105" s="31" t="s">
        <v>248</v>
      </c>
      <c r="AC105" s="31" t="s">
        <v>28</v>
      </c>
      <c r="AD105" s="31" t="s">
        <v>46</v>
      </c>
      <c r="AE105" s="31" t="s">
        <v>47</v>
      </c>
      <c r="AF105" s="31" t="s">
        <v>48</v>
      </c>
      <c r="AG105" s="37">
        <v>6013</v>
      </c>
      <c r="AH105" s="38">
        <v>0.065</v>
      </c>
      <c r="AI105" s="39">
        <v>390.85</v>
      </c>
    </row>
    <row r="106" ht="26" spans="24:35">
      <c r="X106" s="30" t="s">
        <v>256</v>
      </c>
      <c r="Y106" s="31" t="s">
        <v>247</v>
      </c>
      <c r="Z106" s="31" t="s">
        <v>26</v>
      </c>
      <c r="AA106" s="32">
        <v>45789.623275463</v>
      </c>
      <c r="AB106" s="31" t="s">
        <v>248</v>
      </c>
      <c r="AC106" s="31" t="s">
        <v>28</v>
      </c>
      <c r="AD106" s="31" t="s">
        <v>53</v>
      </c>
      <c r="AE106" s="31" t="s">
        <v>54</v>
      </c>
      <c r="AF106" s="31" t="s">
        <v>238</v>
      </c>
      <c r="AG106" s="37">
        <v>707</v>
      </c>
      <c r="AH106" s="38">
        <v>0.34</v>
      </c>
      <c r="AI106" s="39">
        <v>240.38</v>
      </c>
    </row>
    <row r="107" ht="26" spans="24:35">
      <c r="X107" s="30" t="s">
        <v>257</v>
      </c>
      <c r="Y107" s="31" t="s">
        <v>258</v>
      </c>
      <c r="Z107" s="31" t="s">
        <v>26</v>
      </c>
      <c r="AA107" s="32">
        <v>45800.4375578704</v>
      </c>
      <c r="AB107" s="31" t="s">
        <v>248</v>
      </c>
      <c r="AC107" s="31" t="s">
        <v>28</v>
      </c>
      <c r="AD107" s="31" t="s">
        <v>61</v>
      </c>
      <c r="AE107" s="31" t="s">
        <v>62</v>
      </c>
      <c r="AF107" s="31" t="s">
        <v>63</v>
      </c>
      <c r="AG107" s="37">
        <v>4420</v>
      </c>
      <c r="AH107" s="38">
        <v>0.08</v>
      </c>
      <c r="AI107" s="39">
        <v>353.6</v>
      </c>
    </row>
    <row r="108" ht="26" spans="24:35">
      <c r="X108" s="30" t="s">
        <v>259</v>
      </c>
      <c r="Y108" s="31" t="s">
        <v>258</v>
      </c>
      <c r="Z108" s="31" t="s">
        <v>26</v>
      </c>
      <c r="AA108" s="32">
        <v>45800.4375578704</v>
      </c>
      <c r="AB108" s="31" t="s">
        <v>248</v>
      </c>
      <c r="AC108" s="31" t="s">
        <v>28</v>
      </c>
      <c r="AD108" s="31" t="s">
        <v>72</v>
      </c>
      <c r="AE108" s="31" t="s">
        <v>73</v>
      </c>
      <c r="AF108" s="31" t="s">
        <v>63</v>
      </c>
      <c r="AG108" s="37">
        <v>1593</v>
      </c>
      <c r="AH108" s="38">
        <v>0.1</v>
      </c>
      <c r="AI108" s="39">
        <v>159.3</v>
      </c>
    </row>
    <row r="109" ht="37.5" spans="24:35">
      <c r="X109" s="30" t="s">
        <v>260</v>
      </c>
      <c r="Y109" s="31" t="s">
        <v>261</v>
      </c>
      <c r="Z109" s="31" t="s">
        <v>26</v>
      </c>
      <c r="AA109" s="32">
        <v>45824.4763773148</v>
      </c>
      <c r="AB109" s="31" t="s">
        <v>248</v>
      </c>
      <c r="AC109" s="31" t="s">
        <v>28</v>
      </c>
      <c r="AD109" s="31" t="s">
        <v>29</v>
      </c>
      <c r="AE109" s="31" t="s">
        <v>30</v>
      </c>
      <c r="AF109" s="31" t="s">
        <v>31</v>
      </c>
      <c r="AG109" s="37">
        <v>1405</v>
      </c>
      <c r="AH109" s="38">
        <v>0.15</v>
      </c>
      <c r="AI109" s="39">
        <v>210.75</v>
      </c>
    </row>
    <row r="110" ht="38.5" spans="24:35">
      <c r="X110" s="30" t="s">
        <v>262</v>
      </c>
      <c r="Y110" s="31" t="s">
        <v>261</v>
      </c>
      <c r="Z110" s="31" t="s">
        <v>26</v>
      </c>
      <c r="AA110" s="32">
        <v>45824.4763773148</v>
      </c>
      <c r="AB110" s="31" t="s">
        <v>248</v>
      </c>
      <c r="AC110" s="31" t="s">
        <v>28</v>
      </c>
      <c r="AD110" s="31" t="s">
        <v>79</v>
      </c>
      <c r="AE110" s="31" t="s">
        <v>41</v>
      </c>
      <c r="AF110" s="31" t="s">
        <v>80</v>
      </c>
      <c r="AG110" s="37">
        <v>1593</v>
      </c>
      <c r="AH110" s="38">
        <v>0.15</v>
      </c>
      <c r="AI110" s="39">
        <v>238.95</v>
      </c>
    </row>
    <row r="111" ht="26" spans="24:35">
      <c r="X111" s="30" t="s">
        <v>263</v>
      </c>
      <c r="Y111" s="31" t="s">
        <v>261</v>
      </c>
      <c r="Z111" s="31" t="s">
        <v>26</v>
      </c>
      <c r="AA111" s="32">
        <v>45824.4763773148</v>
      </c>
      <c r="AB111" s="31" t="s">
        <v>248</v>
      </c>
      <c r="AC111" s="31" t="s">
        <v>28</v>
      </c>
      <c r="AD111" s="31" t="s">
        <v>83</v>
      </c>
      <c r="AE111" s="31" t="s">
        <v>84</v>
      </c>
      <c r="AF111" s="31" t="s">
        <v>85</v>
      </c>
      <c r="AG111" s="37">
        <v>1593</v>
      </c>
      <c r="AH111" s="38">
        <v>0.08</v>
      </c>
      <c r="AI111" s="39">
        <v>127.44</v>
      </c>
    </row>
    <row r="112" spans="24:35">
      <c r="X112" s="30"/>
      <c r="Y112" s="31"/>
      <c r="Z112" s="31"/>
      <c r="AA112" s="32"/>
      <c r="AB112" s="31"/>
      <c r="AC112" s="31"/>
      <c r="AD112" s="31"/>
      <c r="AE112" s="31"/>
      <c r="AF112" s="31"/>
      <c r="AG112" s="37"/>
      <c r="AH112" s="38"/>
      <c r="AI112" s="39"/>
    </row>
    <row r="113" ht="37.5" spans="24:35">
      <c r="X113" s="30" t="s">
        <v>264</v>
      </c>
      <c r="Y113" s="31" t="s">
        <v>265</v>
      </c>
      <c r="Z113" s="31" t="s">
        <v>26</v>
      </c>
      <c r="AA113" s="32">
        <v>45797.4652546296</v>
      </c>
      <c r="AB113" s="31" t="s">
        <v>266</v>
      </c>
      <c r="AC113" s="31" t="s">
        <v>28</v>
      </c>
      <c r="AD113" s="31" t="s">
        <v>29</v>
      </c>
      <c r="AE113" s="31" t="s">
        <v>30</v>
      </c>
      <c r="AF113" s="31" t="s">
        <v>31</v>
      </c>
      <c r="AG113" s="37">
        <v>435</v>
      </c>
      <c r="AH113" s="38">
        <v>0.15</v>
      </c>
      <c r="AI113" s="39">
        <v>65.25</v>
      </c>
    </row>
    <row r="114" ht="38.5" spans="24:35">
      <c r="X114" s="30" t="s">
        <v>267</v>
      </c>
      <c r="Y114" s="31" t="s">
        <v>265</v>
      </c>
      <c r="Z114" s="31" t="s">
        <v>26</v>
      </c>
      <c r="AA114" s="32">
        <v>45797.4652546296</v>
      </c>
      <c r="AB114" s="31" t="s">
        <v>266</v>
      </c>
      <c r="AC114" s="31" t="s">
        <v>28</v>
      </c>
      <c r="AD114" s="31" t="s">
        <v>143</v>
      </c>
      <c r="AE114" s="31" t="s">
        <v>144</v>
      </c>
      <c r="AF114" s="31" t="s">
        <v>145</v>
      </c>
      <c r="AG114" s="37">
        <v>897</v>
      </c>
      <c r="AH114" s="38">
        <v>0.26</v>
      </c>
      <c r="AI114" s="39">
        <v>233.22</v>
      </c>
    </row>
    <row r="115" ht="37.5" spans="24:35">
      <c r="X115" s="30" t="s">
        <v>268</v>
      </c>
      <c r="Y115" s="31" t="s">
        <v>265</v>
      </c>
      <c r="Z115" s="31" t="s">
        <v>26</v>
      </c>
      <c r="AA115" s="32">
        <v>45797.4652546296</v>
      </c>
      <c r="AB115" s="31" t="s">
        <v>266</v>
      </c>
      <c r="AC115" s="31" t="s">
        <v>28</v>
      </c>
      <c r="AD115" s="31" t="s">
        <v>46</v>
      </c>
      <c r="AE115" s="31" t="s">
        <v>47</v>
      </c>
      <c r="AF115" s="31" t="s">
        <v>48</v>
      </c>
      <c r="AG115" s="37">
        <v>897</v>
      </c>
      <c r="AH115" s="38">
        <v>0.065</v>
      </c>
      <c r="AI115" s="39">
        <v>58.31</v>
      </c>
    </row>
    <row r="116" ht="26" spans="24:35">
      <c r="X116" s="30" t="s">
        <v>269</v>
      </c>
      <c r="Y116" s="31" t="s">
        <v>265</v>
      </c>
      <c r="Z116" s="31" t="s">
        <v>26</v>
      </c>
      <c r="AA116" s="32">
        <v>45797.4652546296</v>
      </c>
      <c r="AB116" s="31" t="s">
        <v>266</v>
      </c>
      <c r="AC116" s="31" t="s">
        <v>28</v>
      </c>
      <c r="AD116" s="31" t="s">
        <v>53</v>
      </c>
      <c r="AE116" s="31" t="s">
        <v>54</v>
      </c>
      <c r="AF116" s="31" t="s">
        <v>238</v>
      </c>
      <c r="AG116" s="37">
        <v>129</v>
      </c>
      <c r="AH116" s="38">
        <v>0.34</v>
      </c>
      <c r="AI116" s="39">
        <v>43.86</v>
      </c>
    </row>
    <row r="117" ht="26" spans="24:35">
      <c r="X117" s="30" t="s">
        <v>270</v>
      </c>
      <c r="Y117" s="31" t="s">
        <v>271</v>
      </c>
      <c r="Z117" s="31" t="s">
        <v>26</v>
      </c>
      <c r="AA117" s="32">
        <v>45806.6358101852</v>
      </c>
      <c r="AB117" s="31" t="s">
        <v>266</v>
      </c>
      <c r="AC117" s="31" t="s">
        <v>28</v>
      </c>
      <c r="AD117" s="31" t="s">
        <v>61</v>
      </c>
      <c r="AE117" s="31" t="s">
        <v>62</v>
      </c>
      <c r="AF117" s="31" t="s">
        <v>63</v>
      </c>
      <c r="AG117" s="37">
        <v>589</v>
      </c>
      <c r="AH117" s="38">
        <v>0.08</v>
      </c>
      <c r="AI117" s="39">
        <v>47.12</v>
      </c>
    </row>
    <row r="118" ht="26" spans="24:35">
      <c r="X118" s="30" t="s">
        <v>272</v>
      </c>
      <c r="Y118" s="31" t="s">
        <v>271</v>
      </c>
      <c r="Z118" s="31" t="s">
        <v>26</v>
      </c>
      <c r="AA118" s="32">
        <v>45806.6358101852</v>
      </c>
      <c r="AB118" s="31" t="s">
        <v>266</v>
      </c>
      <c r="AC118" s="31" t="s">
        <v>28</v>
      </c>
      <c r="AD118" s="31" t="s">
        <v>72</v>
      </c>
      <c r="AE118" s="31" t="s">
        <v>73</v>
      </c>
      <c r="AF118" s="31" t="s">
        <v>63</v>
      </c>
      <c r="AG118" s="37">
        <v>308</v>
      </c>
      <c r="AH118" s="38">
        <v>0.1</v>
      </c>
      <c r="AI118" s="39">
        <v>30.8</v>
      </c>
    </row>
    <row r="119" ht="37.5" spans="24:35">
      <c r="X119" s="30" t="s">
        <v>273</v>
      </c>
      <c r="Y119" s="31" t="s">
        <v>274</v>
      </c>
      <c r="Z119" s="31" t="s">
        <v>26</v>
      </c>
      <c r="AA119" s="32">
        <v>45820.7636921296</v>
      </c>
      <c r="AB119" s="31" t="s">
        <v>266</v>
      </c>
      <c r="AC119" s="31" t="s">
        <v>28</v>
      </c>
      <c r="AD119" s="31" t="s">
        <v>29</v>
      </c>
      <c r="AE119" s="31" t="s">
        <v>30</v>
      </c>
      <c r="AF119" s="31" t="s">
        <v>31</v>
      </c>
      <c r="AG119" s="37">
        <v>154</v>
      </c>
      <c r="AH119" s="38">
        <v>0.15</v>
      </c>
      <c r="AI119" s="39">
        <v>23.1</v>
      </c>
    </row>
    <row r="120" ht="38.5" spans="24:35">
      <c r="X120" s="30" t="s">
        <v>275</v>
      </c>
      <c r="Y120" s="31" t="s">
        <v>274</v>
      </c>
      <c r="Z120" s="31" t="s">
        <v>26</v>
      </c>
      <c r="AA120" s="32">
        <v>45820.7636921296</v>
      </c>
      <c r="AB120" s="31" t="s">
        <v>266</v>
      </c>
      <c r="AC120" s="31" t="s">
        <v>28</v>
      </c>
      <c r="AD120" s="31" t="s">
        <v>79</v>
      </c>
      <c r="AE120" s="31" t="s">
        <v>41</v>
      </c>
      <c r="AF120" s="31" t="s">
        <v>80</v>
      </c>
      <c r="AG120" s="37">
        <v>308</v>
      </c>
      <c r="AH120" s="38">
        <v>0.15</v>
      </c>
      <c r="AI120" s="39">
        <v>46.2</v>
      </c>
    </row>
    <row r="121" ht="26" spans="24:35">
      <c r="X121" s="30" t="s">
        <v>276</v>
      </c>
      <c r="Y121" s="31" t="s">
        <v>274</v>
      </c>
      <c r="Z121" s="31" t="s">
        <v>26</v>
      </c>
      <c r="AA121" s="32">
        <v>45820.7636921296</v>
      </c>
      <c r="AB121" s="31" t="s">
        <v>266</v>
      </c>
      <c r="AC121" s="31" t="s">
        <v>28</v>
      </c>
      <c r="AD121" s="31" t="s">
        <v>83</v>
      </c>
      <c r="AE121" s="31" t="s">
        <v>84</v>
      </c>
      <c r="AF121" s="31" t="s">
        <v>85</v>
      </c>
      <c r="AG121" s="37">
        <v>308</v>
      </c>
      <c r="AH121" s="38">
        <v>0.08</v>
      </c>
      <c r="AI121" s="39">
        <v>24.64</v>
      </c>
    </row>
    <row r="122" spans="24:35">
      <c r="X122" s="30"/>
      <c r="Y122" s="31"/>
      <c r="Z122" s="31"/>
      <c r="AA122" s="32"/>
      <c r="AB122" s="31"/>
      <c r="AC122" s="31"/>
      <c r="AD122" s="31"/>
      <c r="AE122" s="31"/>
      <c r="AF122" s="31"/>
      <c r="AG122" s="37"/>
      <c r="AH122" s="38"/>
      <c r="AI122" s="39"/>
    </row>
    <row r="123" ht="37.5" spans="24:35">
      <c r="X123" s="30" t="s">
        <v>277</v>
      </c>
      <c r="Y123" s="31" t="s">
        <v>278</v>
      </c>
      <c r="Z123" s="31" t="s">
        <v>26</v>
      </c>
      <c r="AA123" s="32">
        <v>45797.4799652778</v>
      </c>
      <c r="AB123" s="31" t="s">
        <v>279</v>
      </c>
      <c r="AC123" s="31" t="s">
        <v>28</v>
      </c>
      <c r="AD123" s="31" t="s">
        <v>29</v>
      </c>
      <c r="AE123" s="31" t="s">
        <v>30</v>
      </c>
      <c r="AF123" s="31" t="s">
        <v>31</v>
      </c>
      <c r="AG123" s="37">
        <v>1628</v>
      </c>
      <c r="AH123" s="38">
        <v>0.15</v>
      </c>
      <c r="AI123" s="39">
        <v>244.2</v>
      </c>
    </row>
    <row r="124" ht="26" spans="24:35">
      <c r="X124" s="30" t="s">
        <v>280</v>
      </c>
      <c r="Y124" s="31" t="s">
        <v>278</v>
      </c>
      <c r="Z124" s="31" t="s">
        <v>26</v>
      </c>
      <c r="AA124" s="32">
        <v>45797.4799652778</v>
      </c>
      <c r="AB124" s="31" t="s">
        <v>279</v>
      </c>
      <c r="AC124" s="31" t="s">
        <v>28</v>
      </c>
      <c r="AD124" s="31" t="s">
        <v>40</v>
      </c>
      <c r="AE124" s="31" t="s">
        <v>41</v>
      </c>
      <c r="AF124" s="31" t="s">
        <v>42</v>
      </c>
      <c r="AG124" s="37">
        <v>3377</v>
      </c>
      <c r="AH124" s="38">
        <v>0.16</v>
      </c>
      <c r="AI124" s="39">
        <v>540.32</v>
      </c>
    </row>
    <row r="125" ht="26" spans="24:35">
      <c r="X125" s="30" t="s">
        <v>281</v>
      </c>
      <c r="Y125" s="31" t="s">
        <v>278</v>
      </c>
      <c r="Z125" s="31" t="s">
        <v>26</v>
      </c>
      <c r="AA125" s="32">
        <v>45797.4799652778</v>
      </c>
      <c r="AB125" s="31" t="s">
        <v>279</v>
      </c>
      <c r="AC125" s="31" t="s">
        <v>28</v>
      </c>
      <c r="AD125" s="31" t="s">
        <v>165</v>
      </c>
      <c r="AE125" s="31" t="s">
        <v>10</v>
      </c>
      <c r="AF125" s="31" t="s">
        <v>166</v>
      </c>
      <c r="AG125" s="37">
        <v>3377</v>
      </c>
      <c r="AH125" s="38">
        <v>0.22</v>
      </c>
      <c r="AI125" s="39">
        <v>742.94</v>
      </c>
    </row>
    <row r="126" ht="38.5" spans="24:35">
      <c r="X126" s="30" t="s">
        <v>282</v>
      </c>
      <c r="Y126" s="31" t="s">
        <v>278</v>
      </c>
      <c r="Z126" s="31" t="s">
        <v>26</v>
      </c>
      <c r="AA126" s="32">
        <v>45797.4799652778</v>
      </c>
      <c r="AB126" s="31" t="s">
        <v>279</v>
      </c>
      <c r="AC126" s="31" t="s">
        <v>28</v>
      </c>
      <c r="AD126" s="31" t="s">
        <v>143</v>
      </c>
      <c r="AE126" s="31" t="s">
        <v>144</v>
      </c>
      <c r="AF126" s="31" t="s">
        <v>145</v>
      </c>
      <c r="AG126" s="37">
        <v>3377</v>
      </c>
      <c r="AH126" s="38">
        <v>0.26</v>
      </c>
      <c r="AI126" s="39">
        <v>878.02</v>
      </c>
    </row>
    <row r="127" ht="26" spans="24:35">
      <c r="X127" s="30" t="s">
        <v>283</v>
      </c>
      <c r="Y127" s="31" t="s">
        <v>278</v>
      </c>
      <c r="Z127" s="31" t="s">
        <v>26</v>
      </c>
      <c r="AA127" s="32">
        <v>45797.4799652778</v>
      </c>
      <c r="AB127" s="31" t="s">
        <v>279</v>
      </c>
      <c r="AC127" s="31" t="s">
        <v>28</v>
      </c>
      <c r="AD127" s="31" t="s">
        <v>177</v>
      </c>
      <c r="AE127" s="31" t="s">
        <v>178</v>
      </c>
      <c r="AF127" s="31" t="s">
        <v>179</v>
      </c>
      <c r="AG127" s="37">
        <v>3377</v>
      </c>
      <c r="AH127" s="38">
        <v>0.27</v>
      </c>
      <c r="AI127" s="39">
        <v>911.79</v>
      </c>
    </row>
    <row r="128" ht="37.5" spans="24:35">
      <c r="X128" s="30" t="s">
        <v>284</v>
      </c>
      <c r="Y128" s="31" t="s">
        <v>278</v>
      </c>
      <c r="Z128" s="31" t="s">
        <v>26</v>
      </c>
      <c r="AA128" s="32">
        <v>45797.4799652778</v>
      </c>
      <c r="AB128" s="31" t="s">
        <v>279</v>
      </c>
      <c r="AC128" s="31" t="s">
        <v>28</v>
      </c>
      <c r="AD128" s="31" t="s">
        <v>46</v>
      </c>
      <c r="AE128" s="31" t="s">
        <v>47</v>
      </c>
      <c r="AF128" s="31" t="s">
        <v>48</v>
      </c>
      <c r="AG128" s="37">
        <v>3377</v>
      </c>
      <c r="AH128" s="38">
        <v>0.065</v>
      </c>
      <c r="AI128" s="39">
        <v>219.51</v>
      </c>
    </row>
    <row r="129" ht="26" spans="24:35">
      <c r="X129" s="30" t="s">
        <v>285</v>
      </c>
      <c r="Y129" s="31" t="s">
        <v>278</v>
      </c>
      <c r="Z129" s="31" t="s">
        <v>26</v>
      </c>
      <c r="AA129" s="32">
        <v>45797.4799652778</v>
      </c>
      <c r="AB129" s="31" t="s">
        <v>279</v>
      </c>
      <c r="AC129" s="31" t="s">
        <v>28</v>
      </c>
      <c r="AD129" s="31" t="s">
        <v>53</v>
      </c>
      <c r="AE129" s="31" t="s">
        <v>54</v>
      </c>
      <c r="AF129" s="31" t="s">
        <v>238</v>
      </c>
      <c r="AG129" s="37">
        <v>307</v>
      </c>
      <c r="AH129" s="38">
        <v>0.34</v>
      </c>
      <c r="AI129" s="39">
        <v>104.38</v>
      </c>
    </row>
    <row r="130" ht="26" spans="24:35">
      <c r="X130" s="30" t="s">
        <v>286</v>
      </c>
      <c r="Y130" s="31" t="s">
        <v>287</v>
      </c>
      <c r="Z130" s="31" t="s">
        <v>26</v>
      </c>
      <c r="AA130" s="32">
        <v>45800.4446412037</v>
      </c>
      <c r="AB130" s="31" t="s">
        <v>279</v>
      </c>
      <c r="AC130" s="31" t="s">
        <v>28</v>
      </c>
      <c r="AD130" s="31" t="s">
        <v>61</v>
      </c>
      <c r="AE130" s="31" t="s">
        <v>62</v>
      </c>
      <c r="AF130" s="31" t="s">
        <v>63</v>
      </c>
      <c r="AG130" s="37">
        <v>2288</v>
      </c>
      <c r="AH130" s="38">
        <v>0.08</v>
      </c>
      <c r="AI130" s="39">
        <v>183.04</v>
      </c>
    </row>
    <row r="131" ht="26" spans="24:35">
      <c r="X131" s="30" t="s">
        <v>288</v>
      </c>
      <c r="Y131" s="31" t="s">
        <v>287</v>
      </c>
      <c r="Z131" s="31" t="s">
        <v>26</v>
      </c>
      <c r="AA131" s="32">
        <v>45800.4446412037</v>
      </c>
      <c r="AB131" s="31" t="s">
        <v>279</v>
      </c>
      <c r="AC131" s="31" t="s">
        <v>28</v>
      </c>
      <c r="AD131" s="31" t="s">
        <v>72</v>
      </c>
      <c r="AE131" s="31" t="s">
        <v>73</v>
      </c>
      <c r="AF131" s="31" t="s">
        <v>63</v>
      </c>
      <c r="AG131" s="37">
        <v>1034</v>
      </c>
      <c r="AH131" s="38">
        <v>0.1</v>
      </c>
      <c r="AI131" s="39">
        <v>103.4</v>
      </c>
    </row>
    <row r="132" ht="26" spans="24:35">
      <c r="X132" s="30" t="s">
        <v>289</v>
      </c>
      <c r="Y132" s="31" t="s">
        <v>271</v>
      </c>
      <c r="Z132" s="31" t="s">
        <v>26</v>
      </c>
      <c r="AA132" s="32">
        <v>45806.6358101852</v>
      </c>
      <c r="AB132" s="31" t="s">
        <v>279</v>
      </c>
      <c r="AC132" s="31" t="s">
        <v>28</v>
      </c>
      <c r="AD132" s="31" t="s">
        <v>72</v>
      </c>
      <c r="AE132" s="31" t="s">
        <v>73</v>
      </c>
      <c r="AF132" s="31" t="s">
        <v>63</v>
      </c>
      <c r="AG132" s="37">
        <v>55</v>
      </c>
      <c r="AH132" s="38">
        <v>0.1</v>
      </c>
      <c r="AI132" s="39">
        <v>5.5</v>
      </c>
    </row>
    <row r="133" ht="37.5" spans="24:35">
      <c r="X133" s="30" t="s">
        <v>290</v>
      </c>
      <c r="Y133" s="31" t="s">
        <v>291</v>
      </c>
      <c r="Z133" s="31" t="s">
        <v>26</v>
      </c>
      <c r="AA133" s="32">
        <v>45820.7571875</v>
      </c>
      <c r="AB133" s="31" t="s">
        <v>279</v>
      </c>
      <c r="AC133" s="31" t="s">
        <v>28</v>
      </c>
      <c r="AD133" s="31" t="s">
        <v>29</v>
      </c>
      <c r="AE133" s="31" t="s">
        <v>30</v>
      </c>
      <c r="AF133" s="31" t="s">
        <v>31</v>
      </c>
      <c r="AG133" s="37">
        <v>715</v>
      </c>
      <c r="AH133" s="38">
        <v>0.15</v>
      </c>
      <c r="AI133" s="39">
        <v>107.25</v>
      </c>
    </row>
    <row r="134" ht="38.5" spans="24:35">
      <c r="X134" s="30" t="s">
        <v>292</v>
      </c>
      <c r="Y134" s="31" t="s">
        <v>291</v>
      </c>
      <c r="Z134" s="31" t="s">
        <v>26</v>
      </c>
      <c r="AA134" s="32">
        <v>45820.7571875</v>
      </c>
      <c r="AB134" s="31" t="s">
        <v>279</v>
      </c>
      <c r="AC134" s="31" t="s">
        <v>28</v>
      </c>
      <c r="AD134" s="31" t="s">
        <v>79</v>
      </c>
      <c r="AE134" s="31" t="s">
        <v>41</v>
      </c>
      <c r="AF134" s="31" t="s">
        <v>80</v>
      </c>
      <c r="AG134" s="37">
        <v>1034</v>
      </c>
      <c r="AH134" s="38">
        <v>0.15</v>
      </c>
      <c r="AI134" s="39">
        <v>155.1</v>
      </c>
    </row>
    <row r="135" ht="26" spans="24:35">
      <c r="X135" s="51" t="s">
        <v>293</v>
      </c>
      <c r="Y135" s="53" t="s">
        <v>291</v>
      </c>
      <c r="Z135" s="53" t="s">
        <v>26</v>
      </c>
      <c r="AA135" s="54">
        <v>45820.7571875</v>
      </c>
      <c r="AB135" s="53" t="s">
        <v>279</v>
      </c>
      <c r="AC135" s="53" t="s">
        <v>28</v>
      </c>
      <c r="AD135" s="53" t="s">
        <v>83</v>
      </c>
      <c r="AE135" s="53" t="s">
        <v>84</v>
      </c>
      <c r="AF135" s="53" t="s">
        <v>85</v>
      </c>
      <c r="AG135" s="55">
        <v>1034</v>
      </c>
      <c r="AH135" s="56">
        <v>0.08</v>
      </c>
      <c r="AI135" s="57">
        <v>82.72</v>
      </c>
    </row>
    <row r="136" spans="24:35">
      <c r="X136" s="60"/>
      <c r="Y136" s="60"/>
      <c r="Z136" s="60"/>
      <c r="AA136" s="60"/>
      <c r="AB136" s="60"/>
      <c r="AC136" s="60"/>
      <c r="AD136" s="60"/>
      <c r="AE136" s="60"/>
      <c r="AF136" s="60"/>
      <c r="AG136" s="64"/>
      <c r="AH136" s="60"/>
      <c r="AI136" s="65"/>
    </row>
    <row r="137" ht="37.5" spans="24:35">
      <c r="X137" s="61" t="s">
        <v>294</v>
      </c>
      <c r="Y137" s="62" t="s">
        <v>295</v>
      </c>
      <c r="Z137" s="62" t="s">
        <v>26</v>
      </c>
      <c r="AA137" s="63">
        <v>45815.6091435185</v>
      </c>
      <c r="AB137" s="62" t="s">
        <v>296</v>
      </c>
      <c r="AC137" s="62" t="s">
        <v>28</v>
      </c>
      <c r="AD137" s="62" t="s">
        <v>29</v>
      </c>
      <c r="AE137" s="62" t="s">
        <v>30</v>
      </c>
      <c r="AF137" s="62" t="s">
        <v>31</v>
      </c>
      <c r="AG137" s="66">
        <v>3451</v>
      </c>
      <c r="AH137" s="67">
        <v>0.15</v>
      </c>
      <c r="AI137" s="68">
        <v>517.65</v>
      </c>
    </row>
    <row r="138" ht="26" spans="24:35">
      <c r="X138" s="30" t="s">
        <v>297</v>
      </c>
      <c r="Y138" s="31" t="s">
        <v>295</v>
      </c>
      <c r="Z138" s="31" t="s">
        <v>26</v>
      </c>
      <c r="AA138" s="32">
        <v>45815.6091435185</v>
      </c>
      <c r="AB138" s="31" t="s">
        <v>296</v>
      </c>
      <c r="AC138" s="31" t="s">
        <v>28</v>
      </c>
      <c r="AD138" s="31" t="s">
        <v>57</v>
      </c>
      <c r="AE138" s="31" t="s">
        <v>37</v>
      </c>
      <c r="AF138" s="31" t="s">
        <v>58</v>
      </c>
      <c r="AG138" s="37">
        <v>3710</v>
      </c>
      <c r="AH138" s="38">
        <v>0.35</v>
      </c>
      <c r="AI138" s="39">
        <v>1298.5</v>
      </c>
    </row>
    <row r="139" ht="37.5" spans="24:35">
      <c r="X139" s="30" t="s">
        <v>298</v>
      </c>
      <c r="Y139" s="31" t="s">
        <v>295</v>
      </c>
      <c r="Z139" s="31" t="s">
        <v>26</v>
      </c>
      <c r="AA139" s="32">
        <v>45815.6091435185</v>
      </c>
      <c r="AB139" s="31" t="s">
        <v>296</v>
      </c>
      <c r="AC139" s="31" t="s">
        <v>28</v>
      </c>
      <c r="AD139" s="31" t="s">
        <v>46</v>
      </c>
      <c r="AE139" s="31" t="s">
        <v>47</v>
      </c>
      <c r="AF139" s="31" t="s">
        <v>48</v>
      </c>
      <c r="AG139" s="37">
        <v>3710</v>
      </c>
      <c r="AH139" s="38">
        <v>0.065</v>
      </c>
      <c r="AI139" s="39">
        <v>241.15</v>
      </c>
    </row>
    <row r="140" ht="26" spans="24:35">
      <c r="X140" s="30" t="s">
        <v>299</v>
      </c>
      <c r="Y140" s="31" t="s">
        <v>295</v>
      </c>
      <c r="Z140" s="31" t="s">
        <v>26</v>
      </c>
      <c r="AA140" s="32">
        <v>45815.6091435185</v>
      </c>
      <c r="AB140" s="31" t="s">
        <v>296</v>
      </c>
      <c r="AC140" s="31" t="s">
        <v>28</v>
      </c>
      <c r="AD140" s="31" t="s">
        <v>53</v>
      </c>
      <c r="AE140" s="31" t="s">
        <v>54</v>
      </c>
      <c r="AF140" s="31" t="s">
        <v>238</v>
      </c>
      <c r="AG140" s="37">
        <v>695</v>
      </c>
      <c r="AH140" s="38">
        <v>0.34</v>
      </c>
      <c r="AI140" s="39">
        <v>236.3</v>
      </c>
    </row>
    <row r="141" ht="26" spans="24:35">
      <c r="X141" s="30" t="s">
        <v>300</v>
      </c>
      <c r="Y141" s="31" t="s">
        <v>301</v>
      </c>
      <c r="Z141" s="31" t="s">
        <v>26</v>
      </c>
      <c r="AA141" s="32">
        <v>45833.4331828704</v>
      </c>
      <c r="AB141" s="31" t="s">
        <v>296</v>
      </c>
      <c r="AC141" s="31" t="s">
        <v>28</v>
      </c>
      <c r="AD141" s="31" t="s">
        <v>61</v>
      </c>
      <c r="AE141" s="31" t="s">
        <v>62</v>
      </c>
      <c r="AF141" s="31" t="s">
        <v>63</v>
      </c>
      <c r="AG141" s="37">
        <v>3563</v>
      </c>
      <c r="AH141" s="38">
        <v>0.16</v>
      </c>
      <c r="AI141" s="39">
        <v>570.08</v>
      </c>
    </row>
    <row r="142" ht="26" spans="24:35">
      <c r="X142" s="51" t="s">
        <v>302</v>
      </c>
      <c r="Y142" s="53" t="s">
        <v>301</v>
      </c>
      <c r="Z142" s="53" t="s">
        <v>26</v>
      </c>
      <c r="AA142" s="54">
        <v>45833.4331828704</v>
      </c>
      <c r="AB142" s="53" t="s">
        <v>296</v>
      </c>
      <c r="AC142" s="53" t="s">
        <v>28</v>
      </c>
      <c r="AD142" s="53" t="s">
        <v>72</v>
      </c>
      <c r="AE142" s="53" t="s">
        <v>73</v>
      </c>
      <c r="AF142" s="53" t="s">
        <v>63</v>
      </c>
      <c r="AG142" s="55">
        <v>147</v>
      </c>
      <c r="AH142" s="56">
        <v>0.2</v>
      </c>
      <c r="AI142" s="57">
        <v>29.4</v>
      </c>
    </row>
    <row r="143" spans="24:35">
      <c r="X143" s="52"/>
      <c r="Y143" s="52"/>
      <c r="Z143" s="52"/>
      <c r="AA143" s="52"/>
      <c r="AB143" s="52"/>
      <c r="AC143" s="52"/>
      <c r="AD143" s="52"/>
      <c r="AE143" s="52"/>
      <c r="AF143" s="52"/>
      <c r="AG143" s="58"/>
      <c r="AH143" s="52"/>
      <c r="AI143" s="59"/>
    </row>
    <row r="144" ht="37.5" spans="24:35">
      <c r="X144" s="30" t="s">
        <v>303</v>
      </c>
      <c r="Y144" s="31" t="s">
        <v>304</v>
      </c>
      <c r="Z144" s="31" t="s">
        <v>26</v>
      </c>
      <c r="AA144" s="32">
        <v>45815.5999421296</v>
      </c>
      <c r="AB144" s="31" t="s">
        <v>305</v>
      </c>
      <c r="AC144" s="31" t="s">
        <v>28</v>
      </c>
      <c r="AD144" s="31" t="s">
        <v>29</v>
      </c>
      <c r="AE144" s="31" t="s">
        <v>30</v>
      </c>
      <c r="AF144" s="31" t="s">
        <v>31</v>
      </c>
      <c r="AG144" s="37">
        <v>2612</v>
      </c>
      <c r="AH144" s="38">
        <v>0.15</v>
      </c>
      <c r="AI144" s="39">
        <v>391.8</v>
      </c>
    </row>
    <row r="145" ht="26" spans="24:35">
      <c r="X145" s="30" t="s">
        <v>306</v>
      </c>
      <c r="Y145" s="31" t="s">
        <v>304</v>
      </c>
      <c r="Z145" s="31" t="s">
        <v>26</v>
      </c>
      <c r="AA145" s="32">
        <v>45815.5999421296</v>
      </c>
      <c r="AB145" s="31" t="s">
        <v>305</v>
      </c>
      <c r="AC145" s="31" t="s">
        <v>28</v>
      </c>
      <c r="AD145" s="31" t="s">
        <v>57</v>
      </c>
      <c r="AE145" s="31" t="s">
        <v>37</v>
      </c>
      <c r="AF145" s="31" t="s">
        <v>58</v>
      </c>
      <c r="AG145" s="37">
        <v>3089</v>
      </c>
      <c r="AH145" s="38">
        <v>0.35</v>
      </c>
      <c r="AI145" s="39">
        <v>1081.15</v>
      </c>
    </row>
    <row r="146" ht="37.5" spans="24:35">
      <c r="X146" s="30" t="s">
        <v>307</v>
      </c>
      <c r="Y146" s="31" t="s">
        <v>304</v>
      </c>
      <c r="Z146" s="31" t="s">
        <v>26</v>
      </c>
      <c r="AA146" s="32">
        <v>45815.5999421296</v>
      </c>
      <c r="AB146" s="31" t="s">
        <v>305</v>
      </c>
      <c r="AC146" s="31" t="s">
        <v>28</v>
      </c>
      <c r="AD146" s="31" t="s">
        <v>46</v>
      </c>
      <c r="AE146" s="31" t="s">
        <v>47</v>
      </c>
      <c r="AF146" s="31" t="s">
        <v>48</v>
      </c>
      <c r="AG146" s="37">
        <v>3089</v>
      </c>
      <c r="AH146" s="38">
        <v>0.065</v>
      </c>
      <c r="AI146" s="39">
        <v>200.79</v>
      </c>
    </row>
    <row r="147" ht="26" spans="24:35">
      <c r="X147" s="30" t="s">
        <v>308</v>
      </c>
      <c r="Y147" s="31" t="s">
        <v>304</v>
      </c>
      <c r="Z147" s="31" t="s">
        <v>26</v>
      </c>
      <c r="AA147" s="32">
        <v>45815.5999421296</v>
      </c>
      <c r="AB147" s="31" t="s">
        <v>305</v>
      </c>
      <c r="AC147" s="31" t="s">
        <v>28</v>
      </c>
      <c r="AD147" s="31" t="s">
        <v>53</v>
      </c>
      <c r="AE147" s="31" t="s">
        <v>54</v>
      </c>
      <c r="AF147" s="31" t="s">
        <v>238</v>
      </c>
      <c r="AG147" s="37">
        <v>498</v>
      </c>
      <c r="AH147" s="38">
        <v>0.34</v>
      </c>
      <c r="AI147" s="39">
        <v>169.32</v>
      </c>
    </row>
    <row r="148" ht="26" spans="24:35">
      <c r="X148" s="30" t="s">
        <v>309</v>
      </c>
      <c r="Y148" s="31" t="s">
        <v>310</v>
      </c>
      <c r="Z148" s="31" t="s">
        <v>26</v>
      </c>
      <c r="AA148" s="32">
        <v>45833.4374652778</v>
      </c>
      <c r="AB148" s="31" t="s">
        <v>305</v>
      </c>
      <c r="AC148" s="31" t="s">
        <v>28</v>
      </c>
      <c r="AD148" s="31" t="s">
        <v>61</v>
      </c>
      <c r="AE148" s="31" t="s">
        <v>62</v>
      </c>
      <c r="AF148" s="31" t="s">
        <v>63</v>
      </c>
      <c r="AG148" s="37">
        <v>2819</v>
      </c>
      <c r="AH148" s="38">
        <v>0.16</v>
      </c>
      <c r="AI148" s="39">
        <v>451.04</v>
      </c>
    </row>
    <row r="149" ht="26" spans="24:35">
      <c r="X149" s="30" t="s">
        <v>311</v>
      </c>
      <c r="Y149" s="31" t="s">
        <v>310</v>
      </c>
      <c r="Z149" s="31" t="s">
        <v>26</v>
      </c>
      <c r="AA149" s="32">
        <v>45833.4374652778</v>
      </c>
      <c r="AB149" s="31" t="s">
        <v>305</v>
      </c>
      <c r="AC149" s="31" t="s">
        <v>28</v>
      </c>
      <c r="AD149" s="31" t="s">
        <v>72</v>
      </c>
      <c r="AE149" s="31" t="s">
        <v>73</v>
      </c>
      <c r="AF149" s="31" t="s">
        <v>63</v>
      </c>
      <c r="AG149" s="37">
        <v>270</v>
      </c>
      <c r="AH149" s="38">
        <v>0.2</v>
      </c>
      <c r="AI149" s="39">
        <v>54</v>
      </c>
    </row>
    <row r="150" spans="24:35">
      <c r="X150" s="30"/>
      <c r="Y150" s="35"/>
      <c r="Z150" s="35"/>
      <c r="AA150" s="36"/>
      <c r="AB150" s="35"/>
      <c r="AC150" s="35"/>
      <c r="AD150" s="35"/>
      <c r="AE150" s="35"/>
      <c r="AF150" s="35"/>
      <c r="AG150" s="37"/>
      <c r="AH150" s="38"/>
      <c r="AI150" s="69"/>
    </row>
    <row r="151" ht="15.5" spans="24:35">
      <c r="X151" s="30">
        <v>0</v>
      </c>
      <c r="Y151" s="40"/>
      <c r="Z151" s="40"/>
      <c r="AA151" s="40"/>
      <c r="AB151" s="40"/>
      <c r="AC151" s="40"/>
      <c r="AD151" s="40"/>
      <c r="AE151" s="40"/>
      <c r="AF151" s="40"/>
      <c r="AG151" s="37">
        <f>SUM(AG3:AG149)</f>
        <v>590830</v>
      </c>
      <c r="AH151" s="70" t="s">
        <v>312</v>
      </c>
      <c r="AI151" s="45">
        <f>SUM(AI3:AI149)</f>
        <v>105694.68</v>
      </c>
    </row>
  </sheetData>
  <mergeCells count="2">
    <mergeCell ref="K1:V1"/>
    <mergeCell ref="X1:AI1"/>
  </mergeCells>
  <pageMargins left="0.699305555555556" right="0.699305555555556" top="0.75" bottom="0.75" header="0.3" footer="0.3"/>
  <pageSetup paperSize="9" scale="2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10-16</vt:lpstr>
      <vt:lpstr>10-16(2)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2015-06-05T18:19:00Z</dcterms:created>
  <dcterms:modified xsi:type="dcterms:W3CDTF">2025-10-16T10:20:06Z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BC3CD97F24D94D65A05824C4DA0B555C_12</vt:lpwstr>
  </property>
  <property fmtid="{D5CDD505-2E9C-101B-9397-08002B2CF9AE}" pid="3" name="KSOProductBuildVer">
    <vt:lpwstr>2052-12.1.0.22529</vt:lpwstr>
  </property>
</Properties>
</file>