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汭珩开票通知" sheetId="1" r:id="rId1"/>
  </sheets>
  <definedNames>
    <definedName name="_xlnm._FilterDatabase" localSheetId="0" hidden="1">汭珩开票通知!$A$3:$P$15</definedName>
    <definedName name="_xlnm.Print_Area" localSheetId="0">汭珩开票通知!$A$1:$O$16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<sst xmlns="http://schemas.openxmlformats.org/spreadsheetml/2006/main" count="73" uniqueCount="27">
  <si>
    <t>上海汭珩包装科技有限公司开票通知</t>
  </si>
  <si>
    <r>
      <rPr>
        <b/>
        <sz val="16"/>
        <rFont val="微软雅黑"/>
        <charset val="134"/>
      </rPr>
      <t>请按照以下信息开票，码单和进仓单和此开票通知盖章一起寄来。发票备注上填外销发票号。                                                                                              
开票资料：</t>
    </r>
    <r>
      <rPr>
        <b/>
        <sz val="11"/>
        <rFont val="微软雅黑"/>
        <charset val="134"/>
      </rPr>
      <t xml:space="preserve">
单位名称：杭 州 青 诚 服 装 有 限 公 司
纳税人识别号：91330109MADMWCT964
地址电话：浙江省杭州市萧山区进化镇墅上王村 87792089
开户行及帐号：中国银行杭州星光大道支行 351984805602</t>
    </r>
  </si>
  <si>
    <t>发货日期</t>
  </si>
  <si>
    <t>款号</t>
  </si>
  <si>
    <t>单证品名</t>
  </si>
  <si>
    <t>单证数量</t>
  </si>
  <si>
    <t>单证金额</t>
  </si>
  <si>
    <t>开票数量</t>
  </si>
  <si>
    <t>开票单价</t>
  </si>
  <si>
    <t>开票金额</t>
  </si>
  <si>
    <t>税率</t>
  </si>
  <si>
    <t>不含税开票金额</t>
  </si>
  <si>
    <t>开票品名</t>
  </si>
  <si>
    <t>开票单位</t>
  </si>
  <si>
    <t>SC号</t>
  </si>
  <si>
    <t>外销发票号</t>
  </si>
  <si>
    <t>备注</t>
  </si>
  <si>
    <t>F4946AX</t>
  </si>
  <si>
    <t>织标</t>
  </si>
  <si>
    <t>个</t>
  </si>
  <si>
    <t>25C21DF002</t>
  </si>
  <si>
    <t>成衣国内做货，物料未报关</t>
  </si>
  <si>
    <t>印标</t>
  </si>
  <si>
    <t>吊牌</t>
  </si>
  <si>
    <t>贴纸</t>
  </si>
  <si>
    <t>吊粒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</si>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</sst>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&quot;￥&quot;#,##0.000;[Red]&quot;￥&quot;\-#,##0.000"/>
    <numFmt numFmtId="179" formatCode="0.00_ "/>
    <numFmt numFmtId="180" formatCode="0.00_);[Red]\(0.00\)"/>
  </numFmts>
  <fonts count="33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Helv"/>
      <charset val="134"/>
    </font>
    <font>
      <sz val="9"/>
      <color indexed="8"/>
      <name val="Arial"/>
      <charset val="134"/>
    </font>
    <font>
      <sz val="10"/>
      <name val="Helv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protection locked="0"/>
    </xf>
    <xf numFmtId="0" fontId="30" fillId="0" borderId="0">
      <alignment horizontal="left" vertical="center"/>
    </xf>
    <xf numFmtId="0" fontId="31" fillId="0" borderId="0">
      <protection locked="0"/>
    </xf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7" fontId="3" fillId="0" borderId="0" xfId="0" applyNumberFormat="1" applyFo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7" fontId="5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7" fontId="8" fillId="0" borderId="1" xfId="0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7" fontId="9" fillId="0" borderId="1" xfId="0" applyNumberFormat="1" applyFont="1" applyFill="1" applyBorder="1" applyAlignment="1">
      <alignment horizontal="center" vertical="center"/>
    </xf>
    <xf numFmtId="5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7" fontId="3" fillId="0" borderId="0" xfId="0" applyNumberFormat="1" applyFont="1" applyFill="1" applyAlignment="1">
      <alignment vertical="center"/>
    </xf>
    <xf numFmtId="0" fontId="3" fillId="0" borderId="0" xfId="0" applyFont="1" applyBorder="1">
      <alignment vertical="center"/>
    </xf>
    <xf numFmtId="7" fontId="3" fillId="0" borderId="0" xfId="0" applyNumberFormat="1" applyFont="1" applyBorder="1">
      <alignment vertical="center"/>
    </xf>
    <xf numFmtId="14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7" fontId="8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8" fontId="8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9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0" fontId="8" fillId="0" borderId="3" xfId="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7" fontId="3" fillId="0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单" xfId="49"/>
    <cellStyle name="S7" xfId="50"/>
    <cellStyle name="常规_Sheet1" xfId="51"/>
    <cellStyle name="常规 2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tabSelected="1" view="pageBreakPreview" zoomScale="85" zoomScaleNormal="85" workbookViewId="0">
      <selection activeCell="F4" sqref="F4:F5"/>
    </sheetView>
  </sheetViews>
  <sheetFormatPr defaultColWidth="9" defaultRowHeight="16.5"/>
  <cols>
    <col min="1" max="1" width="12.375" style="4" customWidth="1"/>
    <col min="2" max="2" width="20.15" style="4" customWidth="1"/>
    <col min="3" max="3" width="21.25" style="4" customWidth="1"/>
    <col min="4" max="4" width="10.9916666666667" style="4" customWidth="1"/>
    <col min="5" max="5" width="16.4666666666667" style="5" customWidth="1"/>
    <col min="6" max="6" width="10.875" style="4" customWidth="1"/>
    <col min="7" max="7" width="12" style="4" customWidth="1"/>
    <col min="8" max="8" width="14.3166666666667" style="4" customWidth="1"/>
    <col min="9" max="9" width="8.875" style="4" customWidth="1"/>
    <col min="10" max="10" width="16.25" style="4" customWidth="1"/>
    <col min="11" max="11" width="20.5" style="4" customWidth="1"/>
    <col min="12" max="12" width="9.625" style="4" customWidth="1"/>
    <col min="13" max="13" width="14.375" style="4" customWidth="1"/>
    <col min="14" max="14" width="17.2083333333333" style="4" customWidth="1"/>
    <col min="15" max="15" width="24.8416666666667" style="4" customWidth="1"/>
  </cols>
  <sheetData>
    <row r="1" ht="22.5" spans="1:16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39"/>
    </row>
    <row r="2" ht="108" customHeight="1" spans="1:16">
      <c r="A2" s="8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39"/>
    </row>
    <row r="3" s="1" customFormat="1" ht="17.25" spans="1:16">
      <c r="A3" s="11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40" t="s">
        <v>10</v>
      </c>
      <c r="J3" s="40" t="s">
        <v>11</v>
      </c>
      <c r="K3" s="13" t="s">
        <v>12</v>
      </c>
      <c r="L3" s="13" t="s">
        <v>13</v>
      </c>
      <c r="M3" s="13" t="s">
        <v>14</v>
      </c>
      <c r="N3" s="12" t="s">
        <v>15</v>
      </c>
      <c r="O3" s="12" t="s">
        <v>16</v>
      </c>
      <c r="P3" s="41"/>
    </row>
    <row r="4" s="2" customFormat="1" ht="30" customHeight="1" spans="1:16">
      <c r="A4" s="15">
        <v>45783</v>
      </c>
      <c r="B4" s="16" t="s">
        <v>17</v>
      </c>
      <c r="C4" s="17"/>
      <c r="D4" s="18"/>
      <c r="E4" s="19"/>
      <c r="F4" s="18">
        <v>3135</v>
      </c>
      <c r="G4" s="20">
        <v>0.32</v>
      </c>
      <c r="H4" s="19">
        <f>F4*G4</f>
        <v>1003.2</v>
      </c>
      <c r="I4" s="42">
        <v>0.13</v>
      </c>
      <c r="J4" s="43">
        <f>H4/(1+I4)</f>
        <v>887.787610619469</v>
      </c>
      <c r="K4" s="44" t="s">
        <v>18</v>
      </c>
      <c r="L4" s="45" t="s">
        <v>19</v>
      </c>
      <c r="M4" s="16" t="s">
        <v>20</v>
      </c>
      <c r="N4" s="46"/>
      <c r="O4" s="47" t="s">
        <v>21</v>
      </c>
      <c r="P4" s="48"/>
    </row>
    <row r="5" s="2" customFormat="1" ht="30" customHeight="1" spans="1:16">
      <c r="A5" s="15">
        <v>45817</v>
      </c>
      <c r="B5" s="16" t="s">
        <v>17</v>
      </c>
      <c r="C5" s="17"/>
      <c r="D5" s="18"/>
      <c r="E5" s="19"/>
      <c r="F5" s="18">
        <v>200</v>
      </c>
      <c r="G5" s="20">
        <v>0.32</v>
      </c>
      <c r="H5" s="19">
        <f>F5*G5</f>
        <v>64</v>
      </c>
      <c r="I5" s="42">
        <v>0.13</v>
      </c>
      <c r="J5" s="43">
        <f>H5/(1+I5)</f>
        <v>56.6371681415929</v>
      </c>
      <c r="K5" s="44" t="s">
        <v>18</v>
      </c>
      <c r="L5" s="45" t="s">
        <v>19</v>
      </c>
      <c r="M5" s="16" t="s">
        <v>20</v>
      </c>
      <c r="N5" s="49"/>
      <c r="O5" s="47" t="s">
        <v>21</v>
      </c>
      <c r="P5" s="48"/>
    </row>
    <row r="6" s="2" customFormat="1" ht="30" customHeight="1" spans="1:16">
      <c r="A6" s="15">
        <v>45783</v>
      </c>
      <c r="B6" s="16" t="s">
        <v>17</v>
      </c>
      <c r="C6" s="17"/>
      <c r="D6" s="18"/>
      <c r="E6" s="19"/>
      <c r="F6" s="18">
        <v>3135</v>
      </c>
      <c r="G6" s="20">
        <v>0.065</v>
      </c>
      <c r="H6" s="19">
        <f>F6*G6</f>
        <v>203.775</v>
      </c>
      <c r="I6" s="42">
        <v>0.13</v>
      </c>
      <c r="J6" s="43">
        <f>H6/(1+I6)</f>
        <v>180.33185840708</v>
      </c>
      <c r="K6" s="44" t="s">
        <v>22</v>
      </c>
      <c r="L6" s="45" t="s">
        <v>19</v>
      </c>
      <c r="M6" s="16" t="s">
        <v>20</v>
      </c>
      <c r="N6" s="49"/>
      <c r="O6" s="47" t="s">
        <v>21</v>
      </c>
      <c r="P6" s="48"/>
    </row>
    <row r="7" s="2" customFormat="1" ht="30" customHeight="1" spans="1:16">
      <c r="A7" s="15">
        <v>45817</v>
      </c>
      <c r="B7" s="16" t="s">
        <v>17</v>
      </c>
      <c r="C7" s="17"/>
      <c r="D7" s="18"/>
      <c r="E7" s="19"/>
      <c r="F7" s="18">
        <v>400</v>
      </c>
      <c r="G7" s="20">
        <v>0.065</v>
      </c>
      <c r="H7" s="19">
        <f>F7*G7</f>
        <v>26</v>
      </c>
      <c r="I7" s="42">
        <v>0.13</v>
      </c>
      <c r="J7" s="43">
        <f>H7/(1+I7)</f>
        <v>23.0088495575221</v>
      </c>
      <c r="K7" s="44" t="s">
        <v>22</v>
      </c>
      <c r="L7" s="45" t="s">
        <v>19</v>
      </c>
      <c r="M7" s="16" t="s">
        <v>20</v>
      </c>
      <c r="N7" s="49"/>
      <c r="O7" s="47" t="s">
        <v>21</v>
      </c>
      <c r="P7" s="48"/>
    </row>
    <row r="8" s="2" customFormat="1" ht="30" customHeight="1" spans="1:16">
      <c r="A8" s="15">
        <v>45783</v>
      </c>
      <c r="B8" s="16" t="s">
        <v>17</v>
      </c>
      <c r="C8" s="17"/>
      <c r="D8" s="18"/>
      <c r="E8" s="19"/>
      <c r="F8" s="18">
        <v>2886</v>
      </c>
      <c r="G8" s="20">
        <v>0.17</v>
      </c>
      <c r="H8" s="19">
        <f>F8*G8</f>
        <v>490.62</v>
      </c>
      <c r="I8" s="42">
        <v>0.13</v>
      </c>
      <c r="J8" s="43">
        <f t="shared" ref="J8:J14" si="0">H8/(1+I8)</f>
        <v>434.176991150443</v>
      </c>
      <c r="K8" s="17" t="s">
        <v>23</v>
      </c>
      <c r="L8" s="45" t="s">
        <v>19</v>
      </c>
      <c r="M8" s="16" t="s">
        <v>20</v>
      </c>
      <c r="N8" s="49"/>
      <c r="O8" s="47" t="s">
        <v>21</v>
      </c>
      <c r="P8" s="48"/>
    </row>
    <row r="9" s="2" customFormat="1" ht="30" customHeight="1" spans="1:16">
      <c r="A9" s="15">
        <v>45839</v>
      </c>
      <c r="B9" s="16" t="s">
        <v>17</v>
      </c>
      <c r="C9" s="17"/>
      <c r="D9" s="18"/>
      <c r="E9" s="19"/>
      <c r="F9" s="18">
        <f>260+56</f>
        <v>316</v>
      </c>
      <c r="G9" s="20">
        <v>0.17</v>
      </c>
      <c r="H9" s="19">
        <f>F9*G9</f>
        <v>53.72</v>
      </c>
      <c r="I9" s="42">
        <v>0.13</v>
      </c>
      <c r="J9" s="43">
        <f t="shared" si="0"/>
        <v>47.5398230088496</v>
      </c>
      <c r="K9" s="17" t="s">
        <v>23</v>
      </c>
      <c r="L9" s="45" t="s">
        <v>19</v>
      </c>
      <c r="M9" s="16" t="s">
        <v>20</v>
      </c>
      <c r="N9" s="49"/>
      <c r="O9" s="47" t="s">
        <v>21</v>
      </c>
      <c r="P9" s="48"/>
    </row>
    <row r="10" s="2" customFormat="1" ht="30" customHeight="1" spans="1:16">
      <c r="A10" s="15">
        <v>45783</v>
      </c>
      <c r="B10" s="16" t="s">
        <v>17</v>
      </c>
      <c r="C10" s="17"/>
      <c r="D10" s="18"/>
      <c r="E10" s="19"/>
      <c r="F10" s="18">
        <v>552</v>
      </c>
      <c r="G10" s="20">
        <v>0.35</v>
      </c>
      <c r="H10" s="19">
        <f>F10*G10</f>
        <v>193.2</v>
      </c>
      <c r="I10" s="42">
        <v>0.13</v>
      </c>
      <c r="J10" s="43">
        <f t="shared" si="0"/>
        <v>170.973451327434</v>
      </c>
      <c r="K10" s="17" t="s">
        <v>24</v>
      </c>
      <c r="L10" s="45" t="s">
        <v>19</v>
      </c>
      <c r="M10" s="16" t="s">
        <v>20</v>
      </c>
      <c r="N10" s="49"/>
      <c r="O10" s="47" t="s">
        <v>21</v>
      </c>
      <c r="P10" s="48"/>
    </row>
    <row r="11" s="2" customFormat="1" ht="30" customHeight="1" spans="1:16">
      <c r="A11" s="15">
        <v>45839</v>
      </c>
      <c r="B11" s="16" t="s">
        <v>17</v>
      </c>
      <c r="C11" s="17"/>
      <c r="D11" s="18"/>
      <c r="E11" s="19"/>
      <c r="F11" s="18">
        <v>56</v>
      </c>
      <c r="G11" s="20">
        <v>0.08</v>
      </c>
      <c r="H11" s="19">
        <f>F11*G11</f>
        <v>4.48</v>
      </c>
      <c r="I11" s="42">
        <v>0.13</v>
      </c>
      <c r="J11" s="43">
        <f t="shared" si="0"/>
        <v>3.96460176991151</v>
      </c>
      <c r="K11" s="17" t="s">
        <v>24</v>
      </c>
      <c r="L11" s="45" t="s">
        <v>19</v>
      </c>
      <c r="M11" s="16" t="s">
        <v>20</v>
      </c>
      <c r="N11" s="49"/>
      <c r="O11" s="47" t="s">
        <v>21</v>
      </c>
      <c r="P11" s="48"/>
    </row>
    <row r="12" s="2" customFormat="1" ht="30" customHeight="1" spans="1:16">
      <c r="A12" s="15">
        <v>45783</v>
      </c>
      <c r="B12" s="16" t="s">
        <v>17</v>
      </c>
      <c r="C12" s="17"/>
      <c r="D12" s="18"/>
      <c r="E12" s="19"/>
      <c r="F12" s="18">
        <f>3002+147</f>
        <v>3149</v>
      </c>
      <c r="G12" s="20">
        <v>0.16</v>
      </c>
      <c r="H12" s="19">
        <f>F12*G12</f>
        <v>503.84</v>
      </c>
      <c r="I12" s="42">
        <v>0.13</v>
      </c>
      <c r="J12" s="43">
        <f t="shared" si="0"/>
        <v>445.87610619469</v>
      </c>
      <c r="K12" s="17" t="s">
        <v>22</v>
      </c>
      <c r="L12" s="45" t="s">
        <v>19</v>
      </c>
      <c r="M12" s="16" t="s">
        <v>20</v>
      </c>
      <c r="N12" s="49"/>
      <c r="O12" s="47" t="s">
        <v>21</v>
      </c>
      <c r="P12" s="48"/>
    </row>
    <row r="13" s="2" customFormat="1" ht="30" customHeight="1" spans="1:16">
      <c r="A13" s="15">
        <v>45817</v>
      </c>
      <c r="B13" s="16" t="s">
        <v>17</v>
      </c>
      <c r="C13" s="17"/>
      <c r="D13" s="18"/>
      <c r="E13" s="19"/>
      <c r="F13" s="18">
        <v>200</v>
      </c>
      <c r="G13" s="20">
        <v>0.16</v>
      </c>
      <c r="H13" s="19">
        <f>F13*G13</f>
        <v>32</v>
      </c>
      <c r="I13" s="42">
        <v>0.13</v>
      </c>
      <c r="J13" s="43">
        <f t="shared" si="0"/>
        <v>28.3185840707965</v>
      </c>
      <c r="K13" s="17" t="s">
        <v>22</v>
      </c>
      <c r="L13" s="45" t="s">
        <v>19</v>
      </c>
      <c r="M13" s="16" t="s">
        <v>20</v>
      </c>
      <c r="N13" s="49"/>
      <c r="O13" s="47" t="s">
        <v>21</v>
      </c>
      <c r="P13" s="48"/>
    </row>
    <row r="14" s="2" customFormat="1" ht="30" customHeight="1" spans="1:16">
      <c r="A14" s="15">
        <v>45789</v>
      </c>
      <c r="B14" s="16" t="s">
        <v>17</v>
      </c>
      <c r="C14" s="17"/>
      <c r="D14" s="18"/>
      <c r="E14" s="19"/>
      <c r="F14" s="18">
        <v>3135</v>
      </c>
      <c r="G14" s="20">
        <v>0.09</v>
      </c>
      <c r="H14" s="19">
        <f>F14*G14</f>
        <v>282.15</v>
      </c>
      <c r="I14" s="42">
        <v>0.13</v>
      </c>
      <c r="J14" s="43">
        <f t="shared" si="0"/>
        <v>249.690265486726</v>
      </c>
      <c r="K14" s="17" t="s">
        <v>25</v>
      </c>
      <c r="L14" s="45" t="s">
        <v>19</v>
      </c>
      <c r="M14" s="16" t="s">
        <v>20</v>
      </c>
      <c r="N14" s="49"/>
      <c r="O14" s="47" t="s">
        <v>21</v>
      </c>
      <c r="P14" s="48"/>
    </row>
    <row r="15" s="3" customFormat="1" ht="27" customHeight="1" spans="1:17">
      <c r="A15" s="21" t="s">
        <v>26</v>
      </c>
      <c r="B15" s="22"/>
      <c r="C15" s="22"/>
      <c r="D15" s="22"/>
      <c r="E15" s="23"/>
      <c r="F15" s="22">
        <f>SUM(F4:F14)</f>
        <v>17164</v>
      </c>
      <c r="G15" s="24"/>
      <c r="H15" s="23">
        <f>SUM(H4:H14)</f>
        <v>2856.985</v>
      </c>
      <c r="I15" s="50"/>
      <c r="J15" s="23">
        <f>SUM(J4:J14)</f>
        <v>2528.30530973451</v>
      </c>
      <c r="K15" s="50"/>
      <c r="L15" s="22"/>
      <c r="M15" s="22"/>
      <c r="N15" s="22"/>
      <c r="O15" s="49"/>
      <c r="P15" s="51"/>
      <c r="Q15" s="58"/>
    </row>
    <row r="16" spans="1:17">
      <c r="A16" s="25"/>
      <c r="B16" s="25"/>
      <c r="C16" s="25"/>
      <c r="D16" s="26"/>
      <c r="E16" s="27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52"/>
      <c r="Q16" s="53"/>
    </row>
    <row r="17" spans="16:17">
      <c r="P17" s="53"/>
      <c r="Q17" s="53"/>
    </row>
    <row r="18" spans="2:18">
      <c r="B18" s="28"/>
      <c r="C18" s="28"/>
      <c r="D18" s="28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53"/>
      <c r="Q18" s="53"/>
      <c r="R18" s="53"/>
    </row>
    <row r="19" s="2" customFormat="1" spans="1:18">
      <c r="A19" s="4"/>
      <c r="B19" s="30"/>
      <c r="C19" s="31"/>
      <c r="D19" s="32"/>
      <c r="E19" s="33"/>
      <c r="F19" s="34"/>
      <c r="G19" s="35"/>
      <c r="H19" s="36"/>
      <c r="I19" s="54"/>
      <c r="J19" s="55"/>
      <c r="K19" s="56"/>
      <c r="L19" s="32"/>
      <c r="M19" s="28"/>
      <c r="N19" s="57"/>
      <c r="O19" s="57"/>
      <c r="P19" s="31"/>
      <c r="Q19" s="51"/>
      <c r="R19" s="59"/>
    </row>
    <row r="20" spans="2:18">
      <c r="B20" s="28"/>
      <c r="C20" s="28"/>
      <c r="D20" s="28"/>
      <c r="E20" s="29"/>
      <c r="F20" s="28"/>
      <c r="G20" s="28"/>
      <c r="H20" s="28"/>
      <c r="I20" s="28"/>
      <c r="J20" s="28"/>
      <c r="K20" s="28"/>
      <c r="L20" s="28"/>
      <c r="N20" s="28"/>
      <c r="O20" s="28"/>
      <c r="P20" s="53"/>
      <c r="Q20" s="53"/>
      <c r="R20" s="53"/>
    </row>
    <row r="21" spans="2:18">
      <c r="B21" s="28"/>
      <c r="C21" s="37"/>
      <c r="D21" s="28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53"/>
      <c r="Q21" s="53"/>
      <c r="R21" s="53"/>
    </row>
    <row r="22" spans="2:13">
      <c r="B22" s="28"/>
      <c r="C22" s="37"/>
      <c r="D22" s="37"/>
      <c r="E22" s="29"/>
      <c r="F22" s="28"/>
      <c r="G22" s="28"/>
      <c r="H22" s="28"/>
      <c r="I22" s="28"/>
      <c r="J22" s="28"/>
      <c r="K22" s="28"/>
      <c r="L22" s="28"/>
      <c r="M22" s="28"/>
    </row>
    <row r="23" spans="3:4">
      <c r="C23" s="38"/>
      <c r="D23" s="38"/>
    </row>
    <row r="24" spans="3:4">
      <c r="C24" s="38"/>
      <c r="D24" s="38"/>
    </row>
    <row r="25" spans="3:4">
      <c r="C25" s="38"/>
      <c r="D25" s="38"/>
    </row>
    <row r="26" spans="3:3">
      <c r="C26" s="38"/>
    </row>
    <row r="27" spans="3:3">
      <c r="C27" s="38"/>
    </row>
  </sheetData>
  <autoFilter xmlns:etc="http://www.wps.cn/officeDocument/2017/etCustomData" ref="A3:P15" etc:filterBottomFollowUsedRange="0">
    <extLst/>
  </autoFilter>
  <mergeCells count="3">
    <mergeCell ref="A1:O1"/>
    <mergeCell ref="A2:O2"/>
    <mergeCell ref="A16:C16"/>
  </mergeCells>
  <pageMargins left="0.196527777777778" right="0.196527777777778" top="0.275" bottom="0.118055555555556" header="0.196527777777778" footer="0.196527777777778"/>
  <pageSetup paperSize="9" scale="63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汭珩开票通知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V3690</dc:creator>
  <cp:lastModifiedBy>茉莉</cp:lastModifiedBy>
  <dcterms:created xsi:type="dcterms:W3CDTF">2021-10-28T03:37:00Z</dcterms:created>
  <dcterms:modified xsi:type="dcterms:W3CDTF">2025-10-13T11:49:03Z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DE97DF34DC3D40F7B839B5ABF944CDF8_13</vt:lpwstr>
  </property>
  <property fmtid="{D5CDD505-2E9C-101B-9397-08002B2CF9AE}" pid="3" name="KSOProductBuildVer">
    <vt:lpwstr>2052-12.1.0.22529</vt:lpwstr>
  </property>
</Properties>
</file>