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-人民币" sheetId="24" r:id="rId1"/>
    <sheet name="国内-人民币 (2)" sheetId="23" state="hidden" r:id="rId2"/>
  </sheets>
  <definedNames>
    <definedName name="_xlnm._FilterDatabase" localSheetId="0" hidden="1">'国内-人民币'!$A$1:$I$20</definedName>
    <definedName name="_xlnm._FilterDatabase" localSheetId="1" hidden="1">'国内-人民币 (2)'!$A$1:$I$8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<sst xmlns="http://schemas.openxmlformats.org/spreadsheetml/2006/main" count="106" uniqueCount="71">
  <si>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</si>
  <si>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</si>
  <si>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</si>
  <si>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</si>
  <si>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</si>
  <si>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</si>
  <si>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</si>
  <si>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</si>
  <si>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</si>
  <si>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</si>
  <si>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</si>
  <si>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RBSKDS0061</t>
  </si>
  <si>
    <t>RANDY 0806-759-725
CHINA  男上装 外套</t>
  </si>
  <si>
    <t>WLBCRFI005 RFID白织标-51*51mm（+4%）</t>
  </si>
  <si>
    <t>WLBCRFI005 RFID白织标-51*51mm-免费损耗1%</t>
  </si>
  <si>
    <t>WLBCRFI005 RFID白织标-51*51mm-大货样</t>
  </si>
  <si>
    <t>白色缎带洗标CLBCGEN003*4页-60*25mm（加页码）</t>
  </si>
  <si>
    <t>黑色 吊绳 MRBCGEN004-320*1.5mm</t>
  </si>
  <si>
    <t>白色吊牌HPBCRFI001-60*95mm-RFID LOGO</t>
  </si>
  <si>
    <t>85589
85699</t>
  </si>
  <si>
    <t>RBSKDS0064</t>
  </si>
  <si>
    <t>PAPAYA 6828-759-800
CHINA  男上装 外套 补单2</t>
  </si>
  <si>
    <t>黑色吊绳 MRBCGEN004-320*1.5mm</t>
  </si>
  <si>
    <t>RBSKDS0059</t>
  </si>
  <si>
    <t>PILLOW 6654-758-505
CAMBODIA 女上衣</t>
  </si>
  <si>
    <t>黑色织标 WLBCGEN008-39*39mm</t>
  </si>
  <si>
    <t>白色缎带洗标CLBCGEN003*5页-60*25mm（加页码）</t>
  </si>
  <si>
    <t>缎带BSK警告标  ADBCGEN002-120*55mm</t>
  </si>
  <si>
    <t>41290
41291
41292</t>
  </si>
  <si>
    <t>RBSKDS0066</t>
  </si>
  <si>
    <t>MANTA 0893-758-505/800/712
CAMBODIA 女上衣</t>
  </si>
  <si>
    <t>黑色织标WLBCRFI006-51*51mm-RFID（+4%）</t>
  </si>
  <si>
    <t>黑色织标WLBCRFI006-51*51mm-免费损耗1%</t>
  </si>
  <si>
    <t>黑色织标WLBCRFI006-51*51mm-大货样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</si>
  <si>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</si>
  <si>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</si>
  <si>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</si>
  <si>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</si>
  <si>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</si>
  <si>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</si>
  <si>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</si>
  <si>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</si>
  <si>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</si>
  <si>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</si>
  <si>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</si>
  <si>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</si>
  <si>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</si>
  <si>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</si>
  <si>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按客户合同开票</t>
  </si>
  <si>
    <t>千克</t>
  </si>
  <si>
    <t>MOZ3101251101BERSCY</t>
  </si>
  <si>
    <t>洗标</t>
  </si>
  <si>
    <t>挂绳</t>
  </si>
  <si>
    <t>警告洗标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</si>
  <si>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</si>
  <si>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</si>
  <si>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</si>
  <si>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</si>
  <si>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</si>
  <si>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</si>
  <si>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</si>
  <si>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</si>
  <si>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</si>
  <si>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RBSKDS009</t>
  </si>
  <si>
    <t>COJIN 6608-758-807
CAMBODIA 女上装 外套</t>
  </si>
  <si>
    <t>RBSKDS0011</t>
  </si>
  <si>
    <t>COJIN 6608-758-807
CAMBODIA 女上装  外套翻单1</t>
  </si>
  <si>
    <t>76519
77745</t>
  </si>
  <si>
    <t>RBSKDS0012</t>
  </si>
  <si>
    <t>COJIN 6608-758-807
CAMBODIA 女上装  外套翻单2</t>
  </si>
  <si>
    <t>黑色织标WLBCGEN013-51*51mm（+1%）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</si>
</sst>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7" fontId="9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85" zoomScaleNormal="85" topLeftCell="A17" workbookViewId="0">
      <selection activeCell="E36" sqref="E36"/>
    </sheetView>
  </sheetViews>
  <sheetFormatPr defaultColWidth="24.7272727272727" defaultRowHeight="27" customHeight="1"/>
  <cols>
    <col min="1" max="1" width="16.5727272727273" style="17" customWidth="1"/>
    <col min="2" max="2" width="15.5" style="17" customWidth="1"/>
    <col min="3" max="3" width="23.5272727272727" style="17" customWidth="1"/>
    <col min="4" max="4" width="25.3454545454545" style="17" customWidth="1"/>
    <col min="5" max="5" width="36.3636363636364" style="17" customWidth="1"/>
    <col min="6" max="6" width="52.8272727272727" style="17" customWidth="1"/>
    <col min="7" max="7" width="15.9363636363636" style="17" customWidth="1"/>
    <col min="8" max="8" width="23.2090909090909" style="17" customWidth="1"/>
    <col min="9" max="9" width="16.6727272727273" style="17" customWidth="1"/>
    <col min="10" max="14" width="24.7272727272727" style="2" customWidth="1"/>
    <col min="15" max="16384" width="24.7272727272727" style="2"/>
  </cols>
  <sheetData>
    <row r="1" ht="44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ht="51" customHeight="1" spans="1:9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2" t="s">
        <v>6</v>
      </c>
      <c r="G2" s="23" t="s">
        <v>7</v>
      </c>
      <c r="H2" s="24" t="s">
        <v>8</v>
      </c>
      <c r="I2" s="25" t="s">
        <v>9</v>
      </c>
    </row>
    <row r="3" customHeight="1" spans="1:9">
      <c r="A3" s="12">
        <v>45918</v>
      </c>
      <c r="B3" s="13" t="s">
        <v>10</v>
      </c>
      <c r="C3" s="26">
        <v>40385</v>
      </c>
      <c r="D3" s="15" t="s">
        <v>11</v>
      </c>
      <c r="E3" s="14" t="s">
        <v>12</v>
      </c>
      <c r="F3" s="27" t="s">
        <v>13</v>
      </c>
      <c r="G3" s="13">
        <f>2000*1.04</f>
        <v>2080</v>
      </c>
      <c r="H3" s="28">
        <v>1.02</v>
      </c>
      <c r="I3" s="28">
        <f>G3*H3</f>
        <v>2121.6</v>
      </c>
    </row>
    <row r="4" customHeight="1" spans="1:9">
      <c r="A4" s="12"/>
      <c r="B4" s="13"/>
      <c r="C4" s="26"/>
      <c r="D4" s="15"/>
      <c r="E4" s="14"/>
      <c r="F4" s="27" t="s">
        <v>14</v>
      </c>
      <c r="G4" s="13">
        <f>2000*0.01</f>
        <v>20</v>
      </c>
      <c r="H4" s="28">
        <v>0</v>
      </c>
      <c r="I4" s="28">
        <f t="shared" ref="I4:I10" si="0">G4*H4</f>
        <v>0</v>
      </c>
    </row>
    <row r="5" customHeight="1" spans="1:9">
      <c r="A5" s="12"/>
      <c r="B5" s="13"/>
      <c r="C5" s="26"/>
      <c r="D5" s="15"/>
      <c r="E5" s="14"/>
      <c r="F5" s="27" t="s">
        <v>15</v>
      </c>
      <c r="G5" s="13">
        <f>4*5</f>
        <v>20</v>
      </c>
      <c r="H5" s="13">
        <v>0</v>
      </c>
      <c r="I5" s="28">
        <f t="shared" si="0"/>
        <v>0</v>
      </c>
    </row>
    <row r="6" customHeight="1" spans="1:9">
      <c r="A6" s="12"/>
      <c r="B6" s="13"/>
      <c r="C6" s="26"/>
      <c r="D6" s="15"/>
      <c r="E6" s="14"/>
      <c r="F6" s="13" t="s">
        <v>16</v>
      </c>
      <c r="G6" s="13">
        <f>2000*4</f>
        <v>8000</v>
      </c>
      <c r="H6" s="13">
        <v>0.042</v>
      </c>
      <c r="I6" s="28">
        <f t="shared" si="0"/>
        <v>336</v>
      </c>
    </row>
    <row r="7" customHeight="1" spans="1:9">
      <c r="A7" s="12"/>
      <c r="B7" s="13"/>
      <c r="C7" s="26"/>
      <c r="D7" s="15"/>
      <c r="E7" s="14"/>
      <c r="F7" s="13" t="s">
        <v>17</v>
      </c>
      <c r="G7" s="13">
        <v>2000</v>
      </c>
      <c r="H7" s="13">
        <v>0.11</v>
      </c>
      <c r="I7" s="28">
        <f t="shared" si="0"/>
        <v>220</v>
      </c>
    </row>
    <row r="8" customHeight="1" spans="1:9">
      <c r="A8" s="12"/>
      <c r="B8" s="13"/>
      <c r="C8" s="26"/>
      <c r="D8" s="15"/>
      <c r="E8" s="14"/>
      <c r="F8" s="27" t="s">
        <v>18</v>
      </c>
      <c r="G8" s="13">
        <v>2000</v>
      </c>
      <c r="H8" s="13">
        <v>0.25</v>
      </c>
      <c r="I8" s="28">
        <f t="shared" si="0"/>
        <v>500</v>
      </c>
    </row>
    <row r="9" customHeight="1" spans="1:9">
      <c r="A9" s="12">
        <v>45925</v>
      </c>
      <c r="B9" s="12" t="s">
        <v>10</v>
      </c>
      <c r="C9" s="29" t="s">
        <v>19</v>
      </c>
      <c r="D9" s="30" t="s">
        <v>20</v>
      </c>
      <c r="E9" s="31" t="s">
        <v>21</v>
      </c>
      <c r="F9" s="27" t="s">
        <v>18</v>
      </c>
      <c r="G9" s="13">
        <v>340</v>
      </c>
      <c r="H9" s="28">
        <v>0.25</v>
      </c>
      <c r="I9" s="28">
        <f t="shared" si="0"/>
        <v>85</v>
      </c>
    </row>
    <row r="10" customHeight="1" spans="1:9">
      <c r="A10" s="12"/>
      <c r="B10" s="12"/>
      <c r="C10" s="32"/>
      <c r="D10" s="30"/>
      <c r="E10" s="12"/>
      <c r="F10" s="13" t="s">
        <v>22</v>
      </c>
      <c r="G10" s="13">
        <v>340</v>
      </c>
      <c r="H10" s="28">
        <v>0.11</v>
      </c>
      <c r="I10" s="28">
        <f t="shared" si="0"/>
        <v>37.4</v>
      </c>
    </row>
    <row r="11" customHeight="1" spans="1:9">
      <c r="A11" s="33">
        <v>45917</v>
      </c>
      <c r="B11" s="34" t="s">
        <v>10</v>
      </c>
      <c r="C11" s="35">
        <v>40070</v>
      </c>
      <c r="D11" s="36" t="s">
        <v>23</v>
      </c>
      <c r="E11" s="37" t="s">
        <v>24</v>
      </c>
      <c r="F11" s="38" t="s">
        <v>25</v>
      </c>
      <c r="G11" s="34">
        <v>6000</v>
      </c>
      <c r="H11" s="34">
        <v>0.22</v>
      </c>
      <c r="I11" s="39">
        <f>G11*H11</f>
        <v>1320</v>
      </c>
    </row>
    <row r="12" customHeight="1" spans="1:9">
      <c r="A12" s="33"/>
      <c r="B12" s="34"/>
      <c r="C12" s="35"/>
      <c r="D12" s="36"/>
      <c r="E12" s="37"/>
      <c r="F12" s="34" t="s">
        <v>26</v>
      </c>
      <c r="G12" s="34">
        <f>6000*5</f>
        <v>30000</v>
      </c>
      <c r="H12" s="34">
        <v>0.042</v>
      </c>
      <c r="I12" s="39">
        <f>G12*H12</f>
        <v>1260</v>
      </c>
    </row>
    <row r="13" customHeight="1" spans="1:9">
      <c r="A13" s="33"/>
      <c r="B13" s="34"/>
      <c r="C13" s="35"/>
      <c r="D13" s="36"/>
      <c r="E13" s="37"/>
      <c r="F13" s="34" t="s">
        <v>27</v>
      </c>
      <c r="G13" s="34">
        <v>6000</v>
      </c>
      <c r="H13" s="34">
        <v>0.12</v>
      </c>
      <c r="I13" s="39">
        <f>G13*H13</f>
        <v>720</v>
      </c>
    </row>
    <row r="14" customHeight="1" spans="1:9">
      <c r="A14" s="33"/>
      <c r="B14" s="34"/>
      <c r="C14" s="35"/>
      <c r="D14" s="36"/>
      <c r="E14" s="37"/>
      <c r="F14" s="34" t="s">
        <v>17</v>
      </c>
      <c r="G14" s="34">
        <v>6000</v>
      </c>
      <c r="H14" s="34">
        <v>0.11</v>
      </c>
      <c r="I14" s="39">
        <f>G14*H14</f>
        <v>660</v>
      </c>
    </row>
    <row r="15" customHeight="1" spans="1:9">
      <c r="A15" s="33">
        <v>45951</v>
      </c>
      <c r="B15" s="34" t="s">
        <v>10</v>
      </c>
      <c r="C15" s="35" t="s">
        <v>28</v>
      </c>
      <c r="D15" s="36" t="s">
        <v>29</v>
      </c>
      <c r="E15" s="37" t="s">
        <v>30</v>
      </c>
      <c r="F15" s="38" t="s">
        <v>31</v>
      </c>
      <c r="G15" s="34">
        <f>13500*1.04</f>
        <v>14040</v>
      </c>
      <c r="H15" s="34">
        <v>1.02</v>
      </c>
      <c r="I15" s="39">
        <f>G15*H15</f>
        <v>14320.8</v>
      </c>
    </row>
    <row r="16" customHeight="1" spans="1:9">
      <c r="A16" s="33"/>
      <c r="B16" s="34"/>
      <c r="C16" s="35"/>
      <c r="D16" s="36"/>
      <c r="E16" s="37"/>
      <c r="F16" s="38" t="s">
        <v>32</v>
      </c>
      <c r="G16" s="34">
        <f>13500*0.01</f>
        <v>135</v>
      </c>
      <c r="H16" s="34">
        <v>0</v>
      </c>
      <c r="I16" s="39">
        <f>G16*H16</f>
        <v>0</v>
      </c>
    </row>
    <row r="17" customHeight="1" spans="1:10">
      <c r="A17" s="33"/>
      <c r="B17" s="34"/>
      <c r="C17" s="35"/>
      <c r="D17" s="36"/>
      <c r="E17" s="37"/>
      <c r="F17" s="38" t="s">
        <v>33</v>
      </c>
      <c r="G17" s="34">
        <f>3*2*5</f>
        <v>30</v>
      </c>
      <c r="H17" s="34">
        <v>0</v>
      </c>
      <c r="I17" s="39">
        <f>G17*H17</f>
        <v>0</v>
      </c>
    </row>
    <row r="18" customHeight="1" spans="1:10">
      <c r="A18" s="33"/>
      <c r="B18" s="34"/>
      <c r="C18" s="35"/>
      <c r="D18" s="36"/>
      <c r="E18" s="37"/>
      <c r="F18" s="34" t="s">
        <v>26</v>
      </c>
      <c r="G18" s="34">
        <f>13500*5</f>
        <v>67500</v>
      </c>
      <c r="H18" s="34">
        <v>0.042</v>
      </c>
      <c r="I18" s="39">
        <f>G18*H18</f>
        <v>2835</v>
      </c>
    </row>
    <row r="19" customHeight="1" spans="1:10">
      <c r="A19" s="33"/>
      <c r="B19" s="34"/>
      <c r="C19" s="35"/>
      <c r="D19" s="36"/>
      <c r="E19" s="37"/>
      <c r="F19" s="34" t="s">
        <v>17</v>
      </c>
      <c r="G19" s="34">
        <v>13500</v>
      </c>
      <c r="H19" s="34">
        <v>0.11</v>
      </c>
      <c r="I19" s="39">
        <f>G19*H19</f>
        <v>1485</v>
      </c>
    </row>
    <row r="20" customHeight="1" spans="1:10">
      <c r="I20" s="17">
        <f>SUM(I3:I19)</f>
        <v>25900.8</v>
      </c>
    </row>
    <row r="26" customHeight="1" spans="1:10">
      <c r="A26" s="40" t="s">
        <v>34</v>
      </c>
      <c r="B26" s="40"/>
      <c r="C26" s="40"/>
      <c r="D26" s="40"/>
      <c r="E26" s="40"/>
      <c r="F26" s="40"/>
      <c r="G26" s="40"/>
      <c r="H26" s="40"/>
      <c r="I26" s="40"/>
      <c r="J26" s="40"/>
    </row>
    <row r="27" customHeight="1" spans="1:10">
      <c r="A27" s="41" t="s">
        <v>35</v>
      </c>
      <c r="B27" s="41" t="s">
        <v>36</v>
      </c>
      <c r="C27" s="41" t="s">
        <v>37</v>
      </c>
      <c r="D27" s="41" t="s">
        <v>38</v>
      </c>
      <c r="E27" s="41" t="s">
        <v>39</v>
      </c>
      <c r="F27" s="41" t="s">
        <v>40</v>
      </c>
      <c r="G27" s="41" t="s">
        <v>41</v>
      </c>
      <c r="H27" s="41" t="s">
        <v>42</v>
      </c>
      <c r="I27" s="41" t="s">
        <v>43</v>
      </c>
      <c r="J27" s="41" t="s">
        <v>44</v>
      </c>
    </row>
    <row r="28" customHeight="1" spans="1:10">
      <c r="A28" s="42">
        <v>1</v>
      </c>
      <c r="B28" s="43">
        <v>45966</v>
      </c>
      <c r="C28" s="44" t="s">
        <v>45</v>
      </c>
      <c r="D28" s="44" t="s">
        <v>46</v>
      </c>
      <c r="E28" s="20" t="s">
        <v>47</v>
      </c>
      <c r="F28" s="20" t="s">
        <v>48</v>
      </c>
      <c r="G28" s="45" t="s">
        <v>49</v>
      </c>
      <c r="H28" s="20">
        <v>14</v>
      </c>
      <c r="I28" s="46">
        <v>18640.8</v>
      </c>
      <c r="J28" s="44" t="s">
        <v>50</v>
      </c>
    </row>
    <row r="29" customHeight="1" spans="1:10">
      <c r="A29" s="42"/>
      <c r="B29" s="43"/>
      <c r="C29" s="44"/>
      <c r="D29" s="44"/>
      <c r="E29" s="20" t="s">
        <v>51</v>
      </c>
      <c r="F29" s="20" t="s">
        <v>48</v>
      </c>
      <c r="G29" s="45" t="s">
        <v>49</v>
      </c>
      <c r="H29" s="20">
        <v>12.8</v>
      </c>
      <c r="I29" s="46"/>
      <c r="J29" s="44"/>
    </row>
    <row r="30" customHeight="1" spans="1:10">
      <c r="A30" s="42"/>
      <c r="B30" s="43"/>
      <c r="C30" s="44"/>
      <c r="D30" s="44" t="s">
        <v>46</v>
      </c>
      <c r="E30" s="20" t="s">
        <v>52</v>
      </c>
      <c r="F30" s="20" t="s">
        <v>48</v>
      </c>
      <c r="G30" s="45" t="s">
        <v>49</v>
      </c>
      <c r="H30" s="20">
        <v>7.22</v>
      </c>
      <c r="I30" s="46"/>
      <c r="J30" s="44"/>
    </row>
    <row r="31" customHeight="1" spans="1:10">
      <c r="A31" s="42">
        <v>1</v>
      </c>
      <c r="B31" s="43">
        <v>45966</v>
      </c>
      <c r="C31" s="44" t="s">
        <v>45</v>
      </c>
      <c r="D31" s="44" t="s">
        <v>46</v>
      </c>
      <c r="E31" s="20" t="s">
        <v>47</v>
      </c>
      <c r="F31" s="20" t="s">
        <v>48</v>
      </c>
      <c r="G31" s="45" t="s">
        <v>49</v>
      </c>
      <c r="H31" s="20">
        <v>3</v>
      </c>
      <c r="I31" s="46">
        <v>3960</v>
      </c>
      <c r="J31" s="44" t="s">
        <v>50</v>
      </c>
    </row>
    <row r="32" customHeight="1" spans="1:10">
      <c r="A32" s="42"/>
      <c r="B32" s="43"/>
      <c r="C32" s="44"/>
      <c r="D32" s="44"/>
      <c r="E32" s="20" t="s">
        <v>51</v>
      </c>
      <c r="F32" s="20" t="s">
        <v>48</v>
      </c>
      <c r="G32" s="45" t="s">
        <v>49</v>
      </c>
      <c r="H32" s="20">
        <v>7.2</v>
      </c>
      <c r="I32" s="46"/>
      <c r="J32" s="44"/>
    </row>
    <row r="33" customHeight="1" spans="1:10">
      <c r="A33" s="42"/>
      <c r="B33" s="43"/>
      <c r="C33" s="44"/>
      <c r="D33" s="44"/>
      <c r="E33" s="17" t="s">
        <v>53</v>
      </c>
      <c r="F33" s="20" t="s">
        <v>48</v>
      </c>
      <c r="G33" s="45" t="s">
        <v>49</v>
      </c>
      <c r="H33" s="20">
        <v>3.6</v>
      </c>
      <c r="I33" s="46"/>
      <c r="J33" s="44"/>
    </row>
    <row r="34" customHeight="1" spans="1:10">
      <c r="A34" s="42"/>
      <c r="B34" s="43"/>
      <c r="C34" s="44"/>
      <c r="D34" s="44" t="s">
        <v>46</v>
      </c>
      <c r="E34" s="20" t="s">
        <v>52</v>
      </c>
      <c r="F34" s="20" t="s">
        <v>48</v>
      </c>
      <c r="G34" s="45" t="s">
        <v>49</v>
      </c>
      <c r="H34" s="20">
        <v>3.21</v>
      </c>
      <c r="I34" s="46"/>
      <c r="J34" s="44"/>
    </row>
  </sheetData>
  <autoFilter xmlns:etc="http://www.wps.cn/officeDocument/2017/etCustomData" ref="A1:I20" etc:filterBottomFollowUsedRange="0">
    <extLst/>
  </autoFilter>
  <mergeCells count="34">
    <mergeCell ref="A1:I1"/>
    <mergeCell ref="A26:J26"/>
    <mergeCell ref="A3:A8"/>
    <mergeCell ref="A9:A10"/>
    <mergeCell ref="A11:A14"/>
    <mergeCell ref="A15:A19"/>
    <mergeCell ref="A28:A30"/>
    <mergeCell ref="A31:A34"/>
    <mergeCell ref="B3:B8"/>
    <mergeCell ref="B9:B10"/>
    <mergeCell ref="B11:B14"/>
    <mergeCell ref="B15:B19"/>
    <mergeCell ref="B28:B30"/>
    <mergeCell ref="B31:B34"/>
    <mergeCell ref="C3:C8"/>
    <mergeCell ref="C9:C10"/>
    <mergeCell ref="C11:C14"/>
    <mergeCell ref="C15:C19"/>
    <mergeCell ref="C28:C30"/>
    <mergeCell ref="C31:C34"/>
    <mergeCell ref="D3:D8"/>
    <mergeCell ref="D9:D10"/>
    <mergeCell ref="D11:D14"/>
    <mergeCell ref="D15:D19"/>
    <mergeCell ref="D28:D30"/>
    <mergeCell ref="D31:D34"/>
    <mergeCell ref="E3:E8"/>
    <mergeCell ref="E9:E10"/>
    <mergeCell ref="E11:E14"/>
    <mergeCell ref="E15:E19"/>
    <mergeCell ref="I28:I30"/>
    <mergeCell ref="I31:I34"/>
    <mergeCell ref="J28:J30"/>
    <mergeCell ref="J31:J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A3" sqref="A3:A4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1.3636363636364" style="2" customWidth="1"/>
    <col min="11" max="16384" width="24.7272727272727" style="2" customWidth="1"/>
  </cols>
  <sheetData>
    <row r="1" ht="44" customHeight="1" spans="1:9">
      <c r="A1" s="3" t="s">
        <v>54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55</v>
      </c>
      <c r="B2" s="6" t="s">
        <v>56</v>
      </c>
      <c r="C2" s="6" t="s">
        <v>57</v>
      </c>
      <c r="D2" s="7" t="s">
        <v>4</v>
      </c>
      <c r="E2" s="6" t="s">
        <v>58</v>
      </c>
      <c r="F2" s="8" t="s">
        <v>59</v>
      </c>
      <c r="G2" s="9" t="s">
        <v>60</v>
      </c>
      <c r="H2" s="10" t="s">
        <v>61</v>
      </c>
      <c r="I2" s="11" t="s">
        <v>62</v>
      </c>
    </row>
    <row r="3" customHeight="1" spans="1:9">
      <c r="A3" s="12">
        <v>45742</v>
      </c>
      <c r="B3" s="13" t="s">
        <v>10</v>
      </c>
      <c r="C3" s="14">
        <v>76519</v>
      </c>
      <c r="D3" s="15" t="s">
        <v>63</v>
      </c>
      <c r="E3" s="14" t="s">
        <v>64</v>
      </c>
      <c r="F3" s="13" t="s">
        <v>22</v>
      </c>
      <c r="G3" s="13">
        <v>6000</v>
      </c>
      <c r="H3" s="13">
        <v>0.25</v>
      </c>
      <c r="I3" s="13">
        <f>G3*H3</f>
        <v>1500</v>
      </c>
    </row>
    <row r="4" customHeight="1" spans="1:9">
      <c r="A4" s="12"/>
      <c r="B4" s="13"/>
      <c r="C4" s="13"/>
      <c r="D4" s="15"/>
      <c r="E4" s="14"/>
      <c r="F4" s="13" t="s">
        <v>26</v>
      </c>
      <c r="G4" s="13">
        <v>30000</v>
      </c>
      <c r="H4" s="13">
        <v>0.042</v>
      </c>
      <c r="I4" s="13">
        <v>1260</v>
      </c>
    </row>
    <row r="5" customHeight="1" spans="1:9">
      <c r="A5" s="12">
        <v>45749</v>
      </c>
      <c r="B5" s="13" t="s">
        <v>10</v>
      </c>
      <c r="C5" s="14">
        <v>77745</v>
      </c>
      <c r="D5" s="15" t="s">
        <v>65</v>
      </c>
      <c r="E5" s="14" t="s">
        <v>66</v>
      </c>
      <c r="F5" s="13" t="s">
        <v>22</v>
      </c>
      <c r="G5" s="13">
        <v>6000</v>
      </c>
      <c r="H5" s="13">
        <v>0.25</v>
      </c>
      <c r="I5" s="13">
        <f>G5*H5</f>
        <v>1500</v>
      </c>
    </row>
    <row r="6" customHeight="1" spans="1:9">
      <c r="A6" s="12"/>
      <c r="B6" s="13"/>
      <c r="C6" s="13"/>
      <c r="D6" s="15"/>
      <c r="E6" s="14"/>
      <c r="F6" s="16" t="s">
        <v>26</v>
      </c>
      <c r="G6" s="16">
        <v>30000</v>
      </c>
      <c r="H6" s="16">
        <v>0.042</v>
      </c>
      <c r="I6" s="16">
        <v>1260</v>
      </c>
    </row>
    <row r="7" customHeight="1" spans="1:9">
      <c r="A7" s="12">
        <v>45759</v>
      </c>
      <c r="B7" s="13" t="s">
        <v>10</v>
      </c>
      <c r="C7" s="14" t="s">
        <v>67</v>
      </c>
      <c r="D7" s="15" t="s">
        <v>68</v>
      </c>
      <c r="E7" s="14" t="s">
        <v>69</v>
      </c>
      <c r="F7" s="13" t="s">
        <v>70</v>
      </c>
      <c r="G7" s="13">
        <f>12000*1.01</f>
        <v>12120</v>
      </c>
      <c r="H7" s="13">
        <v>0.32</v>
      </c>
      <c r="I7" s="13">
        <f>G7*H7</f>
        <v>3878.4</v>
      </c>
    </row>
    <row r="8" customHeight="1" spans="1:9">
      <c r="I8" s="1">
        <v>9398.4</v>
      </c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国内-人民币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2025-11-05T06:59:36Z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