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4"/>
  </bookViews>
  <sheets>
    <sheet name="2025-3月已开票" sheetId="25" state="hidden" r:id="rId1"/>
    <sheet name="7月-汇利-已开未付" sheetId="30" r:id="rId2"/>
    <sheet name="8月-汇利-已开未付" sheetId="31" r:id="rId3"/>
    <sheet name="9月-汇利" sheetId="32" r:id="rId4"/>
    <sheet name="10月-汇利" sheetId="33" r:id="rId5"/>
  </sheets>
  <definedNames>
    <definedName name="_xlnm._FilterDatabase" localSheetId="0" hidden="1">'2025-3月已开票'!$A$2:$I$10</definedName>
    <definedName name="_xlnm._FilterDatabase" localSheetId="1" hidden="1">'7月-汇利-已开未付'!$A$1:$J$86</definedName>
    <definedName name="_xlnm._FilterDatabase" localSheetId="2" hidden="1">'8月-汇利-已开未付'!$A$1:$J$76</definedName>
    <definedName name="_xlnm._FilterDatabase" localSheetId="4" hidden="1">'10月-汇利'!$A$1:$J$14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5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M码有库存各328，此单各用120，各余208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6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81697改数量洗标产生库存，用在后续订单</t>
        </r>
      </text>
    </comment>
    <comment ref="H5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有库存，汇利有部分，同悦有4000，来翻单记得看</t>
        </r>
      </text>
    </comment>
    <comment ref="H5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洗标库存已用
</t>
        </r>
      </text>
    </comment>
  </commentList>
</comments>
</file>

<file path=xl/sharedStrings.xml><?xml version="1.0" encoding="utf-8"?>
<sst xmlns="http://schemas.openxmlformats.org/spreadsheetml/2006/main" count="396" uniqueCount="153">
  <si>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</si>
  <si>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</si>
  <si>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</si>
  <si>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</si>
  <si>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</si>
  <si>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</si>
  <si>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</si>
  <si>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</si>
  <si>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</si>
  <si>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</si>
  <si>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</si>
  <si>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</si>
  <si>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</si>
  <si>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</si>
  <si>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</si>
  <si>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</si>
  <si>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</si>
  <si>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</si>
  <si>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</si>
  <si>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</si>
  <si>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</si>
  <si>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</si>
  <si>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金额(RMB)</t>
  </si>
  <si>
    <t>77672
77673</t>
  </si>
  <si>
    <t>RBSKXN045
汇利</t>
  </si>
  <si>
    <t>HUDSAN 6631-730-712/717
China 女上 RFID</t>
  </si>
  <si>
    <t>已开票</t>
  </si>
  <si>
    <t>白色挂耳LPBCGEN001-8*13mm</t>
  </si>
  <si>
    <t>黑色织标WLBCRFI006-51*51mm-RFID</t>
  </si>
  <si>
    <t>白色缎带洗标CLBCGEN003*4页-60*25mm（加页码）</t>
  </si>
  <si>
    <t>BKKBXM24002 白色缎带空白标（60*25mm）</t>
  </si>
  <si>
    <t>77224
80168
77927
77929
78863</t>
  </si>
  <si>
    <t>RBSKXN046
汇利</t>
  </si>
  <si>
    <t>CORONA 6785-730-700/800
China 男上 RFID</t>
  </si>
  <si>
    <t>白色吊牌HPBCRFI001-60*95mm-RFID LOGO ZALA</t>
  </si>
  <si>
    <t>白色缎带洗标CLBCGEN003*5页-60*25mm（加页码）</t>
  </si>
  <si>
    <t>79349
80237</t>
  </si>
  <si>
    <t>RBSKXN050
汇利</t>
  </si>
  <si>
    <t>HUDSAN 6631-730-712/717
China 女上 RFID 翻1</t>
  </si>
  <si>
    <t>RBSKXN054
汇利</t>
  </si>
  <si>
    <t>CORONA 6785-730-700/800
China 男上 RFID 翻1</t>
  </si>
  <si>
    <t>79349
77672</t>
  </si>
  <si>
    <t>RBSKXN056
汇利</t>
  </si>
  <si>
    <t>HUDSAN 6631-730-712/717
China 女上 RFID 补</t>
  </si>
  <si>
    <t>80418
80419</t>
  </si>
  <si>
    <t>RBSKXN057
汇利</t>
  </si>
  <si>
    <t>HUDSAN 6631-730-712/717
China 女上 RFID 翻2</t>
  </si>
  <si>
    <t>80236
80234</t>
  </si>
  <si>
    <t>RBSKXN058
汇利</t>
  </si>
  <si>
    <t>HUDSAN 6631-450-712/717
China 女上 RFID ZALA</t>
  </si>
  <si>
    <t>RBSKXN061
汇利</t>
  </si>
  <si>
    <t>CORONA 6785-730-700/800
China 男上 RFID 翻2</t>
  </si>
  <si>
    <t>80784/81480/81481/80830</t>
  </si>
  <si>
    <t>RXNBSK001
汇利</t>
  </si>
  <si>
    <t>ADELE 6896-730-700 
China 女上 RFID</t>
  </si>
  <si>
    <t>白色缎带空白标 BKKBXM24002（60*25mm）</t>
  </si>
  <si>
    <t>RXNBSK003
汇利</t>
  </si>
  <si>
    <t>CORONA 6785-730-700/800
China 男上 RFID 翻3</t>
  </si>
  <si>
    <t>2025/5/30+新增6.8出</t>
  </si>
  <si>
    <t>2025/5/27+新增6.9出</t>
  </si>
  <si>
    <t>白色吊牌HPBCRFI001-60*95mm-RFID LOGO--800色号</t>
  </si>
  <si>
    <t>白色缎带洗标CLBCGEN003*5页-60*25mm--800色号条码页</t>
  </si>
  <si>
    <t>RXNBSK005
汇利</t>
  </si>
  <si>
    <t>HUDSAN 6631-730-712/717
China 女上 RFID 翻3</t>
  </si>
  <si>
    <t>82046/82049/82051</t>
  </si>
  <si>
    <t>RXNBSK006
汇利</t>
  </si>
  <si>
    <t>HUDSAN 6631-450-712/717
China 女上 RFID ZALA 
翻单1</t>
  </si>
  <si>
    <t>白色缎带洗标CLBCGEN003*1页-60*25mm（加页码）-条码页</t>
  </si>
  <si>
    <t>RXNBSK007
汇利</t>
  </si>
  <si>
    <t>HUDSAN 6631-450-712/717
China 女上 RFID ZALA
翻单2</t>
  </si>
  <si>
    <t>81666/82071</t>
  </si>
  <si>
    <t>RXNBSK008
汇利</t>
  </si>
  <si>
    <t>HUDSAN 6631-730-712/717
China 女上 RFID 翻4</t>
  </si>
  <si>
    <t xml:space="preserve">82213/82215/82216/82214
</t>
  </si>
  <si>
    <t>RXNBSK009
汇利</t>
  </si>
  <si>
    <t>ADELE 6896-451-700 
China 女上大衣 RFID ZALA</t>
  </si>
  <si>
    <t>RXNBSK0035
汇利</t>
  </si>
  <si>
    <t>HUDSAN 6631-730-712/717
China 女上外套 RFID
补单</t>
  </si>
  <si>
    <t>7.11+7.15</t>
  </si>
  <si>
    <t>白色缎带洗标CLBCGEN003*4页-60*25mm（加页码）-条码页</t>
  </si>
  <si>
    <t>7.1已出624/774，7.28剩余全出</t>
  </si>
  <si>
    <t>80624/80774/81696/81697/80794（8.10）</t>
  </si>
  <si>
    <t>RXNBSK0011
汇利</t>
  </si>
  <si>
    <t>LADDING 6801-730-800 China 男上 RFID</t>
  </si>
  <si>
    <t>RXNBSK0014
汇利</t>
  </si>
  <si>
    <t>HUDSAN 6631-730-712/717
China 女上 RFID 翻5</t>
  </si>
  <si>
    <t>83089（8.10）</t>
  </si>
  <si>
    <t>RXNBSK015
汇利</t>
  </si>
  <si>
    <t>ADELE 6896-730-700 
China 女上大衣 RFID
翻单1</t>
  </si>
  <si>
    <t>83454（8.17）</t>
  </si>
  <si>
    <t>RXNBSK017
汇利</t>
  </si>
  <si>
    <t>ADELE 6896-730-700 
China 女上大衣 RFID
翻单2</t>
  </si>
  <si>
    <t>RXNBSK0019
汇利</t>
  </si>
  <si>
    <t>HUDSAN 6631-730-712/717
China 女上 RFID 
翻6</t>
  </si>
  <si>
    <t>84050（8.24）</t>
  </si>
  <si>
    <t>RXNBSK023
汇利</t>
  </si>
  <si>
    <t>ADELE 6896-730-700 
China 女上大衣 RFID
翻单3</t>
  </si>
  <si>
    <t>RXNBSK0024
汇利</t>
  </si>
  <si>
    <t>HUDSAN 6631-730-712/717
China 女上外套 RFID 
翻7</t>
  </si>
  <si>
    <t>黑色织标WLBCRFI006-51*51mm-RFID-712色</t>
  </si>
  <si>
    <t>白色缎带洗标CLBCGEN003*4页-60*25mm（加页码）-712色</t>
  </si>
  <si>
    <t>84365（8.31）</t>
  </si>
  <si>
    <t>RXNBSK026
汇利</t>
  </si>
  <si>
    <t>ADELE 6896-730-700 
China 女上大衣 RFID
翻单4</t>
  </si>
  <si>
    <t>84436（9.7）</t>
  </si>
  <si>
    <t>RXNBSK0027
汇利</t>
  </si>
  <si>
    <t>HUDSAN 6631-730-712/717
China 女上外套 RFID 
翻8</t>
  </si>
  <si>
    <t>84800（8.31）</t>
  </si>
  <si>
    <t>RXNBSK0031
汇利</t>
  </si>
  <si>
    <t>LADDING 6801-730-800 China 男上 RFID
翻单1</t>
  </si>
  <si>
    <t>84945（9.7）</t>
  </si>
  <si>
    <t>RXNBSK032
汇利</t>
  </si>
  <si>
    <t>ADELE 6896-730-700 
China 女上大衣 RFID
翻单5</t>
  </si>
  <si>
    <t>84999（9.14）</t>
  </si>
  <si>
    <t>RXNBSK0034
汇利</t>
  </si>
  <si>
    <t>HUDSAN 6631-730-712/717
China 女上外套 RFID 
翻9</t>
  </si>
  <si>
    <t>85585/85586（9.21）</t>
  </si>
  <si>
    <t>RXNBSK0038
汇利</t>
  </si>
  <si>
    <t>HUDSAN 6631-730-712/717
China 女上外套 RFID 
翻10</t>
  </si>
  <si>
    <t>补单</t>
  </si>
  <si>
    <t>RXNBSK040
汇利</t>
  </si>
  <si>
    <t>ADELE 6896-730-700 
China 女上大衣 RFID</t>
  </si>
  <si>
    <t>RXNBSK045
汇利</t>
  </si>
  <si>
    <t>HUDSAN 6631-450-712/717
China 女上 RFID ZALA 
补单</t>
  </si>
  <si>
    <t>白色缎带洗标CLBCGEN003*1页-60*25mm（加页码）—M码条码页</t>
  </si>
  <si>
    <t>白色缎带洗标CLBCGEN003*1页-60*25mm（加页码）—s码条码页</t>
  </si>
  <si>
    <t>MP贴纸101.6*38.1mm（热胶）BKSKR24011</t>
  </si>
  <si>
    <t>RXNBSK046
汇利</t>
  </si>
  <si>
    <t>LADDING 6801-730-800 China 男上 RFID
补单</t>
  </si>
  <si>
    <t>黑色织标WLBCRFI006-51*51mm-RFID-M码</t>
  </si>
  <si>
    <t>86691（10.5）</t>
  </si>
  <si>
    <t>RXNBSK043
汇利</t>
  </si>
  <si>
    <t>HUDSAN 6631-730-712/717
China 女上外套 RFID 
翻11</t>
  </si>
  <si>
    <t>87128/87130（10.12）</t>
  </si>
  <si>
    <t>RXNBSK044
汇利</t>
  </si>
  <si>
    <t>HUDSAN 6631-730-717
China 女上外套 RFID 
翻12</t>
  </si>
  <si>
    <t>申请开票中</t>
  </si>
  <si>
    <t>补单2</t>
  </si>
  <si>
    <t>RXNBSK051
汇利</t>
  </si>
  <si>
    <t>HUDSAN 6631-730-717
China 女上外套 RFID 
补单2</t>
  </si>
  <si>
    <t>90958/90975（11.14）</t>
  </si>
  <si>
    <t>RXNBSK052
汇利</t>
  </si>
  <si>
    <t>HUDSAN 6631-514-717
China 女夹克 RFID</t>
  </si>
  <si>
    <t>91318/91321/91345（11.15/11.22）</t>
  </si>
  <si>
    <t>RXNBSK054
汇利</t>
  </si>
  <si>
    <t>SOL 6603-514-722
China 女夹克 RFID</t>
  </si>
  <si>
    <t>黑色织标WLBCGEN013-51*51mm</t>
  </si>
  <si>
    <t>黑色织标WLBCRFI016-65*19mm-RFID无产地</t>
  </si>
  <si>
    <t>补单3</t>
  </si>
  <si>
    <t>RXNBSK055
汇利</t>
  </si>
  <si>
    <t>HUDSAN 6631-730-717
China 女上外套 RFID 
补单3</t>
  </si>
  <si>
    <t>黑色织标WLBCRFI006-51*51mm-RFID-XXS\L码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</si>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</sst>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_);[Red]\(&quot;￥&quot;#,##0.0000\)"/>
    <numFmt numFmtId="181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80" fontId="4" fillId="0" borderId="4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2" borderId="0" xfId="0" applyFont="1" applyFill="1">
      <alignment vertical="center"/>
    </xf>
    <xf numFmtId="179" fontId="3" fillId="0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81" fontId="4" fillId="0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59" customWidth="1"/>
    <col min="2" max="2" width="13" style="59" customWidth="1"/>
    <col min="3" max="3" width="9.09090909090909" style="59" customWidth="1"/>
    <col min="4" max="4" width="15" style="59" customWidth="1"/>
    <col min="5" max="5" width="24.8181818181818" style="59" customWidth="1"/>
    <col min="6" max="6" width="66.0909090909091" style="59" customWidth="1"/>
    <col min="7" max="7" width="9.45454545454546" style="59" customWidth="1"/>
    <col min="8" max="8" width="8.72727272727273" style="59" customWidth="1"/>
    <col min="9" max="9" width="13.6363636363636" style="59" customWidth="1"/>
    <col min="10" max="16384" width="8.72727272727273" style="59"/>
  </cols>
  <sheetData>
    <row r="1" ht="21" spans="1:9">
      <c r="A1" s="60" t="s">
        <v>0</v>
      </c>
      <c r="B1" s="61"/>
      <c r="C1" s="61"/>
      <c r="D1" s="62"/>
      <c r="E1" s="61"/>
      <c r="F1" s="61"/>
      <c r="G1" s="61"/>
      <c r="H1" s="61"/>
      <c r="I1" s="61"/>
    </row>
    <row r="2" spans="1:9">
      <c r="A2" s="63" t="s">
        <v>1</v>
      </c>
      <c r="B2" s="63" t="s">
        <v>2</v>
      </c>
      <c r="C2" s="63" t="s">
        <v>3</v>
      </c>
      <c r="D2" s="3" t="s">
        <v>4</v>
      </c>
      <c r="E2" s="63" t="s">
        <v>5</v>
      </c>
      <c r="F2" s="64" t="s">
        <v>6</v>
      </c>
      <c r="G2" s="65" t="s">
        <v>7</v>
      </c>
      <c r="H2" s="66" t="s">
        <v>8</v>
      </c>
      <c r="I2" s="7" t="s">
        <v>9</v>
      </c>
    </row>
    <row r="3" s="59" customFormat="1" ht="16.5" spans="1:9">
      <c r="A3" s="67">
        <v>45357</v>
      </c>
      <c r="B3" s="68" t="s">
        <v>10</v>
      </c>
      <c r="C3" s="69" t="s">
        <v>11</v>
      </c>
      <c r="D3" s="70" t="s">
        <v>12</v>
      </c>
      <c r="E3" s="69" t="s">
        <v>13</v>
      </c>
      <c r="F3" s="71" t="s">
        <v>14</v>
      </c>
      <c r="G3" s="71">
        <v>10810</v>
      </c>
      <c r="H3" s="72">
        <v>0.23</v>
      </c>
      <c r="I3" s="71">
        <f>G3*H3</f>
        <v>2486.3</v>
      </c>
    </row>
    <row r="4" s="59" customFormat="1" ht="16.5" spans="1:9">
      <c r="A4" s="67"/>
      <c r="B4" s="68"/>
      <c r="C4" s="73"/>
      <c r="D4" s="74"/>
      <c r="E4" s="73"/>
      <c r="F4" s="71" t="s">
        <v>15</v>
      </c>
      <c r="G4" s="71">
        <v>10810</v>
      </c>
      <c r="H4" s="72">
        <v>0.09</v>
      </c>
      <c r="I4" s="71">
        <f>G4*H4</f>
        <v>972.9</v>
      </c>
    </row>
    <row r="5" s="59" customFormat="1" ht="16.5" spans="1:9">
      <c r="A5" s="67"/>
      <c r="B5" s="68"/>
      <c r="C5" s="73"/>
      <c r="D5" s="74"/>
      <c r="E5" s="73"/>
      <c r="F5" s="68" t="s">
        <v>16</v>
      </c>
      <c r="G5" s="71">
        <v>10810</v>
      </c>
      <c r="H5" s="75">
        <v>0</v>
      </c>
      <c r="I5" s="71">
        <f>G5*H5</f>
        <v>0</v>
      </c>
    </row>
    <row r="6" s="59" customFormat="1" ht="16.5" spans="1:9">
      <c r="A6" s="67"/>
      <c r="B6" s="68"/>
      <c r="C6" s="73"/>
      <c r="D6" s="74"/>
      <c r="E6" s="73"/>
      <c r="F6" s="71" t="s">
        <v>17</v>
      </c>
      <c r="G6" s="71">
        <v>10810</v>
      </c>
      <c r="H6" s="72">
        <v>1</v>
      </c>
      <c r="I6" s="71">
        <f>G6*H6</f>
        <v>10810</v>
      </c>
    </row>
    <row r="7" s="59" customFormat="1" ht="16.5" spans="1:9">
      <c r="A7" s="67"/>
      <c r="B7" s="68"/>
      <c r="C7" s="73"/>
      <c r="D7" s="74"/>
      <c r="E7" s="73"/>
      <c r="F7" s="71" t="s">
        <v>18</v>
      </c>
      <c r="G7" s="71">
        <v>20</v>
      </c>
      <c r="H7" s="72">
        <v>0</v>
      </c>
      <c r="I7" s="71">
        <v>0</v>
      </c>
    </row>
    <row r="8" s="59" customFormat="1" ht="16.5" spans="1:9">
      <c r="A8" s="67"/>
      <c r="B8" s="68"/>
      <c r="C8" s="73"/>
      <c r="D8" s="74"/>
      <c r="E8" s="73"/>
      <c r="F8" s="71" t="s">
        <v>19</v>
      </c>
      <c r="G8" s="71">
        <v>108</v>
      </c>
      <c r="H8" s="72">
        <v>0</v>
      </c>
      <c r="I8" s="71">
        <v>0</v>
      </c>
    </row>
    <row r="9" s="59" customFormat="1" ht="16.5" spans="1:9">
      <c r="A9" s="76"/>
      <c r="B9" s="77"/>
      <c r="C9" s="73"/>
      <c r="D9" s="74"/>
      <c r="E9" s="73"/>
      <c r="F9" s="78" t="s">
        <v>20</v>
      </c>
      <c r="G9" s="71">
        <f>G6*7</f>
        <v>75670</v>
      </c>
      <c r="H9" s="79">
        <v>0.04</v>
      </c>
      <c r="I9" s="78">
        <f>G9*H9</f>
        <v>3026.8</v>
      </c>
    </row>
    <row r="10" s="59" customFormat="1" ht="17.5" spans="1:9">
      <c r="A10" s="80"/>
      <c r="B10" s="80"/>
      <c r="C10" s="80"/>
      <c r="D10" s="80"/>
      <c r="E10" s="80"/>
      <c r="F10" s="80"/>
      <c r="G10" s="80"/>
      <c r="H10" s="80"/>
      <c r="I10" s="80">
        <f>SUM(I3:I9)</f>
        <v>17296</v>
      </c>
    </row>
    <row r="11" s="59" customFormat="1" ht="17.5" spans="1:9">
      <c r="A11" s="80"/>
      <c r="B11" s="80"/>
      <c r="C11" s="80"/>
      <c r="D11" s="80"/>
      <c r="E11" s="80"/>
      <c r="F11" s="80"/>
      <c r="G11" s="80"/>
      <c r="H11" s="80"/>
      <c r="I11" s="80"/>
    </row>
    <row r="12" ht="17.5" spans="1:9">
      <c r="A12" s="80"/>
      <c r="B12" s="80"/>
      <c r="C12" s="80"/>
      <c r="D12" s="80"/>
      <c r="E12" s="80"/>
      <c r="F12" s="80"/>
      <c r="G12" s="80"/>
      <c r="H12" s="80"/>
      <c r="I12" s="80"/>
    </row>
    <row r="13" ht="17.5" spans="1:9">
      <c r="A13" s="80"/>
      <c r="B13" s="80"/>
      <c r="C13" s="80"/>
      <c r="D13" s="80"/>
      <c r="E13" s="80"/>
      <c r="F13" s="80"/>
      <c r="G13" s="80"/>
      <c r="H13" s="80"/>
      <c r="I13" s="80"/>
    </row>
    <row r="14" ht="17.5" spans="1:9">
      <c r="A14" s="80"/>
      <c r="B14" s="80"/>
      <c r="C14" s="80"/>
      <c r="D14" s="80"/>
      <c r="E14" s="80"/>
      <c r="F14" s="80"/>
      <c r="G14" s="80"/>
      <c r="H14" s="80"/>
      <c r="I14" s="80"/>
    </row>
    <row r="15" ht="17.5" spans="1:9">
      <c r="A15" s="80"/>
      <c r="B15" s="80"/>
      <c r="C15" s="80"/>
      <c r="D15" s="80"/>
      <c r="E15" s="80"/>
      <c r="F15" s="80"/>
      <c r="G15" s="80"/>
      <c r="H15" s="80"/>
      <c r="I15" s="80"/>
    </row>
    <row r="16" ht="17.5" spans="1:9">
      <c r="A16" s="80"/>
      <c r="B16" s="80"/>
      <c r="C16" s="80"/>
      <c r="D16" s="80"/>
      <c r="E16" s="80"/>
      <c r="F16" s="80"/>
      <c r="G16" s="80"/>
      <c r="H16" s="80"/>
      <c r="I16" s="80"/>
    </row>
    <row r="17" ht="17.5" spans="1:9">
      <c r="A17" s="80"/>
      <c r="B17" s="80"/>
      <c r="C17" s="80"/>
      <c r="D17" s="80"/>
      <c r="E17" s="80"/>
      <c r="F17" s="80"/>
      <c r="G17" s="80"/>
      <c r="H17" s="80"/>
      <c r="I17" s="80"/>
    </row>
    <row r="18" ht="17.5" spans="1:9">
      <c r="A18" s="80"/>
      <c r="B18" s="80"/>
      <c r="C18" s="80"/>
      <c r="D18" s="80"/>
      <c r="E18" s="80"/>
      <c r="F18" s="80"/>
      <c r="G18" s="80"/>
      <c r="H18" s="80"/>
      <c r="I18" s="80"/>
    </row>
    <row r="19" ht="17.5" spans="1:9">
      <c r="A19" s="80"/>
      <c r="B19" s="80"/>
      <c r="C19" s="80"/>
      <c r="D19" s="80"/>
      <c r="E19" s="80"/>
      <c r="F19" s="80"/>
      <c r="G19" s="80"/>
      <c r="H19" s="80"/>
      <c r="I19" s="80"/>
    </row>
    <row r="20" ht="17.5" spans="1:9">
      <c r="A20" s="80"/>
      <c r="B20" s="80"/>
      <c r="C20" s="80"/>
      <c r="D20" s="80"/>
      <c r="E20" s="80"/>
      <c r="F20" s="80"/>
      <c r="G20" s="80"/>
      <c r="H20" s="80"/>
      <c r="I20" s="80"/>
    </row>
    <row r="21" ht="17.5" spans="1:9">
      <c r="A21" s="80"/>
      <c r="B21" s="80"/>
      <c r="C21" s="80"/>
      <c r="D21" s="80"/>
      <c r="E21" s="80"/>
      <c r="F21" s="80"/>
      <c r="G21" s="80"/>
      <c r="H21" s="80"/>
      <c r="I21" s="80"/>
    </row>
    <row r="22" ht="17.5" spans="1:9">
      <c r="A22" s="80"/>
      <c r="B22" s="80"/>
      <c r="C22" s="80"/>
      <c r="D22" s="80"/>
      <c r="E22" s="80"/>
      <c r="F22" s="80"/>
      <c r="G22" s="80"/>
      <c r="H22" s="80"/>
      <c r="I22" s="80"/>
    </row>
    <row r="23" ht="17.5" spans="1:9">
      <c r="A23" s="80"/>
      <c r="B23" s="80"/>
      <c r="C23" s="80"/>
      <c r="D23" s="80"/>
      <c r="E23" s="80"/>
      <c r="F23" s="80"/>
      <c r="G23" s="80"/>
      <c r="H23" s="80"/>
      <c r="I23" s="80"/>
    </row>
    <row r="24" ht="17.5" spans="1:9">
      <c r="A24" s="80"/>
      <c r="B24" s="80"/>
      <c r="C24" s="80"/>
      <c r="D24" s="80"/>
      <c r="E24" s="80"/>
      <c r="F24" s="80"/>
      <c r="G24" s="80"/>
      <c r="H24" s="80"/>
      <c r="I24" s="80"/>
    </row>
    <row r="25" ht="17.5" spans="1:9">
      <c r="A25" s="80"/>
      <c r="B25" s="80"/>
      <c r="C25" s="80"/>
      <c r="D25" s="80"/>
      <c r="E25" s="80"/>
      <c r="F25" s="80"/>
      <c r="G25" s="80"/>
      <c r="H25" s="80"/>
      <c r="I25" s="80"/>
    </row>
    <row r="26" ht="17.5" spans="1:9">
      <c r="A26" s="80"/>
      <c r="B26" s="80"/>
      <c r="C26" s="80"/>
      <c r="D26" s="80"/>
      <c r="E26" s="80"/>
      <c r="F26" s="80"/>
      <c r="G26" s="80"/>
      <c r="H26" s="80"/>
      <c r="I26" s="80"/>
    </row>
    <row r="27" ht="17.5" spans="1:9">
      <c r="A27" s="80"/>
      <c r="B27" s="80"/>
      <c r="C27" s="80"/>
      <c r="D27" s="80"/>
      <c r="E27" s="80"/>
      <c r="F27" s="80"/>
      <c r="G27" s="80"/>
      <c r="H27" s="80"/>
      <c r="I27" s="80"/>
    </row>
    <row r="28" ht="17.5" spans="1:9">
      <c r="A28" s="80"/>
      <c r="B28" s="80"/>
      <c r="C28" s="80"/>
      <c r="D28" s="80"/>
      <c r="E28" s="80"/>
      <c r="F28" s="80"/>
      <c r="G28" s="80"/>
      <c r="H28" s="80"/>
      <c r="I28" s="80"/>
    </row>
    <row r="29" ht="17.5" spans="1:9">
      <c r="A29" s="80"/>
      <c r="B29" s="80"/>
      <c r="C29" s="80"/>
      <c r="D29" s="80"/>
      <c r="E29" s="80"/>
      <c r="F29" s="80"/>
      <c r="G29" s="80"/>
      <c r="H29" s="80"/>
      <c r="I29" s="80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90" zoomScaleNormal="90" workbookViewId="0">
      <pane ySplit="2" topLeftCell="A3" activePane="bottomLeft" state="frozen"/>
      <selection/>
      <selection pane="bottomLeft" activeCell="J10" sqref="J1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ht="21" spans="1:12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2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22</v>
      </c>
    </row>
    <row r="3" spans="1:12">
      <c r="A3" s="13">
        <v>45768</v>
      </c>
      <c r="B3" s="52"/>
      <c r="C3" s="21" t="s">
        <v>10</v>
      </c>
      <c r="D3" s="11" t="s">
        <v>23</v>
      </c>
      <c r="E3" s="29" t="s">
        <v>24</v>
      </c>
      <c r="F3" s="22" t="s">
        <v>25</v>
      </c>
      <c r="G3" s="10" t="s">
        <v>14</v>
      </c>
      <c r="H3" s="10">
        <v>1522</v>
      </c>
      <c r="I3" s="53">
        <v>0.23</v>
      </c>
      <c r="J3" s="10">
        <f t="shared" ref="J3:J40" si="0">H3*I3</f>
        <v>350.06</v>
      </c>
    </row>
    <row r="4" spans="1:12">
      <c r="A4" s="13"/>
      <c r="B4" s="52"/>
      <c r="C4" s="21"/>
      <c r="D4" s="11"/>
      <c r="E4" s="29"/>
      <c r="F4" s="22"/>
      <c r="G4" s="10" t="s">
        <v>15</v>
      </c>
      <c r="H4" s="10">
        <v>1522</v>
      </c>
      <c r="I4" s="53">
        <v>0.09</v>
      </c>
      <c r="J4" s="10">
        <f t="shared" si="0"/>
        <v>136.98</v>
      </c>
      <c r="L4" s="24" t="s">
        <v>26</v>
      </c>
    </row>
    <row r="5" spans="1:12">
      <c r="A5" s="13"/>
      <c r="B5" s="52"/>
      <c r="C5" s="21"/>
      <c r="D5" s="11"/>
      <c r="E5" s="29"/>
      <c r="F5" s="22"/>
      <c r="G5" s="10" t="s">
        <v>27</v>
      </c>
      <c r="H5" s="10">
        <v>3018</v>
      </c>
      <c r="I5" s="53">
        <v>0.03</v>
      </c>
      <c r="J5" s="10">
        <f t="shared" si="0"/>
        <v>90.54</v>
      </c>
    </row>
    <row r="6" spans="1:12">
      <c r="A6" s="13"/>
      <c r="B6" s="52"/>
      <c r="C6" s="21"/>
      <c r="D6" s="11"/>
      <c r="E6" s="29"/>
      <c r="F6" s="22"/>
      <c r="G6" s="10" t="s">
        <v>28</v>
      </c>
      <c r="H6" s="10">
        <v>3018</v>
      </c>
      <c r="I6" s="53">
        <v>1</v>
      </c>
      <c r="J6" s="10">
        <f t="shared" si="0"/>
        <v>3018</v>
      </c>
    </row>
    <row r="7" spans="1:12">
      <c r="A7" s="13"/>
      <c r="B7" s="52"/>
      <c r="C7" s="21"/>
      <c r="D7" s="11"/>
      <c r="E7" s="29"/>
      <c r="F7" s="22"/>
      <c r="G7" s="10" t="s">
        <v>29</v>
      </c>
      <c r="H7" s="10">
        <v>12072</v>
      </c>
      <c r="I7" s="53">
        <v>0.04</v>
      </c>
      <c r="J7" s="10">
        <f t="shared" si="0"/>
        <v>482.88</v>
      </c>
    </row>
    <row r="8" spans="1:12">
      <c r="A8" s="13"/>
      <c r="B8" s="52"/>
      <c r="C8" s="21"/>
      <c r="D8" s="11"/>
      <c r="E8" s="29"/>
      <c r="F8" s="22"/>
      <c r="G8" s="21" t="s">
        <v>30</v>
      </c>
      <c r="H8" s="10">
        <v>3018</v>
      </c>
      <c r="I8" s="53">
        <v>0.03</v>
      </c>
      <c r="J8" s="10">
        <f t="shared" si="0"/>
        <v>90.54</v>
      </c>
    </row>
    <row r="9" spans="1:12">
      <c r="A9" s="13">
        <v>45768</v>
      </c>
      <c r="B9" s="52"/>
      <c r="C9" s="21" t="s">
        <v>10</v>
      </c>
      <c r="D9" s="11" t="s">
        <v>31</v>
      </c>
      <c r="E9" s="29" t="s">
        <v>32</v>
      </c>
      <c r="F9" s="22" t="s">
        <v>33</v>
      </c>
      <c r="G9" s="10" t="s">
        <v>14</v>
      </c>
      <c r="H9" s="10">
        <v>12526</v>
      </c>
      <c r="I9" s="53">
        <v>0.23</v>
      </c>
      <c r="J9" s="10">
        <f t="shared" si="0"/>
        <v>2880.98</v>
      </c>
    </row>
    <row r="10" spans="1:12">
      <c r="A10" s="13"/>
      <c r="B10" s="52"/>
      <c r="C10" s="21"/>
      <c r="D10" s="11"/>
      <c r="E10" s="29"/>
      <c r="F10" s="22"/>
      <c r="G10" s="10" t="s">
        <v>34</v>
      </c>
      <c r="H10" s="10">
        <v>2900</v>
      </c>
      <c r="I10" s="53">
        <v>0.21</v>
      </c>
      <c r="J10" s="10">
        <f t="shared" si="0"/>
        <v>609</v>
      </c>
    </row>
    <row r="11" spans="1:12">
      <c r="A11" s="13"/>
      <c r="B11" s="52"/>
      <c r="C11" s="21"/>
      <c r="D11" s="11"/>
      <c r="E11" s="29"/>
      <c r="F11" s="22"/>
      <c r="G11" s="10" t="s">
        <v>15</v>
      </c>
      <c r="H11" s="10">
        <v>15426</v>
      </c>
      <c r="I11" s="53">
        <v>0.09</v>
      </c>
      <c r="J11" s="10">
        <f t="shared" si="0"/>
        <v>1388.34</v>
      </c>
    </row>
    <row r="12" spans="1:12">
      <c r="A12" s="13"/>
      <c r="B12" s="52"/>
      <c r="C12" s="21"/>
      <c r="D12" s="11"/>
      <c r="E12" s="29"/>
      <c r="F12" s="22"/>
      <c r="G12" s="10" t="s">
        <v>28</v>
      </c>
      <c r="H12" s="10">
        <v>15426</v>
      </c>
      <c r="I12" s="53">
        <v>1</v>
      </c>
      <c r="J12" s="10">
        <f t="shared" si="0"/>
        <v>15426</v>
      </c>
    </row>
    <row r="13" spans="1:12">
      <c r="A13" s="13"/>
      <c r="B13" s="52"/>
      <c r="C13" s="21"/>
      <c r="D13" s="11"/>
      <c r="E13" s="29"/>
      <c r="F13" s="22"/>
      <c r="G13" s="10" t="s">
        <v>35</v>
      </c>
      <c r="H13" s="10">
        <v>77130</v>
      </c>
      <c r="I13" s="53">
        <v>0.04</v>
      </c>
      <c r="J13" s="10">
        <f t="shared" si="0"/>
        <v>3085.2</v>
      </c>
    </row>
    <row r="14" spans="1:12">
      <c r="A14" s="13">
        <v>45776</v>
      </c>
      <c r="B14" s="52"/>
      <c r="C14" s="21" t="s">
        <v>10</v>
      </c>
      <c r="D14" s="22" t="s">
        <v>36</v>
      </c>
      <c r="E14" s="29" t="s">
        <v>37</v>
      </c>
      <c r="F14" s="22" t="s">
        <v>38</v>
      </c>
      <c r="G14" s="10" t="s">
        <v>14</v>
      </c>
      <c r="H14" s="10">
        <v>1522</v>
      </c>
      <c r="I14" s="53">
        <v>0.23</v>
      </c>
      <c r="J14" s="10">
        <f t="shared" si="0"/>
        <v>350.06</v>
      </c>
    </row>
    <row r="15" spans="1:12">
      <c r="A15" s="13"/>
      <c r="B15" s="52"/>
      <c r="C15" s="21"/>
      <c r="D15" s="22"/>
      <c r="E15" s="29"/>
      <c r="F15" s="22"/>
      <c r="G15" s="10" t="s">
        <v>15</v>
      </c>
      <c r="H15" s="10">
        <v>1522</v>
      </c>
      <c r="I15" s="53">
        <v>0.09</v>
      </c>
      <c r="J15" s="10">
        <f t="shared" si="0"/>
        <v>136.98</v>
      </c>
    </row>
    <row r="16" spans="1:12">
      <c r="A16" s="13"/>
      <c r="B16" s="52"/>
      <c r="C16" s="21"/>
      <c r="D16" s="22"/>
      <c r="E16" s="29"/>
      <c r="F16" s="22"/>
      <c r="G16" s="10" t="s">
        <v>28</v>
      </c>
      <c r="H16" s="10">
        <v>3000</v>
      </c>
      <c r="I16" s="53">
        <v>1</v>
      </c>
      <c r="J16" s="10">
        <f t="shared" si="0"/>
        <v>3000</v>
      </c>
    </row>
    <row r="17" spans="1:10">
      <c r="A17" s="13"/>
      <c r="B17" s="52"/>
      <c r="C17" s="21"/>
      <c r="D17" s="22"/>
      <c r="E17" s="29"/>
      <c r="F17" s="22"/>
      <c r="G17" s="10" t="s">
        <v>29</v>
      </c>
      <c r="H17" s="10">
        <v>12000</v>
      </c>
      <c r="I17" s="53">
        <v>0.04</v>
      </c>
      <c r="J17" s="10">
        <f t="shared" si="0"/>
        <v>480</v>
      </c>
    </row>
    <row r="18" spans="1:10">
      <c r="A18" s="13"/>
      <c r="B18" s="52"/>
      <c r="C18" s="21"/>
      <c r="D18" s="22"/>
      <c r="E18" s="29"/>
      <c r="F18" s="22"/>
      <c r="G18" s="21" t="s">
        <v>30</v>
      </c>
      <c r="H18" s="10">
        <v>3000</v>
      </c>
      <c r="I18" s="53">
        <v>0.03</v>
      </c>
      <c r="J18" s="10">
        <f t="shared" si="0"/>
        <v>90</v>
      </c>
    </row>
    <row r="19" spans="1:10">
      <c r="A19" s="13">
        <v>45785</v>
      </c>
      <c r="B19" s="52"/>
      <c r="C19" s="21" t="s">
        <v>10</v>
      </c>
      <c r="D19" s="11">
        <v>80048</v>
      </c>
      <c r="E19" s="29" t="s">
        <v>39</v>
      </c>
      <c r="F19" s="22" t="s">
        <v>40</v>
      </c>
      <c r="G19" s="10" t="s">
        <v>14</v>
      </c>
      <c r="H19" s="10">
        <v>7700</v>
      </c>
      <c r="I19" s="53">
        <v>0.23</v>
      </c>
      <c r="J19" s="10">
        <f t="shared" si="0"/>
        <v>1771</v>
      </c>
    </row>
    <row r="20" spans="1:10">
      <c r="A20" s="13"/>
      <c r="B20" s="52"/>
      <c r="C20" s="21"/>
      <c r="D20" s="11"/>
      <c r="E20" s="29"/>
      <c r="F20" s="22"/>
      <c r="G20" s="10" t="s">
        <v>15</v>
      </c>
      <c r="H20" s="10">
        <v>7700</v>
      </c>
      <c r="I20" s="53">
        <v>0.09</v>
      </c>
      <c r="J20" s="10">
        <f t="shared" si="0"/>
        <v>693</v>
      </c>
    </row>
    <row r="21" spans="1:10">
      <c r="A21" s="13"/>
      <c r="B21" s="52"/>
      <c r="C21" s="21"/>
      <c r="D21" s="11"/>
      <c r="E21" s="29"/>
      <c r="F21" s="22"/>
      <c r="G21" s="10" t="s">
        <v>28</v>
      </c>
      <c r="H21" s="10">
        <v>7700</v>
      </c>
      <c r="I21" s="53">
        <v>1</v>
      </c>
      <c r="J21" s="10">
        <f t="shared" si="0"/>
        <v>7700</v>
      </c>
    </row>
    <row r="22" spans="1:10">
      <c r="A22" s="13"/>
      <c r="B22" s="52"/>
      <c r="C22" s="21"/>
      <c r="D22" s="11"/>
      <c r="E22" s="29"/>
      <c r="F22" s="22"/>
      <c r="G22" s="10" t="s">
        <v>35</v>
      </c>
      <c r="H22" s="10">
        <v>38500</v>
      </c>
      <c r="I22" s="53">
        <v>0.04</v>
      </c>
      <c r="J22" s="10">
        <f t="shared" si="0"/>
        <v>1540</v>
      </c>
    </row>
    <row r="23" spans="1:10">
      <c r="A23" s="13">
        <v>45786</v>
      </c>
      <c r="B23" s="52"/>
      <c r="C23" s="21" t="s">
        <v>10</v>
      </c>
      <c r="D23" s="22" t="s">
        <v>41</v>
      </c>
      <c r="E23" s="29" t="s">
        <v>42</v>
      </c>
      <c r="F23" s="22" t="s">
        <v>43</v>
      </c>
      <c r="G23" s="10" t="s">
        <v>27</v>
      </c>
      <c r="H23" s="10">
        <v>240</v>
      </c>
      <c r="I23" s="53">
        <v>0.03</v>
      </c>
      <c r="J23" s="10">
        <f t="shared" si="0"/>
        <v>7.2</v>
      </c>
    </row>
    <row r="24" spans="1:10">
      <c r="A24" s="13"/>
      <c r="B24" s="52"/>
      <c r="C24" s="21"/>
      <c r="D24" s="22"/>
      <c r="E24" s="29"/>
      <c r="F24" s="22"/>
      <c r="G24" s="10" t="s">
        <v>28</v>
      </c>
      <c r="H24" s="10">
        <v>240</v>
      </c>
      <c r="I24" s="53">
        <v>1</v>
      </c>
      <c r="J24" s="10">
        <f t="shared" si="0"/>
        <v>240</v>
      </c>
    </row>
    <row r="25" spans="1:10">
      <c r="A25" s="13"/>
      <c r="B25" s="52"/>
      <c r="C25" s="21"/>
      <c r="D25" s="22"/>
      <c r="E25" s="29"/>
      <c r="F25" s="22"/>
      <c r="G25" s="10" t="s">
        <v>29</v>
      </c>
      <c r="H25" s="10">
        <v>960</v>
      </c>
      <c r="I25" s="53">
        <v>0.04</v>
      </c>
      <c r="J25" s="10">
        <f t="shared" si="0"/>
        <v>38.4</v>
      </c>
    </row>
    <row r="26" spans="1:10">
      <c r="A26" s="13"/>
      <c r="B26" s="52"/>
      <c r="C26" s="21"/>
      <c r="D26" s="22"/>
      <c r="E26" s="29"/>
      <c r="F26" s="22"/>
      <c r="G26" s="21" t="s">
        <v>30</v>
      </c>
      <c r="H26" s="10">
        <v>240</v>
      </c>
      <c r="I26" s="53">
        <v>0.03</v>
      </c>
      <c r="J26" s="10">
        <f t="shared" si="0"/>
        <v>7.2</v>
      </c>
    </row>
    <row r="27" spans="1:10">
      <c r="A27" s="13">
        <v>45790</v>
      </c>
      <c r="B27" s="52"/>
      <c r="C27" s="21" t="s">
        <v>10</v>
      </c>
      <c r="D27" s="22" t="s">
        <v>44</v>
      </c>
      <c r="E27" s="29" t="s">
        <v>45</v>
      </c>
      <c r="F27" s="22" t="s">
        <v>46</v>
      </c>
      <c r="G27" s="10" t="s">
        <v>14</v>
      </c>
      <c r="H27" s="10">
        <v>3502</v>
      </c>
      <c r="I27" s="53">
        <v>0.23</v>
      </c>
      <c r="J27" s="10">
        <f t="shared" si="0"/>
        <v>805.46</v>
      </c>
    </row>
    <row r="28" spans="1:10">
      <c r="A28" s="13"/>
      <c r="B28" s="52"/>
      <c r="C28" s="21"/>
      <c r="D28" s="22"/>
      <c r="E28" s="29"/>
      <c r="F28" s="22"/>
      <c r="G28" s="10" t="s">
        <v>15</v>
      </c>
      <c r="H28" s="10">
        <v>3502</v>
      </c>
      <c r="I28" s="53">
        <v>0.09</v>
      </c>
      <c r="J28" s="10">
        <f t="shared" si="0"/>
        <v>315.18</v>
      </c>
    </row>
    <row r="29" spans="1:10">
      <c r="A29" s="13"/>
      <c r="B29" s="52"/>
      <c r="C29" s="21"/>
      <c r="D29" s="22"/>
      <c r="E29" s="29"/>
      <c r="F29" s="22"/>
      <c r="G29" s="10" t="s">
        <v>28</v>
      </c>
      <c r="H29" s="10">
        <v>3484</v>
      </c>
      <c r="I29" s="53">
        <v>1</v>
      </c>
      <c r="J29" s="10">
        <f t="shared" si="0"/>
        <v>3484</v>
      </c>
    </row>
    <row r="30" spans="1:10">
      <c r="A30" s="13"/>
      <c r="B30" s="52"/>
      <c r="C30" s="21"/>
      <c r="D30" s="22"/>
      <c r="E30" s="29"/>
      <c r="F30" s="22"/>
      <c r="G30" s="10" t="s">
        <v>29</v>
      </c>
      <c r="H30" s="10">
        <v>13936</v>
      </c>
      <c r="I30" s="53">
        <v>0.04</v>
      </c>
      <c r="J30" s="10">
        <f t="shared" si="0"/>
        <v>557.44</v>
      </c>
    </row>
    <row r="31" spans="1:10">
      <c r="A31" s="13"/>
      <c r="B31" s="52"/>
      <c r="C31" s="21"/>
      <c r="D31" s="22"/>
      <c r="E31" s="29"/>
      <c r="F31" s="22"/>
      <c r="G31" s="21" t="s">
        <v>30</v>
      </c>
      <c r="H31" s="10">
        <v>3484</v>
      </c>
      <c r="I31" s="53">
        <v>0.03</v>
      </c>
      <c r="J31" s="10">
        <f t="shared" si="0"/>
        <v>104.52</v>
      </c>
    </row>
    <row r="32" spans="1:10">
      <c r="A32" s="13">
        <v>45790</v>
      </c>
      <c r="B32" s="52"/>
      <c r="C32" s="21" t="s">
        <v>10</v>
      </c>
      <c r="D32" s="22" t="s">
        <v>47</v>
      </c>
      <c r="E32" s="29" t="s">
        <v>48</v>
      </c>
      <c r="F32" s="22" t="s">
        <v>49</v>
      </c>
      <c r="G32" s="10" t="s">
        <v>34</v>
      </c>
      <c r="H32" s="10">
        <v>2996</v>
      </c>
      <c r="I32" s="53">
        <v>0.21</v>
      </c>
      <c r="J32" s="10">
        <f t="shared" si="0"/>
        <v>629.16</v>
      </c>
    </row>
    <row r="33" spans="1:10">
      <c r="A33" s="13"/>
      <c r="B33" s="52"/>
      <c r="C33" s="21"/>
      <c r="D33" s="22"/>
      <c r="E33" s="29"/>
      <c r="F33" s="22"/>
      <c r="G33" s="10" t="s">
        <v>15</v>
      </c>
      <c r="H33" s="10">
        <v>2996</v>
      </c>
      <c r="I33" s="53">
        <v>0.09</v>
      </c>
      <c r="J33" s="10">
        <f t="shared" si="0"/>
        <v>269.64</v>
      </c>
    </row>
    <row r="34" spans="1:10">
      <c r="A34" s="13"/>
      <c r="B34" s="52"/>
      <c r="C34" s="21"/>
      <c r="D34" s="22"/>
      <c r="E34" s="29"/>
      <c r="F34" s="22"/>
      <c r="G34" s="10" t="s">
        <v>28</v>
      </c>
      <c r="H34" s="10">
        <v>2340</v>
      </c>
      <c r="I34" s="53">
        <v>1</v>
      </c>
      <c r="J34" s="10">
        <f t="shared" si="0"/>
        <v>2340</v>
      </c>
    </row>
    <row r="35" spans="1:10">
      <c r="A35" s="13"/>
      <c r="B35" s="52"/>
      <c r="C35" s="21"/>
      <c r="D35" s="22"/>
      <c r="E35" s="29"/>
      <c r="F35" s="22"/>
      <c r="G35" s="10" t="s">
        <v>29</v>
      </c>
      <c r="H35" s="10">
        <v>11984</v>
      </c>
      <c r="I35" s="53">
        <v>0.04</v>
      </c>
      <c r="J35" s="10">
        <f t="shared" si="0"/>
        <v>479.36</v>
      </c>
    </row>
    <row r="36" spans="1:10">
      <c r="A36" s="13"/>
      <c r="B36" s="52"/>
      <c r="C36" s="21"/>
      <c r="D36" s="22"/>
      <c r="E36" s="29"/>
      <c r="F36" s="22"/>
      <c r="G36" s="21" t="s">
        <v>30</v>
      </c>
      <c r="H36" s="10">
        <v>2996</v>
      </c>
      <c r="I36" s="53">
        <v>0.03</v>
      </c>
      <c r="J36" s="10">
        <f t="shared" si="0"/>
        <v>89.88</v>
      </c>
    </row>
    <row r="37" spans="1:10">
      <c r="A37" s="13">
        <v>45793</v>
      </c>
      <c r="B37" s="52"/>
      <c r="C37" s="21" t="s">
        <v>10</v>
      </c>
      <c r="D37" s="11">
        <v>80644</v>
      </c>
      <c r="E37" s="29" t="s">
        <v>50</v>
      </c>
      <c r="F37" s="22" t="s">
        <v>51</v>
      </c>
      <c r="G37" s="10" t="s">
        <v>14</v>
      </c>
      <c r="H37" s="10">
        <v>7700</v>
      </c>
      <c r="I37" s="53">
        <v>0.23</v>
      </c>
      <c r="J37" s="10">
        <f t="shared" si="0"/>
        <v>1771</v>
      </c>
    </row>
    <row r="38" spans="1:10">
      <c r="A38" s="13"/>
      <c r="B38" s="52"/>
      <c r="C38" s="21"/>
      <c r="D38" s="11"/>
      <c r="E38" s="29"/>
      <c r="F38" s="22"/>
      <c r="G38" s="10" t="s">
        <v>15</v>
      </c>
      <c r="H38" s="10">
        <v>7700</v>
      </c>
      <c r="I38" s="53">
        <v>0.09</v>
      </c>
      <c r="J38" s="10">
        <f t="shared" si="0"/>
        <v>693</v>
      </c>
    </row>
    <row r="39" spans="1:10">
      <c r="A39" s="13"/>
      <c r="B39" s="52"/>
      <c r="C39" s="21"/>
      <c r="D39" s="11"/>
      <c r="E39" s="29"/>
      <c r="F39" s="22"/>
      <c r="G39" s="10" t="s">
        <v>28</v>
      </c>
      <c r="H39" s="10">
        <v>7700</v>
      </c>
      <c r="I39" s="53">
        <v>1</v>
      </c>
      <c r="J39" s="10">
        <f t="shared" si="0"/>
        <v>7700</v>
      </c>
    </row>
    <row r="40" spans="1:10">
      <c r="A40" s="13"/>
      <c r="B40" s="52"/>
      <c r="C40" s="21"/>
      <c r="D40" s="11"/>
      <c r="E40" s="29"/>
      <c r="F40" s="22"/>
      <c r="G40" s="10" t="s">
        <v>35</v>
      </c>
      <c r="H40" s="10">
        <v>38500</v>
      </c>
      <c r="I40" s="53">
        <v>0.04</v>
      </c>
      <c r="J40" s="10">
        <f t="shared" si="0"/>
        <v>1540</v>
      </c>
    </row>
    <row r="41" spans="1:10">
      <c r="A41" s="13">
        <v>45793</v>
      </c>
      <c r="B41" s="14">
        <v>45844</v>
      </c>
      <c r="C41" s="21" t="s">
        <v>10</v>
      </c>
      <c r="D41" s="11" t="s">
        <v>52</v>
      </c>
      <c r="E41" s="29" t="s">
        <v>53</v>
      </c>
      <c r="F41" s="31" t="s">
        <v>54</v>
      </c>
      <c r="G41" s="10" t="s">
        <v>14</v>
      </c>
      <c r="H41" s="10">
        <v>3510</v>
      </c>
      <c r="I41" s="53">
        <v>0.23</v>
      </c>
      <c r="J41" s="10">
        <v>807.3</v>
      </c>
    </row>
    <row r="42" spans="1:10">
      <c r="A42" s="13"/>
      <c r="B42" s="18"/>
      <c r="C42" s="21"/>
      <c r="D42" s="11"/>
      <c r="E42" s="29"/>
      <c r="F42" s="32"/>
      <c r="G42" s="10" t="s">
        <v>15</v>
      </c>
      <c r="H42" s="10">
        <v>3510</v>
      </c>
      <c r="I42" s="53">
        <v>0.09</v>
      </c>
      <c r="J42" s="10">
        <v>315.9</v>
      </c>
    </row>
    <row r="43" spans="1:10">
      <c r="A43" s="13"/>
      <c r="B43" s="14">
        <v>45820</v>
      </c>
      <c r="C43" s="21"/>
      <c r="D43" s="11"/>
      <c r="E43" s="29"/>
      <c r="F43" s="32"/>
      <c r="G43" s="10" t="s">
        <v>28</v>
      </c>
      <c r="H43" s="10">
        <v>3510</v>
      </c>
      <c r="I43" s="53">
        <v>1</v>
      </c>
      <c r="J43" s="10">
        <v>3510</v>
      </c>
    </row>
    <row r="44" spans="1:10">
      <c r="A44" s="13"/>
      <c r="B44" s="14">
        <v>45816</v>
      </c>
      <c r="C44" s="21"/>
      <c r="D44" s="11"/>
      <c r="E44" s="29"/>
      <c r="F44" s="32"/>
      <c r="G44" s="10" t="s">
        <v>55</v>
      </c>
      <c r="H44" s="10">
        <v>3510</v>
      </c>
      <c r="I44" s="53">
        <v>0.03</v>
      </c>
      <c r="J44" s="10">
        <v>105.3</v>
      </c>
    </row>
    <row r="45" spans="1:10">
      <c r="A45" s="13"/>
      <c r="B45" s="18"/>
      <c r="C45" s="21"/>
      <c r="D45" s="11"/>
      <c r="E45" s="29"/>
      <c r="F45" s="33"/>
      <c r="G45" s="10" t="s">
        <v>29</v>
      </c>
      <c r="H45" s="10">
        <v>14040</v>
      </c>
      <c r="I45" s="53">
        <v>0.04</v>
      </c>
      <c r="J45" s="10">
        <v>561.6</v>
      </c>
    </row>
    <row r="46" spans="1:10">
      <c r="A46" s="54">
        <v>45801</v>
      </c>
      <c r="B46" s="14">
        <v>45842</v>
      </c>
      <c r="C46" s="38" t="s">
        <v>10</v>
      </c>
      <c r="D46" s="35">
        <v>81394</v>
      </c>
      <c r="E46" s="39" t="s">
        <v>56</v>
      </c>
      <c r="F46" s="31" t="s">
        <v>57</v>
      </c>
      <c r="G46" s="10" t="s">
        <v>14</v>
      </c>
      <c r="H46" s="10">
        <v>9900</v>
      </c>
      <c r="I46" s="53">
        <v>0.23</v>
      </c>
      <c r="J46" s="10">
        <v>2277</v>
      </c>
    </row>
    <row r="47" spans="1:10">
      <c r="A47" s="55"/>
      <c r="B47" s="17"/>
      <c r="C47" s="41"/>
      <c r="D47" s="15"/>
      <c r="E47" s="42"/>
      <c r="F47" s="32"/>
      <c r="G47" s="10" t="s">
        <v>15</v>
      </c>
      <c r="H47" s="10">
        <v>9900</v>
      </c>
      <c r="I47" s="53">
        <v>0.09</v>
      </c>
      <c r="J47" s="10">
        <v>891</v>
      </c>
    </row>
    <row r="48" ht="28" spans="1:10">
      <c r="A48" s="55"/>
      <c r="B48" s="56" t="s">
        <v>58</v>
      </c>
      <c r="C48" s="41"/>
      <c r="D48" s="15"/>
      <c r="E48" s="42"/>
      <c r="F48" s="32"/>
      <c r="G48" s="10" t="s">
        <v>28</v>
      </c>
      <c r="H48" s="10">
        <v>9900</v>
      </c>
      <c r="I48" s="53">
        <v>1</v>
      </c>
      <c r="J48" s="10">
        <v>9900</v>
      </c>
    </row>
    <row r="49" ht="28" spans="1:10">
      <c r="A49" s="55"/>
      <c r="B49" s="56" t="s">
        <v>59</v>
      </c>
      <c r="C49" s="41"/>
      <c r="D49" s="15"/>
      <c r="E49" s="42"/>
      <c r="F49" s="32"/>
      <c r="G49" s="10" t="s">
        <v>35</v>
      </c>
      <c r="H49" s="10">
        <v>49500</v>
      </c>
      <c r="I49" s="53">
        <v>0.04</v>
      </c>
      <c r="J49" s="10">
        <v>1980</v>
      </c>
    </row>
    <row r="50" spans="1:10">
      <c r="A50" s="55"/>
      <c r="B50" s="57">
        <v>45834</v>
      </c>
      <c r="C50" s="41"/>
      <c r="D50" s="15"/>
      <c r="E50" s="42"/>
      <c r="F50" s="32"/>
      <c r="G50" s="10" t="s">
        <v>60</v>
      </c>
      <c r="H50" s="10">
        <v>500</v>
      </c>
      <c r="I50" s="53">
        <v>0.23</v>
      </c>
      <c r="J50" s="10">
        <v>115</v>
      </c>
    </row>
    <row r="51" spans="1:10">
      <c r="A51" s="55"/>
      <c r="B51" s="58"/>
      <c r="C51" s="41"/>
      <c r="D51" s="15"/>
      <c r="E51" s="42"/>
      <c r="F51" s="32"/>
      <c r="G51" s="10" t="s">
        <v>15</v>
      </c>
      <c r="H51" s="10">
        <v>500</v>
      </c>
      <c r="I51" s="53">
        <v>0.09</v>
      </c>
      <c r="J51" s="10">
        <v>45</v>
      </c>
    </row>
    <row r="52" spans="1:10">
      <c r="A52" s="55"/>
      <c r="B52" s="20">
        <v>45829</v>
      </c>
      <c r="C52" s="41"/>
      <c r="D52" s="15"/>
      <c r="E52" s="42"/>
      <c r="F52" s="32"/>
      <c r="G52" s="10" t="s">
        <v>61</v>
      </c>
      <c r="H52" s="10">
        <v>500</v>
      </c>
      <c r="I52" s="53">
        <v>0.04</v>
      </c>
      <c r="J52" s="10">
        <v>20</v>
      </c>
    </row>
    <row r="53" spans="1:10">
      <c r="A53" s="55"/>
      <c r="B53" s="28">
        <v>45834</v>
      </c>
      <c r="C53" s="41"/>
      <c r="D53" s="15"/>
      <c r="E53" s="42"/>
      <c r="F53" s="32"/>
      <c r="G53" s="10" t="s">
        <v>28</v>
      </c>
      <c r="H53" s="10">
        <v>330</v>
      </c>
      <c r="I53" s="53">
        <v>1</v>
      </c>
      <c r="J53" s="10">
        <v>330</v>
      </c>
    </row>
    <row r="54" spans="1:10">
      <c r="A54" s="14">
        <v>45804</v>
      </c>
      <c r="B54" s="57">
        <v>45834</v>
      </c>
      <c r="C54" s="21" t="s">
        <v>10</v>
      </c>
      <c r="D54" s="22">
        <v>81553</v>
      </c>
      <c r="E54" s="29" t="s">
        <v>62</v>
      </c>
      <c r="F54" s="22" t="s">
        <v>63</v>
      </c>
      <c r="G54" s="10" t="s">
        <v>14</v>
      </c>
      <c r="H54" s="10">
        <v>1379</v>
      </c>
      <c r="I54" s="53">
        <v>0.23</v>
      </c>
      <c r="J54" s="10">
        <v>317.17</v>
      </c>
    </row>
    <row r="55" spans="1:10">
      <c r="A55" s="17"/>
      <c r="B55" s="58"/>
      <c r="C55" s="21"/>
      <c r="D55" s="22"/>
      <c r="E55" s="29"/>
      <c r="F55" s="22"/>
      <c r="G55" s="10" t="s">
        <v>15</v>
      </c>
      <c r="H55" s="10">
        <v>1379</v>
      </c>
      <c r="I55" s="53">
        <v>0.09</v>
      </c>
      <c r="J55" s="10">
        <v>124.11</v>
      </c>
    </row>
    <row r="56" spans="1:10">
      <c r="A56" s="17"/>
      <c r="B56" s="28">
        <v>45811</v>
      </c>
      <c r="C56" s="21"/>
      <c r="D56" s="22"/>
      <c r="E56" s="29"/>
      <c r="F56" s="22"/>
      <c r="G56" s="10" t="s">
        <v>28</v>
      </c>
      <c r="H56" s="10">
        <v>3000</v>
      </c>
      <c r="I56" s="53">
        <v>1</v>
      </c>
      <c r="J56" s="10">
        <v>3000</v>
      </c>
    </row>
    <row r="57" spans="1:10">
      <c r="A57" s="17"/>
      <c r="B57" s="14">
        <v>45811</v>
      </c>
      <c r="C57" s="21"/>
      <c r="D57" s="22"/>
      <c r="E57" s="29"/>
      <c r="F57" s="22"/>
      <c r="G57" s="10" t="s">
        <v>29</v>
      </c>
      <c r="H57" s="10">
        <v>11040</v>
      </c>
      <c r="I57" s="53">
        <v>0.04</v>
      </c>
      <c r="J57" s="10">
        <v>441.6</v>
      </c>
    </row>
    <row r="58" spans="1:10">
      <c r="A58" s="18"/>
      <c r="B58" s="18"/>
      <c r="C58" s="21"/>
      <c r="D58" s="22"/>
      <c r="E58" s="29"/>
      <c r="F58" s="22"/>
      <c r="G58" s="21" t="s">
        <v>30</v>
      </c>
      <c r="H58" s="10">
        <v>3000</v>
      </c>
      <c r="I58" s="21">
        <v>0.03</v>
      </c>
      <c r="J58" s="10">
        <v>90</v>
      </c>
    </row>
    <row r="59" spans="1:10">
      <c r="A59" s="13">
        <v>45811</v>
      </c>
      <c r="B59" s="20">
        <v>45834</v>
      </c>
      <c r="C59" s="21" t="s">
        <v>10</v>
      </c>
      <c r="D59" s="22" t="s">
        <v>64</v>
      </c>
      <c r="E59" s="39" t="s">
        <v>65</v>
      </c>
      <c r="F59" s="22" t="s">
        <v>66</v>
      </c>
      <c r="G59" s="10" t="s">
        <v>34</v>
      </c>
      <c r="H59" s="10">
        <v>5244</v>
      </c>
      <c r="I59" s="53">
        <v>0.21</v>
      </c>
      <c r="J59" s="10">
        <f t="shared" ref="J59:J86" si="1">H59*I59</f>
        <v>1101.24</v>
      </c>
    </row>
    <row r="60" spans="1:10">
      <c r="A60" s="13"/>
      <c r="B60" s="20">
        <v>45814</v>
      </c>
      <c r="C60" s="21"/>
      <c r="D60" s="22"/>
      <c r="E60" s="42"/>
      <c r="F60" s="22"/>
      <c r="G60" s="10" t="s">
        <v>67</v>
      </c>
      <c r="H60" s="10">
        <v>4119</v>
      </c>
      <c r="I60" s="53">
        <v>0.04</v>
      </c>
      <c r="J60" s="10">
        <f t="shared" si="1"/>
        <v>164.76</v>
      </c>
    </row>
    <row r="61" spans="1:10">
      <c r="A61" s="13"/>
      <c r="B61" s="20">
        <v>45834</v>
      </c>
      <c r="C61" s="21"/>
      <c r="D61" s="22"/>
      <c r="E61" s="42"/>
      <c r="F61" s="22"/>
      <c r="G61" s="10" t="s">
        <v>15</v>
      </c>
      <c r="H61" s="10">
        <v>5244</v>
      </c>
      <c r="I61" s="53">
        <v>0.09</v>
      </c>
      <c r="J61" s="10">
        <f t="shared" si="1"/>
        <v>471.96</v>
      </c>
    </row>
    <row r="62" spans="1:10">
      <c r="A62" s="13"/>
      <c r="B62" s="14">
        <v>45821</v>
      </c>
      <c r="C62" s="21"/>
      <c r="D62" s="22"/>
      <c r="E62" s="42"/>
      <c r="F62" s="22"/>
      <c r="G62" s="10" t="s">
        <v>28</v>
      </c>
      <c r="H62" s="10">
        <v>1275</v>
      </c>
      <c r="I62" s="53">
        <v>1</v>
      </c>
      <c r="J62" s="10">
        <f t="shared" si="1"/>
        <v>1275</v>
      </c>
    </row>
    <row r="63" spans="1:10">
      <c r="A63" s="13"/>
      <c r="B63" s="14">
        <v>45819</v>
      </c>
      <c r="C63" s="21"/>
      <c r="D63" s="22"/>
      <c r="E63" s="42"/>
      <c r="F63" s="22"/>
      <c r="G63" s="10" t="s">
        <v>29</v>
      </c>
      <c r="H63" s="10">
        <f>H62*4</f>
        <v>5100</v>
      </c>
      <c r="I63" s="53">
        <v>0.04</v>
      </c>
      <c r="J63" s="10">
        <f t="shared" si="1"/>
        <v>204</v>
      </c>
    </row>
    <row r="64" spans="1:10">
      <c r="A64" s="13"/>
      <c r="B64" s="18"/>
      <c r="C64" s="21"/>
      <c r="D64" s="22"/>
      <c r="E64" s="42"/>
      <c r="F64" s="22"/>
      <c r="G64" s="21" t="s">
        <v>30</v>
      </c>
      <c r="H64" s="21">
        <v>1275</v>
      </c>
      <c r="I64" s="21">
        <v>0.03</v>
      </c>
      <c r="J64" s="10">
        <f t="shared" si="1"/>
        <v>38.25</v>
      </c>
    </row>
    <row r="65" spans="1:10">
      <c r="A65" s="13">
        <v>45811</v>
      </c>
      <c r="B65" s="14">
        <v>45858</v>
      </c>
      <c r="C65" s="21" t="s">
        <v>10</v>
      </c>
      <c r="D65" s="22">
        <v>82052</v>
      </c>
      <c r="E65" s="29" t="s">
        <v>68</v>
      </c>
      <c r="F65" s="22" t="s">
        <v>69</v>
      </c>
      <c r="G65" s="10" t="s">
        <v>34</v>
      </c>
      <c r="H65" s="10">
        <v>2248</v>
      </c>
      <c r="I65" s="53">
        <v>0.21</v>
      </c>
      <c r="J65" s="10">
        <f t="shared" si="1"/>
        <v>472.08</v>
      </c>
    </row>
    <row r="66" spans="1:10">
      <c r="A66" s="13"/>
      <c r="B66" s="18"/>
      <c r="C66" s="21"/>
      <c r="D66" s="22"/>
      <c r="E66" s="29"/>
      <c r="F66" s="22"/>
      <c r="G66" s="10" t="s">
        <v>15</v>
      </c>
      <c r="H66" s="10">
        <v>2248</v>
      </c>
      <c r="I66" s="53">
        <v>0.09</v>
      </c>
      <c r="J66" s="10">
        <f t="shared" si="1"/>
        <v>202.32</v>
      </c>
    </row>
    <row r="67" spans="1:10">
      <c r="A67" s="13"/>
      <c r="B67" s="14">
        <v>45813</v>
      </c>
      <c r="C67" s="21"/>
      <c r="D67" s="22"/>
      <c r="E67" s="29"/>
      <c r="F67" s="22"/>
      <c r="G67" s="10" t="s">
        <v>28</v>
      </c>
      <c r="H67" s="10">
        <v>1621</v>
      </c>
      <c r="I67" s="53">
        <v>1</v>
      </c>
      <c r="J67" s="10">
        <f t="shared" si="1"/>
        <v>1621</v>
      </c>
    </row>
    <row r="68" spans="1:10">
      <c r="A68" s="13"/>
      <c r="B68" s="14">
        <v>45814</v>
      </c>
      <c r="C68" s="21"/>
      <c r="D68" s="22"/>
      <c r="E68" s="29"/>
      <c r="F68" s="22"/>
      <c r="G68" s="10" t="s">
        <v>29</v>
      </c>
      <c r="H68" s="10">
        <f>H67*4</f>
        <v>6484</v>
      </c>
      <c r="I68" s="53">
        <v>0.04</v>
      </c>
      <c r="J68" s="10">
        <f t="shared" si="1"/>
        <v>259.36</v>
      </c>
    </row>
    <row r="69" spans="1:10">
      <c r="A69" s="13"/>
      <c r="B69" s="18"/>
      <c r="C69" s="21"/>
      <c r="D69" s="22"/>
      <c r="E69" s="29"/>
      <c r="F69" s="22"/>
      <c r="G69" s="21" t="s">
        <v>30</v>
      </c>
      <c r="H69" s="10">
        <v>1621</v>
      </c>
      <c r="I69" s="21">
        <v>0.03</v>
      </c>
      <c r="J69" s="10">
        <f t="shared" si="1"/>
        <v>48.63</v>
      </c>
    </row>
    <row r="70" spans="1:10">
      <c r="A70" s="13"/>
      <c r="B70" s="14">
        <v>45821</v>
      </c>
      <c r="C70" s="21"/>
      <c r="D70" s="22"/>
      <c r="E70" s="29"/>
      <c r="F70" s="22"/>
      <c r="G70" s="10" t="s">
        <v>28</v>
      </c>
      <c r="H70" s="10">
        <v>615</v>
      </c>
      <c r="I70" s="53">
        <v>1</v>
      </c>
      <c r="J70" s="10">
        <f t="shared" si="1"/>
        <v>615</v>
      </c>
    </row>
    <row r="71" spans="1:10">
      <c r="A71" s="13"/>
      <c r="B71" s="14">
        <v>45819</v>
      </c>
      <c r="C71" s="21"/>
      <c r="D71" s="22"/>
      <c r="E71" s="29"/>
      <c r="F71" s="22"/>
      <c r="G71" s="10" t="s">
        <v>29</v>
      </c>
      <c r="H71" s="10">
        <f>H70*4</f>
        <v>2460</v>
      </c>
      <c r="I71" s="53">
        <v>0.04</v>
      </c>
      <c r="J71" s="10">
        <f t="shared" si="1"/>
        <v>98.4</v>
      </c>
    </row>
    <row r="72" spans="1:10">
      <c r="A72" s="13"/>
      <c r="B72" s="18"/>
      <c r="C72" s="21"/>
      <c r="D72" s="22"/>
      <c r="E72" s="29"/>
      <c r="F72" s="22"/>
      <c r="G72" s="21" t="s">
        <v>30</v>
      </c>
      <c r="H72" s="10">
        <v>615</v>
      </c>
      <c r="I72" s="21">
        <v>0.03</v>
      </c>
      <c r="J72" s="10">
        <f t="shared" si="1"/>
        <v>18.45</v>
      </c>
    </row>
    <row r="73" spans="1:10">
      <c r="A73" s="13"/>
      <c r="B73" s="20">
        <v>45843</v>
      </c>
      <c r="C73" s="21"/>
      <c r="D73" s="22"/>
      <c r="E73" s="29"/>
      <c r="F73" s="22"/>
      <c r="G73" s="21" t="s">
        <v>67</v>
      </c>
      <c r="H73" s="10">
        <v>917</v>
      </c>
      <c r="I73" s="53">
        <v>0.04</v>
      </c>
      <c r="J73" s="10">
        <f t="shared" si="1"/>
        <v>36.68</v>
      </c>
    </row>
    <row r="74" spans="1:10">
      <c r="A74" s="14">
        <v>45811</v>
      </c>
      <c r="B74" s="14">
        <v>45858</v>
      </c>
      <c r="C74" s="21" t="s">
        <v>10</v>
      </c>
      <c r="D74" s="11" t="s">
        <v>70</v>
      </c>
      <c r="E74" s="29" t="s">
        <v>71</v>
      </c>
      <c r="F74" s="22" t="s">
        <v>72</v>
      </c>
      <c r="G74" s="10" t="s">
        <v>14</v>
      </c>
      <c r="H74" s="10">
        <v>6000</v>
      </c>
      <c r="I74" s="53">
        <v>0.23</v>
      </c>
      <c r="J74" s="10">
        <f t="shared" si="1"/>
        <v>1380</v>
      </c>
    </row>
    <row r="75" spans="1:10">
      <c r="A75" s="17"/>
      <c r="B75" s="17"/>
      <c r="C75" s="21"/>
      <c r="D75" s="11"/>
      <c r="E75" s="29"/>
      <c r="F75" s="22"/>
      <c r="G75" s="10" t="s">
        <v>15</v>
      </c>
      <c r="H75" s="10">
        <v>6000</v>
      </c>
      <c r="I75" s="53">
        <v>0.09</v>
      </c>
      <c r="J75" s="10">
        <f t="shared" si="1"/>
        <v>540</v>
      </c>
    </row>
    <row r="76" spans="1:10">
      <c r="A76" s="17"/>
      <c r="B76" s="14">
        <v>45813</v>
      </c>
      <c r="C76" s="21"/>
      <c r="D76" s="11"/>
      <c r="E76" s="29"/>
      <c r="F76" s="22"/>
      <c r="G76" s="10" t="s">
        <v>28</v>
      </c>
      <c r="H76" s="10">
        <f>6000+1379</f>
        <v>7379</v>
      </c>
      <c r="I76" s="53">
        <v>1</v>
      </c>
      <c r="J76" s="10">
        <f t="shared" si="1"/>
        <v>7379</v>
      </c>
    </row>
    <row r="77" spans="1:10">
      <c r="A77" s="17"/>
      <c r="B77" s="14">
        <v>45814</v>
      </c>
      <c r="C77" s="21"/>
      <c r="D77" s="11"/>
      <c r="E77" s="29"/>
      <c r="F77" s="22"/>
      <c r="G77" s="10" t="s">
        <v>29</v>
      </c>
      <c r="H77" s="10">
        <f>H76*4</f>
        <v>29516</v>
      </c>
      <c r="I77" s="53">
        <v>0.04</v>
      </c>
      <c r="J77" s="10">
        <f t="shared" si="1"/>
        <v>1180.64</v>
      </c>
    </row>
    <row r="78" spans="1:10">
      <c r="A78" s="18"/>
      <c r="B78" s="18"/>
      <c r="C78" s="21"/>
      <c r="D78" s="11"/>
      <c r="E78" s="29"/>
      <c r="F78" s="22"/>
      <c r="G78" s="21" t="s">
        <v>30</v>
      </c>
      <c r="H78" s="10">
        <f>H76</f>
        <v>7379</v>
      </c>
      <c r="I78" s="21">
        <v>0.03</v>
      </c>
      <c r="J78" s="10">
        <f t="shared" si="1"/>
        <v>221.37</v>
      </c>
    </row>
    <row r="79" spans="1:10">
      <c r="A79" s="13">
        <v>45812</v>
      </c>
      <c r="B79" s="14">
        <v>45844</v>
      </c>
      <c r="C79" s="21" t="s">
        <v>10</v>
      </c>
      <c r="D79" s="11" t="s">
        <v>73</v>
      </c>
      <c r="E79" s="29" t="s">
        <v>74</v>
      </c>
      <c r="F79" s="31" t="s">
        <v>75</v>
      </c>
      <c r="G79" s="10" t="s">
        <v>34</v>
      </c>
      <c r="H79" s="10">
        <f t="shared" ref="H79:H82" si="2">750+750+1000+10</f>
        <v>2510</v>
      </c>
      <c r="I79" s="53">
        <v>0.21</v>
      </c>
      <c r="J79" s="10">
        <f t="shared" si="1"/>
        <v>527.1</v>
      </c>
    </row>
    <row r="80" spans="1:10">
      <c r="A80" s="13"/>
      <c r="B80" s="18"/>
      <c r="C80" s="21"/>
      <c r="D80" s="11"/>
      <c r="E80" s="29"/>
      <c r="F80" s="32"/>
      <c r="G80" s="10" t="s">
        <v>15</v>
      </c>
      <c r="H80" s="10">
        <f t="shared" si="2"/>
        <v>2510</v>
      </c>
      <c r="I80" s="53">
        <v>0.09</v>
      </c>
      <c r="J80" s="10">
        <f t="shared" si="1"/>
        <v>225.9</v>
      </c>
    </row>
    <row r="81" spans="1:10">
      <c r="A81" s="13"/>
      <c r="B81" s="14">
        <v>45820</v>
      </c>
      <c r="C81" s="21"/>
      <c r="D81" s="11"/>
      <c r="E81" s="29"/>
      <c r="F81" s="32"/>
      <c r="G81" s="10" t="s">
        <v>28</v>
      </c>
      <c r="H81" s="10">
        <f t="shared" si="2"/>
        <v>2510</v>
      </c>
      <c r="I81" s="53">
        <v>1</v>
      </c>
      <c r="J81" s="10">
        <f t="shared" si="1"/>
        <v>2510</v>
      </c>
    </row>
    <row r="82" spans="1:10">
      <c r="A82" s="13"/>
      <c r="B82" s="14">
        <v>45816</v>
      </c>
      <c r="C82" s="21"/>
      <c r="D82" s="11"/>
      <c r="E82" s="29"/>
      <c r="F82" s="32"/>
      <c r="G82" s="10" t="s">
        <v>55</v>
      </c>
      <c r="H82" s="10">
        <f t="shared" si="2"/>
        <v>2510</v>
      </c>
      <c r="I82" s="53">
        <v>0.03</v>
      </c>
      <c r="J82" s="10">
        <f t="shared" si="1"/>
        <v>75.3</v>
      </c>
    </row>
    <row r="83" spans="1:10">
      <c r="A83" s="13"/>
      <c r="B83" s="18"/>
      <c r="C83" s="21"/>
      <c r="D83" s="11"/>
      <c r="E83" s="29"/>
      <c r="F83" s="33"/>
      <c r="G83" s="10" t="s">
        <v>29</v>
      </c>
      <c r="H83" s="10">
        <f>H79*4</f>
        <v>10040</v>
      </c>
      <c r="I83" s="53">
        <v>0.04</v>
      </c>
      <c r="J83" s="10">
        <f t="shared" si="1"/>
        <v>401.6</v>
      </c>
    </row>
    <row r="84" spans="1:10">
      <c r="A84" s="20">
        <v>45846</v>
      </c>
      <c r="B84" s="14">
        <v>45851</v>
      </c>
      <c r="C84" s="21" t="s">
        <v>10</v>
      </c>
      <c r="D84" s="22"/>
      <c r="E84" s="29" t="s">
        <v>76</v>
      </c>
      <c r="F84" s="22" t="s">
        <v>77</v>
      </c>
      <c r="G84" s="10" t="s">
        <v>14</v>
      </c>
      <c r="H84" s="10">
        <v>1466</v>
      </c>
      <c r="I84" s="53">
        <v>0.23</v>
      </c>
      <c r="J84" s="10">
        <f t="shared" si="1"/>
        <v>337.18</v>
      </c>
    </row>
    <row r="85" spans="1:10">
      <c r="A85" s="20"/>
      <c r="B85" s="20" t="s">
        <v>78</v>
      </c>
      <c r="C85" s="21"/>
      <c r="D85" s="22"/>
      <c r="E85" s="29"/>
      <c r="F85" s="22"/>
      <c r="G85" s="10" t="s">
        <v>28</v>
      </c>
      <c r="H85" s="10">
        <v>13597</v>
      </c>
      <c r="I85" s="53">
        <v>1</v>
      </c>
      <c r="J85" s="10">
        <f t="shared" si="1"/>
        <v>13597</v>
      </c>
    </row>
    <row r="86" spans="1:10">
      <c r="A86" s="20"/>
      <c r="B86" s="20">
        <v>45849</v>
      </c>
      <c r="C86" s="21"/>
      <c r="D86" s="22"/>
      <c r="E86" s="29"/>
      <c r="F86" s="22"/>
      <c r="G86" s="10" t="s">
        <v>79</v>
      </c>
      <c r="H86" s="10">
        <v>13586</v>
      </c>
      <c r="I86" s="53">
        <v>0.04</v>
      </c>
      <c r="J86" s="10">
        <f t="shared" si="1"/>
        <v>543.44</v>
      </c>
    </row>
    <row r="88" spans="1:10">
      <c r="J88" s="1">
        <f>SUM(J3:J87)</f>
        <v>124767.64</v>
      </c>
    </row>
  </sheetData>
  <autoFilter xmlns:etc="http://www.wps.cn/officeDocument/2017/etCustomData" ref="A1:J86" etc:filterBottomFollowUsedRange="0">
    <extLst/>
  </autoFilter>
  <mergeCells count="95">
    <mergeCell ref="A1:I1"/>
    <mergeCell ref="A3:A8"/>
    <mergeCell ref="A9:A13"/>
    <mergeCell ref="A14:A18"/>
    <mergeCell ref="A19:A22"/>
    <mergeCell ref="A23:A26"/>
    <mergeCell ref="A27:A31"/>
    <mergeCell ref="A32:A36"/>
    <mergeCell ref="A37:A40"/>
    <mergeCell ref="A41:A45"/>
    <mergeCell ref="A46:A53"/>
    <mergeCell ref="A54:A58"/>
    <mergeCell ref="A59:A64"/>
    <mergeCell ref="A65:A73"/>
    <mergeCell ref="A74:A78"/>
    <mergeCell ref="A79:A83"/>
    <mergeCell ref="A84:A86"/>
    <mergeCell ref="B41:B42"/>
    <mergeCell ref="B44:B45"/>
    <mergeCell ref="B46:B47"/>
    <mergeCell ref="B50:B51"/>
    <mergeCell ref="B54:B55"/>
    <mergeCell ref="B57:B58"/>
    <mergeCell ref="B63:B64"/>
    <mergeCell ref="B65:B66"/>
    <mergeCell ref="B68:B69"/>
    <mergeCell ref="B71:B72"/>
    <mergeCell ref="B74:B75"/>
    <mergeCell ref="B77:B78"/>
    <mergeCell ref="B79:B80"/>
    <mergeCell ref="B82:B83"/>
    <mergeCell ref="C3:C8"/>
    <mergeCell ref="C9:C13"/>
    <mergeCell ref="C14:C18"/>
    <mergeCell ref="C19:C22"/>
    <mergeCell ref="C23:C26"/>
    <mergeCell ref="C27:C31"/>
    <mergeCell ref="C32:C36"/>
    <mergeCell ref="C37:C40"/>
    <mergeCell ref="C41:C45"/>
    <mergeCell ref="C46:C53"/>
    <mergeCell ref="C54:C58"/>
    <mergeCell ref="C59:C64"/>
    <mergeCell ref="C65:C73"/>
    <mergeCell ref="C74:C78"/>
    <mergeCell ref="C79:C83"/>
    <mergeCell ref="C84:C86"/>
    <mergeCell ref="D3:D8"/>
    <mergeCell ref="D9:D13"/>
    <mergeCell ref="D14:D18"/>
    <mergeCell ref="D19:D22"/>
    <mergeCell ref="D23:D26"/>
    <mergeCell ref="D27:D31"/>
    <mergeCell ref="D32:D36"/>
    <mergeCell ref="D37:D40"/>
    <mergeCell ref="D41:D45"/>
    <mergeCell ref="D46:D53"/>
    <mergeCell ref="D54:D58"/>
    <mergeCell ref="D59:D64"/>
    <mergeCell ref="D65:D73"/>
    <mergeCell ref="D74:D78"/>
    <mergeCell ref="D79:D83"/>
    <mergeCell ref="D84:D86"/>
    <mergeCell ref="E3:E8"/>
    <mergeCell ref="E9:E13"/>
    <mergeCell ref="E14:E18"/>
    <mergeCell ref="E19:E22"/>
    <mergeCell ref="E23:E26"/>
    <mergeCell ref="E27:E31"/>
    <mergeCell ref="E32:E36"/>
    <mergeCell ref="E37:E40"/>
    <mergeCell ref="E41:E45"/>
    <mergeCell ref="E46:E53"/>
    <mergeCell ref="E54:E58"/>
    <mergeCell ref="E59:E64"/>
    <mergeCell ref="E65:E73"/>
    <mergeCell ref="E74:E78"/>
    <mergeCell ref="E79:E83"/>
    <mergeCell ref="E84:E86"/>
    <mergeCell ref="F3:F8"/>
    <mergeCell ref="F9:F13"/>
    <mergeCell ref="F14:F18"/>
    <mergeCell ref="F19:F22"/>
    <mergeCell ref="F23:F26"/>
    <mergeCell ref="F27:F31"/>
    <mergeCell ref="F32:F36"/>
    <mergeCell ref="F37:F40"/>
    <mergeCell ref="F41:F45"/>
    <mergeCell ref="F46:F53"/>
    <mergeCell ref="F54:F58"/>
    <mergeCell ref="F59:F64"/>
    <mergeCell ref="F65:F73"/>
    <mergeCell ref="F74:F78"/>
    <mergeCell ref="F79:F83"/>
    <mergeCell ref="F84:F8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zoomScale="88" zoomScaleNormal="88" workbookViewId="0">
      <selection activeCell="F32" sqref="F32:F3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12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2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22</v>
      </c>
    </row>
    <row r="3" s="1" customFormat="1" spans="1:12">
      <c r="A3" s="8">
        <v>45807</v>
      </c>
      <c r="B3" s="25" t="s">
        <v>80</v>
      </c>
      <c r="C3" s="10" t="s">
        <v>10</v>
      </c>
      <c r="D3" s="11" t="s">
        <v>81</v>
      </c>
      <c r="E3" s="26" t="s">
        <v>82</v>
      </c>
      <c r="F3" s="22" t="s">
        <v>83</v>
      </c>
      <c r="G3" s="10" t="s">
        <v>14</v>
      </c>
      <c r="H3" s="10">
        <v>12013</v>
      </c>
      <c r="I3" s="12">
        <v>0.23</v>
      </c>
      <c r="J3" s="10">
        <f t="shared" ref="J3:J66" si="0">H3*I3</f>
        <v>2762.99</v>
      </c>
    </row>
    <row r="4" s="1" customFormat="1" spans="1:12">
      <c r="A4" s="8"/>
      <c r="B4" s="27"/>
      <c r="C4" s="10"/>
      <c r="D4" s="11"/>
      <c r="E4" s="26"/>
      <c r="F4" s="22"/>
      <c r="G4" s="10" t="s">
        <v>15</v>
      </c>
      <c r="H4" s="10">
        <v>12013</v>
      </c>
      <c r="I4" s="12">
        <v>0.09</v>
      </c>
      <c r="J4" s="10">
        <f t="shared" si="0"/>
        <v>1081.17</v>
      </c>
    </row>
    <row r="5" s="1" customFormat="1" spans="1:12">
      <c r="A5" s="8"/>
      <c r="B5" s="28">
        <v>45820</v>
      </c>
      <c r="C5" s="10"/>
      <c r="D5" s="11"/>
      <c r="E5" s="26"/>
      <c r="F5" s="22"/>
      <c r="G5" s="10" t="s">
        <v>28</v>
      </c>
      <c r="H5" s="10">
        <v>12013</v>
      </c>
      <c r="I5" s="12">
        <v>1</v>
      </c>
      <c r="J5" s="10">
        <f t="shared" si="0"/>
        <v>12013</v>
      </c>
      <c r="L5" s="24" t="s">
        <v>26</v>
      </c>
    </row>
    <row r="6" s="1" customFormat="1" spans="1:12">
      <c r="A6" s="8"/>
      <c r="B6" s="8">
        <v>45815</v>
      </c>
      <c r="C6" s="10"/>
      <c r="D6" s="11"/>
      <c r="E6" s="26"/>
      <c r="F6" s="22"/>
      <c r="G6" s="10" t="s">
        <v>20</v>
      </c>
      <c r="H6" s="10">
        <v>84091</v>
      </c>
      <c r="I6" s="12">
        <v>0.04</v>
      </c>
      <c r="J6" s="10">
        <f t="shared" si="0"/>
        <v>3363.64</v>
      </c>
    </row>
    <row r="7" s="1" customFormat="1" spans="1:12">
      <c r="A7" s="14">
        <v>45818</v>
      </c>
      <c r="B7" s="14">
        <v>45864</v>
      </c>
      <c r="C7" s="21" t="s">
        <v>10</v>
      </c>
      <c r="D7" s="22">
        <v>82871</v>
      </c>
      <c r="E7" s="29" t="s">
        <v>84</v>
      </c>
      <c r="F7" s="22" t="s">
        <v>85</v>
      </c>
      <c r="G7" s="10" t="s">
        <v>14</v>
      </c>
      <c r="H7" s="10">
        <v>8742</v>
      </c>
      <c r="I7" s="12">
        <v>0.23</v>
      </c>
      <c r="J7" s="10">
        <f t="shared" si="0"/>
        <v>2010.66</v>
      </c>
    </row>
    <row r="8" s="1" customFormat="1" spans="1:12">
      <c r="A8" s="17"/>
      <c r="B8" s="17"/>
      <c r="C8" s="21"/>
      <c r="D8" s="22"/>
      <c r="E8" s="29"/>
      <c r="F8" s="22"/>
      <c r="G8" s="10" t="s">
        <v>15</v>
      </c>
      <c r="H8" s="10">
        <v>8742</v>
      </c>
      <c r="I8" s="12">
        <v>0.09</v>
      </c>
      <c r="J8" s="10">
        <f t="shared" si="0"/>
        <v>786.78</v>
      </c>
    </row>
    <row r="9" s="1" customFormat="1" spans="1:12">
      <c r="A9" s="17"/>
      <c r="B9" s="14">
        <v>45822</v>
      </c>
      <c r="C9" s="21"/>
      <c r="D9" s="22"/>
      <c r="E9" s="29"/>
      <c r="F9" s="22"/>
      <c r="G9" s="10" t="s">
        <v>28</v>
      </c>
      <c r="H9" s="10">
        <v>6000</v>
      </c>
      <c r="I9" s="12">
        <v>1</v>
      </c>
      <c r="J9" s="10">
        <f t="shared" si="0"/>
        <v>6000</v>
      </c>
    </row>
    <row r="10" s="1" customFormat="1" spans="1:12">
      <c r="A10" s="17"/>
      <c r="B10" s="14">
        <v>45822</v>
      </c>
      <c r="C10" s="21"/>
      <c r="D10" s="22"/>
      <c r="E10" s="29"/>
      <c r="F10" s="22"/>
      <c r="G10" s="10" t="s">
        <v>29</v>
      </c>
      <c r="H10" s="10">
        <v>24000</v>
      </c>
      <c r="I10" s="12">
        <v>0.04</v>
      </c>
      <c r="J10" s="10">
        <f t="shared" si="0"/>
        <v>960</v>
      </c>
    </row>
    <row r="11" s="1" customFormat="1" spans="1:12">
      <c r="A11" s="18"/>
      <c r="B11" s="18"/>
      <c r="C11" s="21"/>
      <c r="D11" s="22"/>
      <c r="E11" s="29"/>
      <c r="F11" s="22"/>
      <c r="G11" s="21" t="s">
        <v>30</v>
      </c>
      <c r="H11" s="10">
        <v>6000</v>
      </c>
      <c r="I11" s="30">
        <v>0.03</v>
      </c>
      <c r="J11" s="10">
        <f t="shared" si="0"/>
        <v>180</v>
      </c>
    </row>
    <row r="12" s="1" customFormat="1" spans="1:12">
      <c r="A12" s="13">
        <v>45820</v>
      </c>
      <c r="B12" s="14">
        <v>45867</v>
      </c>
      <c r="C12" s="21" t="s">
        <v>10</v>
      </c>
      <c r="D12" s="11" t="s">
        <v>86</v>
      </c>
      <c r="E12" s="29" t="s">
        <v>87</v>
      </c>
      <c r="F12" s="31" t="s">
        <v>88</v>
      </c>
      <c r="G12" s="10" t="s">
        <v>14</v>
      </c>
      <c r="H12" s="10">
        <v>3000</v>
      </c>
      <c r="I12" s="12">
        <v>0.23</v>
      </c>
      <c r="J12" s="10">
        <f t="shared" si="0"/>
        <v>690</v>
      </c>
    </row>
    <row r="13" s="1" customFormat="1" spans="1:12">
      <c r="A13" s="13"/>
      <c r="B13" s="18"/>
      <c r="C13" s="21"/>
      <c r="D13" s="11"/>
      <c r="E13" s="29"/>
      <c r="F13" s="32"/>
      <c r="G13" s="10" t="s">
        <v>15</v>
      </c>
      <c r="H13" s="10">
        <v>3000</v>
      </c>
      <c r="I13" s="12">
        <v>0.09</v>
      </c>
      <c r="J13" s="10">
        <f t="shared" si="0"/>
        <v>270</v>
      </c>
    </row>
    <row r="14" s="1" customFormat="1" spans="1:12">
      <c r="A14" s="13"/>
      <c r="B14" s="14">
        <v>45827</v>
      </c>
      <c r="C14" s="21"/>
      <c r="D14" s="11"/>
      <c r="E14" s="29"/>
      <c r="F14" s="32"/>
      <c r="G14" s="10" t="s">
        <v>28</v>
      </c>
      <c r="H14" s="10">
        <v>3000</v>
      </c>
      <c r="I14" s="12">
        <v>1</v>
      </c>
      <c r="J14" s="10">
        <f t="shared" si="0"/>
        <v>3000</v>
      </c>
    </row>
    <row r="15" s="1" customFormat="1" spans="1:12">
      <c r="A15" s="13"/>
      <c r="B15" s="14">
        <v>45825</v>
      </c>
      <c r="C15" s="21"/>
      <c r="D15" s="11"/>
      <c r="E15" s="29"/>
      <c r="F15" s="32"/>
      <c r="G15" s="10" t="s">
        <v>55</v>
      </c>
      <c r="H15" s="10">
        <v>3000</v>
      </c>
      <c r="I15" s="12">
        <v>0.03</v>
      </c>
      <c r="J15" s="10">
        <f t="shared" si="0"/>
        <v>90</v>
      </c>
    </row>
    <row r="16" s="1" customFormat="1" spans="1:12">
      <c r="A16" s="13"/>
      <c r="B16" s="18"/>
      <c r="C16" s="21"/>
      <c r="D16" s="11"/>
      <c r="E16" s="29"/>
      <c r="F16" s="33"/>
      <c r="G16" s="10" t="s">
        <v>29</v>
      </c>
      <c r="H16" s="10">
        <v>12000</v>
      </c>
      <c r="I16" s="12">
        <v>0.04</v>
      </c>
      <c r="J16" s="10">
        <f t="shared" si="0"/>
        <v>480</v>
      </c>
    </row>
    <row r="17" s="1" customFormat="1" spans="1:10">
      <c r="A17" s="13">
        <v>45825</v>
      </c>
      <c r="B17" s="14">
        <v>45871</v>
      </c>
      <c r="C17" s="21" t="s">
        <v>10</v>
      </c>
      <c r="D17" s="11" t="s">
        <v>89</v>
      </c>
      <c r="E17" s="29" t="s">
        <v>90</v>
      </c>
      <c r="F17" s="31" t="s">
        <v>91</v>
      </c>
      <c r="G17" s="10" t="s">
        <v>14</v>
      </c>
      <c r="H17" s="10">
        <v>3000</v>
      </c>
      <c r="I17" s="12">
        <v>0.23</v>
      </c>
      <c r="J17" s="10">
        <f t="shared" si="0"/>
        <v>690</v>
      </c>
    </row>
    <row r="18" s="1" customFormat="1" spans="1:10">
      <c r="A18" s="13"/>
      <c r="B18" s="18"/>
      <c r="C18" s="21"/>
      <c r="D18" s="11"/>
      <c r="E18" s="29"/>
      <c r="F18" s="32"/>
      <c r="G18" s="10" t="s">
        <v>15</v>
      </c>
      <c r="H18" s="10">
        <v>3000</v>
      </c>
      <c r="I18" s="12">
        <v>0.09</v>
      </c>
      <c r="J18" s="10">
        <f t="shared" si="0"/>
        <v>270</v>
      </c>
    </row>
    <row r="19" s="1" customFormat="1" spans="1:10">
      <c r="A19" s="13"/>
      <c r="B19" s="14">
        <v>45830</v>
      </c>
      <c r="C19" s="21"/>
      <c r="D19" s="11"/>
      <c r="E19" s="29"/>
      <c r="F19" s="32"/>
      <c r="G19" s="10" t="s">
        <v>28</v>
      </c>
      <c r="H19" s="10">
        <v>3000</v>
      </c>
      <c r="I19" s="12">
        <v>1</v>
      </c>
      <c r="J19" s="10">
        <f t="shared" si="0"/>
        <v>3000</v>
      </c>
    </row>
    <row r="20" s="1" customFormat="1" spans="1:10">
      <c r="A20" s="13"/>
      <c r="B20" s="14">
        <v>45830</v>
      </c>
      <c r="C20" s="21"/>
      <c r="D20" s="11"/>
      <c r="E20" s="29"/>
      <c r="F20" s="32"/>
      <c r="G20" s="10" t="s">
        <v>55</v>
      </c>
      <c r="H20" s="10">
        <v>3000</v>
      </c>
      <c r="I20" s="12">
        <v>0.03</v>
      </c>
      <c r="J20" s="10">
        <f t="shared" si="0"/>
        <v>90</v>
      </c>
    </row>
    <row r="21" s="1" customFormat="1" spans="1:10">
      <c r="A21" s="13"/>
      <c r="B21" s="18"/>
      <c r="C21" s="21"/>
      <c r="D21" s="11"/>
      <c r="E21" s="29"/>
      <c r="F21" s="33"/>
      <c r="G21" s="10" t="s">
        <v>29</v>
      </c>
      <c r="H21" s="10">
        <v>12000</v>
      </c>
      <c r="I21" s="12">
        <v>0.04</v>
      </c>
      <c r="J21" s="10">
        <f t="shared" si="0"/>
        <v>480</v>
      </c>
    </row>
    <row r="22" s="1" customFormat="1" spans="1:10">
      <c r="A22" s="14">
        <v>45825</v>
      </c>
      <c r="B22" s="14">
        <v>45864</v>
      </c>
      <c r="C22" s="21" t="s">
        <v>10</v>
      </c>
      <c r="D22" s="22">
        <v>83556</v>
      </c>
      <c r="E22" s="29" t="s">
        <v>92</v>
      </c>
      <c r="F22" s="22" t="s">
        <v>93</v>
      </c>
      <c r="G22" s="10" t="s">
        <v>14</v>
      </c>
      <c r="H22" s="10">
        <v>8742</v>
      </c>
      <c r="I22" s="12">
        <v>0.23</v>
      </c>
      <c r="J22" s="10">
        <f t="shared" si="0"/>
        <v>2010.66</v>
      </c>
    </row>
    <row r="23" s="1" customFormat="1" spans="1:10">
      <c r="A23" s="17"/>
      <c r="B23" s="17"/>
      <c r="C23" s="21"/>
      <c r="D23" s="22"/>
      <c r="E23" s="29"/>
      <c r="F23" s="22"/>
      <c r="G23" s="10" t="s">
        <v>15</v>
      </c>
      <c r="H23" s="10">
        <v>8742</v>
      </c>
      <c r="I23" s="12">
        <v>0.09</v>
      </c>
      <c r="J23" s="10">
        <f t="shared" si="0"/>
        <v>786.78</v>
      </c>
    </row>
    <row r="24" s="1" customFormat="1" spans="1:10">
      <c r="A24" s="17"/>
      <c r="B24" s="14">
        <v>45832</v>
      </c>
      <c r="C24" s="21"/>
      <c r="D24" s="22"/>
      <c r="E24" s="29"/>
      <c r="F24" s="22"/>
      <c r="G24" s="10" t="s">
        <v>28</v>
      </c>
      <c r="H24" s="10">
        <v>10500</v>
      </c>
      <c r="I24" s="12">
        <v>1</v>
      </c>
      <c r="J24" s="10">
        <f t="shared" si="0"/>
        <v>10500</v>
      </c>
    </row>
    <row r="25" s="1" customFormat="1" spans="1:10">
      <c r="A25" s="17"/>
      <c r="B25" s="14">
        <v>45829</v>
      </c>
      <c r="C25" s="21"/>
      <c r="D25" s="22"/>
      <c r="E25" s="29"/>
      <c r="F25" s="22"/>
      <c r="G25" s="10" t="s">
        <v>29</v>
      </c>
      <c r="H25" s="10">
        <v>42000</v>
      </c>
      <c r="I25" s="12">
        <v>0.04</v>
      </c>
      <c r="J25" s="10">
        <f t="shared" si="0"/>
        <v>1680</v>
      </c>
    </row>
    <row r="26" s="1" customFormat="1" spans="1:10">
      <c r="A26" s="18"/>
      <c r="B26" s="18"/>
      <c r="C26" s="21"/>
      <c r="D26" s="22"/>
      <c r="E26" s="29"/>
      <c r="F26" s="22"/>
      <c r="G26" s="21" t="s">
        <v>30</v>
      </c>
      <c r="H26" s="10">
        <v>10500</v>
      </c>
      <c r="I26" s="12">
        <v>0.03</v>
      </c>
      <c r="J26" s="10">
        <f t="shared" si="0"/>
        <v>315</v>
      </c>
    </row>
    <row r="27" s="1" customFormat="1" spans="1:10">
      <c r="A27" s="34">
        <v>45833</v>
      </c>
      <c r="B27" s="28">
        <v>45871</v>
      </c>
      <c r="C27" s="10" t="s">
        <v>10</v>
      </c>
      <c r="D27" s="11" t="s">
        <v>94</v>
      </c>
      <c r="E27" s="26" t="s">
        <v>95</v>
      </c>
      <c r="F27" s="35" t="s">
        <v>96</v>
      </c>
      <c r="G27" s="10" t="s">
        <v>14</v>
      </c>
      <c r="H27" s="10">
        <v>3000</v>
      </c>
      <c r="I27" s="12">
        <v>0.23</v>
      </c>
      <c r="J27" s="10">
        <f t="shared" si="0"/>
        <v>690</v>
      </c>
    </row>
    <row r="28" s="1" customFormat="1" spans="1:10">
      <c r="A28" s="34"/>
      <c r="B28" s="36"/>
      <c r="C28" s="10"/>
      <c r="D28" s="11"/>
      <c r="E28" s="26"/>
      <c r="F28" s="15"/>
      <c r="G28" s="10" t="s">
        <v>15</v>
      </c>
      <c r="H28" s="10">
        <v>3000</v>
      </c>
      <c r="I28" s="12">
        <v>0.09</v>
      </c>
      <c r="J28" s="10">
        <f t="shared" si="0"/>
        <v>270</v>
      </c>
    </row>
    <row r="29" s="1" customFormat="1" spans="1:10">
      <c r="A29" s="34"/>
      <c r="B29" s="28">
        <v>45838</v>
      </c>
      <c r="C29" s="10"/>
      <c r="D29" s="11"/>
      <c r="E29" s="26"/>
      <c r="F29" s="15"/>
      <c r="G29" s="10" t="s">
        <v>28</v>
      </c>
      <c r="H29" s="10">
        <v>3000</v>
      </c>
      <c r="I29" s="12">
        <v>1</v>
      </c>
      <c r="J29" s="10">
        <f t="shared" si="0"/>
        <v>3000</v>
      </c>
    </row>
    <row r="30" s="1" customFormat="1" spans="1:10">
      <c r="A30" s="34"/>
      <c r="B30" s="28">
        <v>45838</v>
      </c>
      <c r="C30" s="10"/>
      <c r="D30" s="11"/>
      <c r="E30" s="26"/>
      <c r="F30" s="15"/>
      <c r="G30" s="10" t="s">
        <v>55</v>
      </c>
      <c r="H30" s="10">
        <v>3000</v>
      </c>
      <c r="I30" s="12">
        <v>0.03</v>
      </c>
      <c r="J30" s="10">
        <f t="shared" si="0"/>
        <v>90</v>
      </c>
    </row>
    <row r="31" s="1" customFormat="1" spans="1:10">
      <c r="A31" s="34"/>
      <c r="B31" s="36"/>
      <c r="C31" s="10"/>
      <c r="D31" s="11"/>
      <c r="E31" s="26"/>
      <c r="F31" s="19"/>
      <c r="G31" s="10" t="s">
        <v>29</v>
      </c>
      <c r="H31" s="10">
        <v>12000</v>
      </c>
      <c r="I31" s="12">
        <v>0.04</v>
      </c>
      <c r="J31" s="10">
        <f t="shared" si="0"/>
        <v>480</v>
      </c>
    </row>
    <row r="32" s="1" customFormat="1" spans="1:10">
      <c r="A32" s="20">
        <v>45834</v>
      </c>
      <c r="B32" s="14">
        <v>45864</v>
      </c>
      <c r="C32" s="21" t="s">
        <v>10</v>
      </c>
      <c r="D32" s="22">
        <v>84087</v>
      </c>
      <c r="E32" s="29" t="s">
        <v>97</v>
      </c>
      <c r="F32" s="22" t="s">
        <v>98</v>
      </c>
      <c r="G32" s="10" t="s">
        <v>14</v>
      </c>
      <c r="H32" s="10">
        <v>8742</v>
      </c>
      <c r="I32" s="12">
        <v>0.23</v>
      </c>
      <c r="J32" s="10">
        <f t="shared" si="0"/>
        <v>2010.66</v>
      </c>
    </row>
    <row r="33" s="1" customFormat="1" spans="1:10">
      <c r="A33" s="20"/>
      <c r="B33" s="17"/>
      <c r="C33" s="21"/>
      <c r="D33" s="22"/>
      <c r="E33" s="29"/>
      <c r="F33" s="22"/>
      <c r="G33" s="10" t="s">
        <v>15</v>
      </c>
      <c r="H33" s="10">
        <v>8742</v>
      </c>
      <c r="I33" s="12">
        <v>0.09</v>
      </c>
      <c r="J33" s="10">
        <f t="shared" si="0"/>
        <v>786.78</v>
      </c>
    </row>
    <row r="34" s="1" customFormat="1" spans="1:10">
      <c r="A34" s="20"/>
      <c r="B34" s="20">
        <v>45838</v>
      </c>
      <c r="C34" s="21"/>
      <c r="D34" s="22"/>
      <c r="E34" s="29"/>
      <c r="F34" s="22"/>
      <c r="G34" s="10" t="s">
        <v>28</v>
      </c>
      <c r="H34" s="10">
        <v>8742</v>
      </c>
      <c r="I34" s="12">
        <v>1</v>
      </c>
      <c r="J34" s="10">
        <f t="shared" si="0"/>
        <v>8742</v>
      </c>
    </row>
    <row r="35" s="1" customFormat="1" spans="1:10">
      <c r="A35" s="20"/>
      <c r="B35" s="20">
        <v>45838</v>
      </c>
      <c r="C35" s="21"/>
      <c r="D35" s="22"/>
      <c r="E35" s="29"/>
      <c r="F35" s="22"/>
      <c r="G35" s="10" t="s">
        <v>29</v>
      </c>
      <c r="H35" s="10">
        <v>42000</v>
      </c>
      <c r="I35" s="12">
        <v>0.04</v>
      </c>
      <c r="J35" s="10">
        <f t="shared" si="0"/>
        <v>1680</v>
      </c>
    </row>
    <row r="36" s="1" customFormat="1" spans="1:10">
      <c r="A36" s="20"/>
      <c r="B36" s="20"/>
      <c r="C36" s="21"/>
      <c r="D36" s="22"/>
      <c r="E36" s="29"/>
      <c r="F36" s="22"/>
      <c r="G36" s="21" t="s">
        <v>30</v>
      </c>
      <c r="H36" s="10">
        <v>10500</v>
      </c>
      <c r="I36" s="12">
        <v>0.03</v>
      </c>
      <c r="J36" s="10">
        <f t="shared" si="0"/>
        <v>315</v>
      </c>
    </row>
    <row r="37" s="1" customFormat="1" spans="1:10">
      <c r="A37" s="20"/>
      <c r="B37" s="20">
        <v>45838</v>
      </c>
      <c r="C37" s="21"/>
      <c r="D37" s="22"/>
      <c r="E37" s="29"/>
      <c r="F37" s="22"/>
      <c r="G37" s="10" t="s">
        <v>99</v>
      </c>
      <c r="H37" s="10">
        <v>326</v>
      </c>
      <c r="I37" s="12">
        <v>1</v>
      </c>
      <c r="J37" s="10">
        <f t="shared" si="0"/>
        <v>326</v>
      </c>
    </row>
    <row r="38" s="1" customFormat="1" spans="1:10">
      <c r="A38" s="20"/>
      <c r="B38" s="20">
        <v>45838</v>
      </c>
      <c r="C38" s="21"/>
      <c r="D38" s="22"/>
      <c r="E38" s="29"/>
      <c r="F38" s="22"/>
      <c r="G38" s="10" t="s">
        <v>100</v>
      </c>
      <c r="H38" s="10">
        <v>788</v>
      </c>
      <c r="I38" s="12">
        <v>0.04</v>
      </c>
      <c r="J38" s="10">
        <f t="shared" si="0"/>
        <v>31.52</v>
      </c>
    </row>
    <row r="39" s="1" customFormat="1" spans="1:10">
      <c r="A39" s="20"/>
      <c r="B39" s="20"/>
      <c r="C39" s="21"/>
      <c r="D39" s="22"/>
      <c r="E39" s="29"/>
      <c r="F39" s="22"/>
      <c r="G39" s="21" t="s">
        <v>30</v>
      </c>
      <c r="H39" s="10">
        <v>197</v>
      </c>
      <c r="I39" s="12">
        <v>0.03</v>
      </c>
      <c r="J39" s="10">
        <f t="shared" si="0"/>
        <v>5.91</v>
      </c>
    </row>
    <row r="40" s="1" customFormat="1" spans="1:10">
      <c r="A40" s="13">
        <v>45838</v>
      </c>
      <c r="B40" s="28">
        <v>45885</v>
      </c>
      <c r="C40" s="21" t="s">
        <v>10</v>
      </c>
      <c r="D40" s="11" t="s">
        <v>101</v>
      </c>
      <c r="E40" s="29" t="s">
        <v>102</v>
      </c>
      <c r="F40" s="31" t="s">
        <v>103</v>
      </c>
      <c r="G40" s="10" t="s">
        <v>14</v>
      </c>
      <c r="H40" s="10">
        <v>2000</v>
      </c>
      <c r="I40" s="12">
        <v>0.23</v>
      </c>
      <c r="J40" s="10">
        <f t="shared" si="0"/>
        <v>460</v>
      </c>
    </row>
    <row r="41" s="1" customFormat="1" spans="1:10">
      <c r="A41" s="13"/>
      <c r="B41" s="36"/>
      <c r="C41" s="21"/>
      <c r="D41" s="11"/>
      <c r="E41" s="29"/>
      <c r="F41" s="32"/>
      <c r="G41" s="10" t="s">
        <v>15</v>
      </c>
      <c r="H41" s="10">
        <v>2000</v>
      </c>
      <c r="I41" s="12">
        <v>0.09</v>
      </c>
      <c r="J41" s="10">
        <f t="shared" si="0"/>
        <v>180</v>
      </c>
    </row>
    <row r="42" s="1" customFormat="1" spans="1:10">
      <c r="A42" s="13"/>
      <c r="B42" s="14">
        <v>45843</v>
      </c>
      <c r="C42" s="21"/>
      <c r="D42" s="11"/>
      <c r="E42" s="29"/>
      <c r="F42" s="32"/>
      <c r="G42" s="10" t="s">
        <v>28</v>
      </c>
      <c r="H42" s="10">
        <v>2000</v>
      </c>
      <c r="I42" s="12">
        <v>1</v>
      </c>
      <c r="J42" s="10">
        <f t="shared" si="0"/>
        <v>2000</v>
      </c>
    </row>
    <row r="43" s="1" customFormat="1" spans="1:10">
      <c r="A43" s="13"/>
      <c r="B43" s="14">
        <v>45841</v>
      </c>
      <c r="C43" s="21"/>
      <c r="D43" s="11"/>
      <c r="E43" s="29"/>
      <c r="F43" s="32"/>
      <c r="G43" s="10" t="s">
        <v>55</v>
      </c>
      <c r="H43" s="10">
        <v>2000</v>
      </c>
      <c r="I43" s="12">
        <v>0.03</v>
      </c>
      <c r="J43" s="10">
        <f t="shared" si="0"/>
        <v>60</v>
      </c>
    </row>
    <row r="44" s="1" customFormat="1" spans="1:10">
      <c r="A44" s="13"/>
      <c r="B44" s="18"/>
      <c r="C44" s="21"/>
      <c r="D44" s="11"/>
      <c r="E44" s="29"/>
      <c r="F44" s="33"/>
      <c r="G44" s="10" t="s">
        <v>29</v>
      </c>
      <c r="H44" s="10">
        <v>8000</v>
      </c>
      <c r="I44" s="12">
        <v>0.04</v>
      </c>
      <c r="J44" s="10">
        <f t="shared" si="0"/>
        <v>320</v>
      </c>
    </row>
    <row r="45" s="1" customFormat="1" spans="1:10">
      <c r="A45" s="14">
        <v>45839</v>
      </c>
      <c r="B45" s="37">
        <v>45884</v>
      </c>
      <c r="C45" s="38" t="s">
        <v>10</v>
      </c>
      <c r="D45" s="31" t="s">
        <v>104</v>
      </c>
      <c r="E45" s="39" t="s">
        <v>105</v>
      </c>
      <c r="F45" s="31" t="s">
        <v>106</v>
      </c>
      <c r="G45" s="10" t="s">
        <v>14</v>
      </c>
      <c r="H45" s="10">
        <v>8742</v>
      </c>
      <c r="I45" s="12">
        <v>0.23</v>
      </c>
      <c r="J45" s="10">
        <f t="shared" si="0"/>
        <v>2010.66</v>
      </c>
    </row>
    <row r="46" s="1" customFormat="1" spans="1:10">
      <c r="A46" s="17"/>
      <c r="B46" s="40"/>
      <c r="C46" s="41"/>
      <c r="D46" s="32"/>
      <c r="E46" s="42"/>
      <c r="F46" s="32"/>
      <c r="G46" s="10" t="s">
        <v>15</v>
      </c>
      <c r="H46" s="10">
        <v>8742</v>
      </c>
      <c r="I46" s="12">
        <v>0.09</v>
      </c>
      <c r="J46" s="10">
        <f t="shared" si="0"/>
        <v>786.78</v>
      </c>
    </row>
    <row r="47" s="1" customFormat="1" spans="1:10">
      <c r="A47" s="17"/>
      <c r="B47" s="20">
        <v>45843</v>
      </c>
      <c r="C47" s="41"/>
      <c r="D47" s="32"/>
      <c r="E47" s="42"/>
      <c r="F47" s="32"/>
      <c r="G47" s="10" t="s">
        <v>28</v>
      </c>
      <c r="H47" s="10">
        <v>8742</v>
      </c>
      <c r="I47" s="12">
        <v>1</v>
      </c>
      <c r="J47" s="10">
        <f t="shared" si="0"/>
        <v>8742</v>
      </c>
    </row>
    <row r="48" s="1" customFormat="1" spans="1:10">
      <c r="A48" s="17"/>
      <c r="B48" s="14">
        <v>45841</v>
      </c>
      <c r="C48" s="41"/>
      <c r="D48" s="32"/>
      <c r="E48" s="42"/>
      <c r="F48" s="32"/>
      <c r="G48" s="10" t="s">
        <v>29</v>
      </c>
      <c r="H48" s="10">
        <v>34968</v>
      </c>
      <c r="I48" s="12">
        <v>0.04</v>
      </c>
      <c r="J48" s="10">
        <f t="shared" si="0"/>
        <v>1398.72</v>
      </c>
    </row>
    <row r="49" s="1" customFormat="1" spans="1:10">
      <c r="A49" s="17"/>
      <c r="B49" s="18"/>
      <c r="C49" s="41"/>
      <c r="D49" s="32"/>
      <c r="E49" s="42"/>
      <c r="F49" s="32"/>
      <c r="G49" s="38" t="s">
        <v>30</v>
      </c>
      <c r="H49" s="43">
        <v>8742</v>
      </c>
      <c r="I49" s="44">
        <v>0.03</v>
      </c>
      <c r="J49" s="10">
        <f t="shared" si="0"/>
        <v>262.26</v>
      </c>
    </row>
    <row r="50" s="1" customFormat="1" spans="1:10">
      <c r="A50" s="17"/>
      <c r="B50" s="45">
        <v>45846</v>
      </c>
      <c r="C50" s="41"/>
      <c r="D50" s="32"/>
      <c r="E50" s="42"/>
      <c r="F50" s="46"/>
      <c r="G50" s="10" t="s">
        <v>28</v>
      </c>
      <c r="H50" s="10">
        <v>70</v>
      </c>
      <c r="I50" s="12">
        <v>1</v>
      </c>
      <c r="J50" s="10">
        <f t="shared" si="0"/>
        <v>70</v>
      </c>
    </row>
    <row r="51" s="1" customFormat="1" spans="1:10">
      <c r="A51" s="18"/>
      <c r="B51" s="45">
        <v>45846</v>
      </c>
      <c r="C51" s="47"/>
      <c r="D51" s="33"/>
      <c r="E51" s="48"/>
      <c r="F51" s="49"/>
      <c r="G51" s="10" t="s">
        <v>79</v>
      </c>
      <c r="H51" s="10">
        <v>70</v>
      </c>
      <c r="I51" s="12">
        <v>0.04</v>
      </c>
      <c r="J51" s="10">
        <f t="shared" si="0"/>
        <v>2.8</v>
      </c>
    </row>
    <row r="52" s="1" customFormat="1" spans="1:10">
      <c r="A52" s="8">
        <v>45842</v>
      </c>
      <c r="B52" s="25">
        <v>45866</v>
      </c>
      <c r="C52" s="10" t="s">
        <v>10</v>
      </c>
      <c r="D52" s="11" t="s">
        <v>107</v>
      </c>
      <c r="E52" s="26" t="s">
        <v>108</v>
      </c>
      <c r="F52" s="11" t="s">
        <v>109</v>
      </c>
      <c r="G52" s="10" t="s">
        <v>14</v>
      </c>
      <c r="H52" s="10">
        <v>4000</v>
      </c>
      <c r="I52" s="12">
        <v>0.23</v>
      </c>
      <c r="J52" s="10">
        <f t="shared" si="0"/>
        <v>920</v>
      </c>
    </row>
    <row r="53" s="1" customFormat="1" spans="1:10">
      <c r="A53" s="8"/>
      <c r="B53" s="27"/>
      <c r="C53" s="10"/>
      <c r="D53" s="11"/>
      <c r="E53" s="26"/>
      <c r="F53" s="11"/>
      <c r="G53" s="10" t="s">
        <v>15</v>
      </c>
      <c r="H53" s="10">
        <v>4000</v>
      </c>
      <c r="I53" s="12">
        <v>0.09</v>
      </c>
      <c r="J53" s="10">
        <f t="shared" si="0"/>
        <v>360</v>
      </c>
    </row>
    <row r="54" s="1" customFormat="1" spans="1:10">
      <c r="A54" s="8"/>
      <c r="B54" s="28">
        <v>45846</v>
      </c>
      <c r="C54" s="10"/>
      <c r="D54" s="11"/>
      <c r="E54" s="26"/>
      <c r="F54" s="11"/>
      <c r="G54" s="10" t="s">
        <v>28</v>
      </c>
      <c r="H54" s="10">
        <v>4000</v>
      </c>
      <c r="I54" s="12">
        <v>1</v>
      </c>
      <c r="J54" s="10">
        <f t="shared" si="0"/>
        <v>4000</v>
      </c>
    </row>
    <row r="55" s="1" customFormat="1" spans="1:10">
      <c r="A55" s="8"/>
      <c r="B55" s="8">
        <v>45845</v>
      </c>
      <c r="C55" s="10"/>
      <c r="D55" s="11"/>
      <c r="E55" s="26"/>
      <c r="F55" s="11"/>
      <c r="G55" s="10" t="s">
        <v>20</v>
      </c>
      <c r="H55" s="10">
        <v>28000</v>
      </c>
      <c r="I55" s="12">
        <v>0.04</v>
      </c>
      <c r="J55" s="10">
        <f t="shared" si="0"/>
        <v>1120</v>
      </c>
    </row>
    <row r="56" s="1" customFormat="1" spans="1:10">
      <c r="A56" s="13">
        <v>45846</v>
      </c>
      <c r="B56" s="28">
        <v>45885</v>
      </c>
      <c r="C56" s="21" t="s">
        <v>10</v>
      </c>
      <c r="D56" s="11" t="s">
        <v>110</v>
      </c>
      <c r="E56" s="29" t="s">
        <v>111</v>
      </c>
      <c r="F56" s="31" t="s">
        <v>112</v>
      </c>
      <c r="G56" s="10" t="s">
        <v>14</v>
      </c>
      <c r="H56" s="10">
        <v>2000</v>
      </c>
      <c r="I56" s="12">
        <v>0.23</v>
      </c>
      <c r="J56" s="10">
        <f t="shared" si="0"/>
        <v>460</v>
      </c>
    </row>
    <row r="57" s="1" customFormat="1" spans="1:10">
      <c r="A57" s="13"/>
      <c r="B57" s="36"/>
      <c r="C57" s="21"/>
      <c r="D57" s="11"/>
      <c r="E57" s="29"/>
      <c r="F57" s="32"/>
      <c r="G57" s="10" t="s">
        <v>15</v>
      </c>
      <c r="H57" s="10">
        <v>2000</v>
      </c>
      <c r="I57" s="12">
        <v>0.09</v>
      </c>
      <c r="J57" s="10">
        <f t="shared" si="0"/>
        <v>180</v>
      </c>
    </row>
    <row r="58" s="1" customFormat="1" spans="1:10">
      <c r="A58" s="13"/>
      <c r="B58" s="14">
        <v>45852</v>
      </c>
      <c r="C58" s="21"/>
      <c r="D58" s="11"/>
      <c r="E58" s="29"/>
      <c r="F58" s="32"/>
      <c r="G58" s="10" t="s">
        <v>28</v>
      </c>
      <c r="H58" s="10">
        <v>2000</v>
      </c>
      <c r="I58" s="12">
        <v>1</v>
      </c>
      <c r="J58" s="10">
        <f t="shared" si="0"/>
        <v>2000</v>
      </c>
    </row>
    <row r="59" s="1" customFormat="1" spans="1:10">
      <c r="A59" s="13"/>
      <c r="B59" s="14">
        <v>45848</v>
      </c>
      <c r="C59" s="21"/>
      <c r="D59" s="11"/>
      <c r="E59" s="29"/>
      <c r="F59" s="32"/>
      <c r="G59" s="10" t="s">
        <v>55</v>
      </c>
      <c r="H59" s="10">
        <v>2000</v>
      </c>
      <c r="I59" s="12">
        <v>0.03</v>
      </c>
      <c r="J59" s="10">
        <f t="shared" si="0"/>
        <v>60</v>
      </c>
    </row>
    <row r="60" s="1" customFormat="1" spans="1:10">
      <c r="A60" s="13"/>
      <c r="B60" s="18"/>
      <c r="C60" s="21"/>
      <c r="D60" s="11"/>
      <c r="E60" s="29"/>
      <c r="F60" s="33"/>
      <c r="G60" s="10" t="s">
        <v>29</v>
      </c>
      <c r="H60" s="10">
        <v>8000</v>
      </c>
      <c r="I60" s="12">
        <v>0.04</v>
      </c>
      <c r="J60" s="10">
        <f t="shared" si="0"/>
        <v>320</v>
      </c>
    </row>
    <row r="61" s="1" customFormat="1" spans="1:10">
      <c r="A61" s="20">
        <v>45846</v>
      </c>
      <c r="B61" s="37">
        <v>45886</v>
      </c>
      <c r="C61" s="21" t="s">
        <v>10</v>
      </c>
      <c r="D61" s="22" t="s">
        <v>113</v>
      </c>
      <c r="E61" s="29" t="s">
        <v>114</v>
      </c>
      <c r="F61" s="22" t="s">
        <v>115</v>
      </c>
      <c r="G61" s="10" t="s">
        <v>14</v>
      </c>
      <c r="H61" s="10">
        <v>8742</v>
      </c>
      <c r="I61" s="12">
        <v>0.23</v>
      </c>
      <c r="J61" s="10">
        <f t="shared" si="0"/>
        <v>2010.66</v>
      </c>
    </row>
    <row r="62" s="1" customFormat="1" spans="1:10">
      <c r="A62" s="20"/>
      <c r="B62" s="40"/>
      <c r="C62" s="21"/>
      <c r="D62" s="22"/>
      <c r="E62" s="29"/>
      <c r="F62" s="22"/>
      <c r="G62" s="10" t="s">
        <v>15</v>
      </c>
      <c r="H62" s="10">
        <v>8742</v>
      </c>
      <c r="I62" s="12">
        <v>0.09</v>
      </c>
      <c r="J62" s="10">
        <f t="shared" si="0"/>
        <v>786.78</v>
      </c>
    </row>
    <row r="63" spans="1:10">
      <c r="A63" s="20"/>
      <c r="B63" s="20">
        <v>45852</v>
      </c>
      <c r="C63" s="21"/>
      <c r="D63" s="22"/>
      <c r="E63" s="29"/>
      <c r="F63" s="22"/>
      <c r="G63" s="10" t="s">
        <v>28</v>
      </c>
      <c r="H63" s="10">
        <v>8742</v>
      </c>
      <c r="I63" s="12">
        <v>1</v>
      </c>
      <c r="J63" s="10">
        <f t="shared" si="0"/>
        <v>8742</v>
      </c>
    </row>
    <row r="64" spans="1:10">
      <c r="A64" s="20"/>
      <c r="B64" s="20">
        <v>45849</v>
      </c>
      <c r="C64" s="21"/>
      <c r="D64" s="22"/>
      <c r="E64" s="29"/>
      <c r="F64" s="22"/>
      <c r="G64" s="10" t="s">
        <v>29</v>
      </c>
      <c r="H64" s="10">
        <v>34968</v>
      </c>
      <c r="I64" s="12">
        <v>0.04</v>
      </c>
      <c r="J64" s="10">
        <f t="shared" si="0"/>
        <v>1398.72</v>
      </c>
    </row>
    <row r="65" spans="1:10">
      <c r="A65" s="20"/>
      <c r="B65" s="20"/>
      <c r="C65" s="21"/>
      <c r="D65" s="22"/>
      <c r="E65" s="29"/>
      <c r="F65" s="22"/>
      <c r="G65" s="21" t="s">
        <v>30</v>
      </c>
      <c r="H65" s="10">
        <v>8742</v>
      </c>
      <c r="I65" s="12">
        <v>0.03</v>
      </c>
      <c r="J65" s="10">
        <f t="shared" si="0"/>
        <v>262.26</v>
      </c>
    </row>
    <row r="66" spans="1:10">
      <c r="A66" s="20">
        <v>45853</v>
      </c>
      <c r="B66" s="37">
        <v>45888</v>
      </c>
      <c r="C66" s="21" t="s">
        <v>10</v>
      </c>
      <c r="D66" s="22" t="s">
        <v>116</v>
      </c>
      <c r="E66" s="29" t="s">
        <v>117</v>
      </c>
      <c r="F66" s="22" t="s">
        <v>118</v>
      </c>
      <c r="G66" s="10" t="s">
        <v>14</v>
      </c>
      <c r="H66" s="10">
        <v>21855</v>
      </c>
      <c r="I66" s="12">
        <v>0.23</v>
      </c>
      <c r="J66" s="10">
        <f t="shared" si="0"/>
        <v>5026.65</v>
      </c>
    </row>
    <row r="67" spans="1:10">
      <c r="A67" s="20"/>
      <c r="B67" s="40"/>
      <c r="C67" s="21"/>
      <c r="D67" s="22"/>
      <c r="E67" s="29"/>
      <c r="F67" s="22"/>
      <c r="G67" s="10" t="s">
        <v>15</v>
      </c>
      <c r="H67" s="10">
        <v>21855</v>
      </c>
      <c r="I67" s="12">
        <v>0.09</v>
      </c>
      <c r="J67" s="10">
        <f t="shared" ref="J67:J76" si="1">H67*I67</f>
        <v>1966.95</v>
      </c>
    </row>
    <row r="68" spans="1:10">
      <c r="A68" s="20"/>
      <c r="B68" s="20">
        <v>45860</v>
      </c>
      <c r="C68" s="21"/>
      <c r="D68" s="22"/>
      <c r="E68" s="29"/>
      <c r="F68" s="22"/>
      <c r="G68" s="10" t="s">
        <v>28</v>
      </c>
      <c r="H68" s="10">
        <v>21855</v>
      </c>
      <c r="I68" s="12">
        <v>1</v>
      </c>
      <c r="J68" s="10">
        <f t="shared" si="1"/>
        <v>21855</v>
      </c>
    </row>
    <row r="69" spans="1:10">
      <c r="A69" s="20"/>
      <c r="B69" s="20">
        <v>45856</v>
      </c>
      <c r="C69" s="21"/>
      <c r="D69" s="22"/>
      <c r="E69" s="29"/>
      <c r="F69" s="22"/>
      <c r="G69" s="10" t="s">
        <v>29</v>
      </c>
      <c r="H69" s="10">
        <v>87420</v>
      </c>
      <c r="I69" s="12">
        <v>0.04</v>
      </c>
      <c r="J69" s="10">
        <f t="shared" si="1"/>
        <v>3496.8</v>
      </c>
    </row>
    <row r="70" spans="1:10">
      <c r="A70" s="20"/>
      <c r="B70" s="20"/>
      <c r="C70" s="21"/>
      <c r="D70" s="22"/>
      <c r="E70" s="29"/>
      <c r="F70" s="22"/>
      <c r="G70" s="21" t="s">
        <v>30</v>
      </c>
      <c r="H70" s="10">
        <v>21855</v>
      </c>
      <c r="I70" s="12">
        <v>0.03</v>
      </c>
      <c r="J70" s="10">
        <f t="shared" si="1"/>
        <v>655.65</v>
      </c>
    </row>
    <row r="71" ht="28" spans="1:10">
      <c r="A71" s="13">
        <v>45859</v>
      </c>
      <c r="B71" s="20">
        <v>45859</v>
      </c>
      <c r="C71" s="21" t="s">
        <v>10</v>
      </c>
      <c r="D71" s="11" t="s">
        <v>119</v>
      </c>
      <c r="E71" s="29" t="s">
        <v>120</v>
      </c>
      <c r="F71" s="22" t="s">
        <v>121</v>
      </c>
      <c r="G71" s="10" t="s">
        <v>67</v>
      </c>
      <c r="H71" s="10">
        <v>500</v>
      </c>
      <c r="I71" s="12">
        <v>0.04</v>
      </c>
      <c r="J71" s="10">
        <f t="shared" si="1"/>
        <v>20</v>
      </c>
    </row>
    <row r="72" ht="28" spans="1:10">
      <c r="A72" s="13"/>
      <c r="B72" s="20"/>
      <c r="C72" s="21"/>
      <c r="D72" s="11"/>
      <c r="E72" s="29"/>
      <c r="F72" s="22" t="s">
        <v>75</v>
      </c>
      <c r="G72" s="10" t="s">
        <v>67</v>
      </c>
      <c r="H72" s="10">
        <v>400</v>
      </c>
      <c r="I72" s="12">
        <v>0.04</v>
      </c>
      <c r="J72" s="10">
        <f t="shared" si="1"/>
        <v>16</v>
      </c>
    </row>
    <row r="73" spans="1:10">
      <c r="A73" s="13">
        <v>45875</v>
      </c>
      <c r="B73" s="20">
        <v>45875</v>
      </c>
      <c r="C73" s="38" t="s">
        <v>10</v>
      </c>
      <c r="D73" s="31" t="s">
        <v>119</v>
      </c>
      <c r="E73" s="39" t="s">
        <v>122</v>
      </c>
      <c r="F73" s="31" t="s">
        <v>123</v>
      </c>
      <c r="G73" s="10" t="s">
        <v>124</v>
      </c>
      <c r="H73" s="10">
        <v>200</v>
      </c>
      <c r="I73" s="12">
        <v>0.04</v>
      </c>
      <c r="J73" s="10">
        <f t="shared" si="1"/>
        <v>8</v>
      </c>
    </row>
    <row r="74" spans="1:10">
      <c r="A74" s="50">
        <v>45877</v>
      </c>
      <c r="B74" s="18">
        <v>45877</v>
      </c>
      <c r="C74" s="41"/>
      <c r="D74" s="32"/>
      <c r="E74" s="42"/>
      <c r="F74" s="32"/>
      <c r="G74" s="10" t="s">
        <v>125</v>
      </c>
      <c r="H74" s="10">
        <v>80</v>
      </c>
      <c r="I74" s="12">
        <v>0.04</v>
      </c>
      <c r="J74" s="10">
        <f t="shared" si="1"/>
        <v>3.2</v>
      </c>
    </row>
    <row r="75" spans="1:10">
      <c r="A75" s="50">
        <v>45876</v>
      </c>
      <c r="B75" s="18">
        <v>45876</v>
      </c>
      <c r="C75" s="47"/>
      <c r="D75" s="33"/>
      <c r="E75" s="48"/>
      <c r="F75" s="33"/>
      <c r="G75" s="51" t="s">
        <v>126</v>
      </c>
      <c r="H75" s="51">
        <v>2248</v>
      </c>
      <c r="I75" s="12">
        <v>0.18</v>
      </c>
      <c r="J75" s="10">
        <f t="shared" si="1"/>
        <v>404.64</v>
      </c>
    </row>
    <row r="76" ht="42" spans="1:10">
      <c r="A76" s="8">
        <v>45887</v>
      </c>
      <c r="B76" s="9">
        <v>45888</v>
      </c>
      <c r="C76" s="10" t="s">
        <v>10</v>
      </c>
      <c r="D76" s="11"/>
      <c r="E76" s="26" t="s">
        <v>127</v>
      </c>
      <c r="F76" s="11" t="s">
        <v>128</v>
      </c>
      <c r="G76" s="10" t="s">
        <v>129</v>
      </c>
      <c r="H76" s="10">
        <v>50</v>
      </c>
      <c r="I76" s="12">
        <v>1</v>
      </c>
      <c r="J76" s="10">
        <f t="shared" si="1"/>
        <v>50</v>
      </c>
    </row>
    <row r="78" spans="1:10">
      <c r="J78" s="1">
        <f>SUM(J3:J77)</f>
        <v>144355.08</v>
      </c>
    </row>
  </sheetData>
  <autoFilter xmlns:etc="http://www.wps.cn/officeDocument/2017/etCustomData" ref="A1:J76" etc:filterBottomFollowUsedRange="0">
    <extLst/>
  </autoFilter>
  <mergeCells count="100">
    <mergeCell ref="A1:I1"/>
    <mergeCell ref="A3:A6"/>
    <mergeCell ref="A7:A11"/>
    <mergeCell ref="A12:A16"/>
    <mergeCell ref="A17:A21"/>
    <mergeCell ref="A22:A26"/>
    <mergeCell ref="A27:A31"/>
    <mergeCell ref="A32:A39"/>
    <mergeCell ref="A40:A44"/>
    <mergeCell ref="A45:A51"/>
    <mergeCell ref="A52:A55"/>
    <mergeCell ref="A56:A60"/>
    <mergeCell ref="A61:A65"/>
    <mergeCell ref="A66:A70"/>
    <mergeCell ref="A71:A72"/>
    <mergeCell ref="B3:B4"/>
    <mergeCell ref="B7:B8"/>
    <mergeCell ref="B10:B11"/>
    <mergeCell ref="B12:B13"/>
    <mergeCell ref="B15:B16"/>
    <mergeCell ref="B17:B18"/>
    <mergeCell ref="B20:B21"/>
    <mergeCell ref="B22:B23"/>
    <mergeCell ref="B25:B26"/>
    <mergeCell ref="B27:B28"/>
    <mergeCell ref="B30:B31"/>
    <mergeCell ref="B32:B33"/>
    <mergeCell ref="B35:B36"/>
    <mergeCell ref="B38:B39"/>
    <mergeCell ref="B40:B41"/>
    <mergeCell ref="B43:B44"/>
    <mergeCell ref="B45:B46"/>
    <mergeCell ref="B48:B49"/>
    <mergeCell ref="B52:B53"/>
    <mergeCell ref="B56:B57"/>
    <mergeCell ref="B59:B60"/>
    <mergeCell ref="B61:B62"/>
    <mergeCell ref="B64:B65"/>
    <mergeCell ref="B66:B67"/>
    <mergeCell ref="B69:B70"/>
    <mergeCell ref="B71:B72"/>
    <mergeCell ref="C3:C6"/>
    <mergeCell ref="C7:C11"/>
    <mergeCell ref="C12:C16"/>
    <mergeCell ref="C17:C21"/>
    <mergeCell ref="C22:C26"/>
    <mergeCell ref="C27:C31"/>
    <mergeCell ref="C32:C39"/>
    <mergeCell ref="C40:C44"/>
    <mergeCell ref="C45:C51"/>
    <mergeCell ref="C52:C55"/>
    <mergeCell ref="C56:C60"/>
    <mergeCell ref="C61:C65"/>
    <mergeCell ref="C66:C70"/>
    <mergeCell ref="C71:C72"/>
    <mergeCell ref="C73:C75"/>
    <mergeCell ref="D3:D6"/>
    <mergeCell ref="D7:D11"/>
    <mergeCell ref="D12:D16"/>
    <mergeCell ref="D17:D21"/>
    <mergeCell ref="D22:D26"/>
    <mergeCell ref="D27:D31"/>
    <mergeCell ref="D32:D39"/>
    <mergeCell ref="D40:D44"/>
    <mergeCell ref="D45:D51"/>
    <mergeCell ref="D52:D55"/>
    <mergeCell ref="D56:D60"/>
    <mergeCell ref="D61:D65"/>
    <mergeCell ref="D66:D70"/>
    <mergeCell ref="D71:D72"/>
    <mergeCell ref="D73:D75"/>
    <mergeCell ref="E3:E6"/>
    <mergeCell ref="E7:E11"/>
    <mergeCell ref="E12:E16"/>
    <mergeCell ref="E17:E21"/>
    <mergeCell ref="E22:E26"/>
    <mergeCell ref="E27:E31"/>
    <mergeCell ref="E32:E39"/>
    <mergeCell ref="E40:E44"/>
    <mergeCell ref="E45:E51"/>
    <mergeCell ref="E52:E55"/>
    <mergeCell ref="E56:E60"/>
    <mergeCell ref="E61:E65"/>
    <mergeCell ref="E66:E70"/>
    <mergeCell ref="E71:E72"/>
    <mergeCell ref="E73:E75"/>
    <mergeCell ref="F3:F6"/>
    <mergeCell ref="F7:F11"/>
    <mergeCell ref="F12:F16"/>
    <mergeCell ref="F17:F21"/>
    <mergeCell ref="F22:F26"/>
    <mergeCell ref="F27:F31"/>
    <mergeCell ref="F32:F39"/>
    <mergeCell ref="F40:F44"/>
    <mergeCell ref="F45:F51"/>
    <mergeCell ref="F52:F55"/>
    <mergeCell ref="F56:F60"/>
    <mergeCell ref="F61:F65"/>
    <mergeCell ref="F66:F70"/>
    <mergeCell ref="F73:F75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$A1:$XFD1048576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22</v>
      </c>
    </row>
    <row r="3" s="1" customFormat="1" spans="1:10">
      <c r="A3" s="20">
        <v>45867</v>
      </c>
      <c r="B3" s="14">
        <v>45905</v>
      </c>
      <c r="C3" s="21" t="s">
        <v>10</v>
      </c>
      <c r="D3" s="22" t="s">
        <v>130</v>
      </c>
      <c r="E3" s="22" t="s">
        <v>131</v>
      </c>
      <c r="F3" s="22" t="s">
        <v>132</v>
      </c>
      <c r="G3" s="10" t="s">
        <v>14</v>
      </c>
      <c r="H3" s="10">
        <v>8742</v>
      </c>
      <c r="I3" s="12">
        <v>0.23</v>
      </c>
      <c r="J3" s="10">
        <f t="shared" ref="J3:J12" si="0">H3*I3</f>
        <v>2010.66</v>
      </c>
    </row>
    <row r="4" s="1" customFormat="1" spans="1:10">
      <c r="A4" s="20"/>
      <c r="B4" s="17"/>
      <c r="C4" s="21"/>
      <c r="D4" s="22"/>
      <c r="E4" s="22"/>
      <c r="F4" s="22"/>
      <c r="G4" s="10" t="s">
        <v>15</v>
      </c>
      <c r="H4" s="10">
        <v>8742</v>
      </c>
      <c r="I4" s="12">
        <v>0.09</v>
      </c>
      <c r="J4" s="10">
        <f t="shared" si="0"/>
        <v>786.78</v>
      </c>
    </row>
    <row r="5" s="1" customFormat="1" spans="1:10">
      <c r="A5" s="20"/>
      <c r="B5" s="20">
        <v>45873</v>
      </c>
      <c r="C5" s="21"/>
      <c r="D5" s="22"/>
      <c r="E5" s="22"/>
      <c r="F5" s="22"/>
      <c r="G5" s="10" t="s">
        <v>28</v>
      </c>
      <c r="H5" s="10">
        <v>8742</v>
      </c>
      <c r="I5" s="12">
        <v>1</v>
      </c>
      <c r="J5" s="10">
        <f t="shared" si="0"/>
        <v>8742</v>
      </c>
    </row>
    <row r="6" s="1" customFormat="1" spans="1:10">
      <c r="A6" s="20"/>
      <c r="B6" s="20">
        <v>45870</v>
      </c>
      <c r="C6" s="21"/>
      <c r="D6" s="22"/>
      <c r="E6" s="22"/>
      <c r="F6" s="22"/>
      <c r="G6" s="10" t="s">
        <v>29</v>
      </c>
      <c r="H6" s="10">
        <f>H7*4</f>
        <v>34968</v>
      </c>
      <c r="I6" s="12">
        <v>0.04</v>
      </c>
      <c r="J6" s="10">
        <f t="shared" si="0"/>
        <v>1398.72</v>
      </c>
    </row>
    <row r="7" s="1" customFormat="1" spans="1:10">
      <c r="A7" s="20"/>
      <c r="B7" s="20"/>
      <c r="C7" s="21"/>
      <c r="D7" s="22"/>
      <c r="E7" s="22"/>
      <c r="F7" s="22"/>
      <c r="G7" s="21" t="s">
        <v>30</v>
      </c>
      <c r="H7" s="10">
        <v>8742</v>
      </c>
      <c r="I7" s="12">
        <v>0.03</v>
      </c>
      <c r="J7" s="10">
        <f t="shared" si="0"/>
        <v>262.26</v>
      </c>
    </row>
    <row r="8" s="1" customFormat="1" spans="1:10">
      <c r="A8" s="20">
        <v>45871</v>
      </c>
      <c r="B8" s="14">
        <v>45905</v>
      </c>
      <c r="C8" s="21" t="s">
        <v>10</v>
      </c>
      <c r="D8" s="22" t="s">
        <v>133</v>
      </c>
      <c r="E8" s="22" t="s">
        <v>134</v>
      </c>
      <c r="F8" s="22" t="s">
        <v>135</v>
      </c>
      <c r="G8" s="10" t="s">
        <v>14</v>
      </c>
      <c r="H8" s="10">
        <v>7371</v>
      </c>
      <c r="I8" s="12">
        <v>0.23</v>
      </c>
      <c r="J8" s="10">
        <f t="shared" si="0"/>
        <v>1695.33</v>
      </c>
    </row>
    <row r="9" s="1" customFormat="1" spans="1:10">
      <c r="A9" s="20"/>
      <c r="B9" s="17"/>
      <c r="C9" s="21"/>
      <c r="D9" s="22"/>
      <c r="E9" s="22"/>
      <c r="F9" s="22"/>
      <c r="G9" s="10" t="s">
        <v>15</v>
      </c>
      <c r="H9" s="10">
        <v>7371</v>
      </c>
      <c r="I9" s="12">
        <v>0.09</v>
      </c>
      <c r="J9" s="10">
        <f t="shared" si="0"/>
        <v>663.39</v>
      </c>
    </row>
    <row r="10" s="1" customFormat="1" spans="1:10">
      <c r="A10" s="20"/>
      <c r="B10" s="20">
        <v>45877</v>
      </c>
      <c r="C10" s="21"/>
      <c r="D10" s="22"/>
      <c r="E10" s="22"/>
      <c r="F10" s="22"/>
      <c r="G10" s="10" t="s">
        <v>28</v>
      </c>
      <c r="H10" s="10">
        <v>7371</v>
      </c>
      <c r="I10" s="12">
        <v>1</v>
      </c>
      <c r="J10" s="10">
        <f t="shared" si="0"/>
        <v>7371</v>
      </c>
    </row>
    <row r="11" s="1" customFormat="1" spans="1:10">
      <c r="A11" s="20"/>
      <c r="B11" s="20">
        <v>45874</v>
      </c>
      <c r="C11" s="21"/>
      <c r="D11" s="22"/>
      <c r="E11" s="22"/>
      <c r="F11" s="22"/>
      <c r="G11" s="10" t="s">
        <v>29</v>
      </c>
      <c r="H11" s="10">
        <f>H12*4</f>
        <v>29484</v>
      </c>
      <c r="I11" s="12">
        <v>0.04</v>
      </c>
      <c r="J11" s="10">
        <f t="shared" si="0"/>
        <v>1179.36</v>
      </c>
    </row>
    <row r="12" s="1" customFormat="1" spans="1:10">
      <c r="A12" s="20"/>
      <c r="B12" s="20"/>
      <c r="C12" s="21"/>
      <c r="D12" s="22"/>
      <c r="E12" s="22"/>
      <c r="F12" s="22"/>
      <c r="G12" s="21" t="s">
        <v>30</v>
      </c>
      <c r="H12" s="10">
        <v>7371</v>
      </c>
      <c r="I12" s="12">
        <v>0.03</v>
      </c>
      <c r="J12" s="10">
        <f t="shared" si="0"/>
        <v>221.13</v>
      </c>
    </row>
    <row r="14" s="1" customFormat="1" spans="1:10">
      <c r="J14" s="1">
        <f>SUM(J3:J13)</f>
        <v>24330.63</v>
      </c>
    </row>
    <row r="17" spans="9:9">
      <c r="I17" s="24" t="s">
        <v>136</v>
      </c>
    </row>
  </sheetData>
  <mergeCells count="15">
    <mergeCell ref="A1:I1"/>
    <mergeCell ref="A3:A7"/>
    <mergeCell ref="A8:A12"/>
    <mergeCell ref="B3:B4"/>
    <mergeCell ref="B6:B7"/>
    <mergeCell ref="B8:B9"/>
    <mergeCell ref="B11:B12"/>
    <mergeCell ref="C3:C7"/>
    <mergeCell ref="C8:C12"/>
    <mergeCell ref="D3:D7"/>
    <mergeCell ref="D8:D12"/>
    <mergeCell ref="E3:E7"/>
    <mergeCell ref="E8:E12"/>
    <mergeCell ref="F3:F7"/>
    <mergeCell ref="F8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4" sqref="E4:E8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6" t="s">
        <v>8</v>
      </c>
      <c r="J2" s="7" t="s">
        <v>22</v>
      </c>
    </row>
    <row r="3" s="1" customFormat="1" ht="42" spans="1:10">
      <c r="A3" s="8">
        <v>45923</v>
      </c>
      <c r="B3" s="9">
        <v>45923</v>
      </c>
      <c r="C3" s="10" t="s">
        <v>10</v>
      </c>
      <c r="D3" s="11" t="s">
        <v>137</v>
      </c>
      <c r="E3" s="11" t="s">
        <v>138</v>
      </c>
      <c r="F3" s="11" t="s">
        <v>139</v>
      </c>
      <c r="G3" s="10" t="s">
        <v>129</v>
      </c>
      <c r="H3" s="10">
        <v>800</v>
      </c>
      <c r="I3" s="12">
        <v>1</v>
      </c>
      <c r="J3" s="10">
        <f t="shared" ref="J3:J14" si="0">H3*I3</f>
        <v>800</v>
      </c>
    </row>
    <row r="4" s="1" customFormat="1" spans="1:10">
      <c r="A4" s="13">
        <v>45931</v>
      </c>
      <c r="B4" s="14">
        <v>45943</v>
      </c>
      <c r="C4" s="15" t="s">
        <v>10</v>
      </c>
      <c r="D4" s="11" t="s">
        <v>140</v>
      </c>
      <c r="E4" s="11" t="s">
        <v>141</v>
      </c>
      <c r="F4" s="11" t="s">
        <v>142</v>
      </c>
      <c r="G4" s="10" t="s">
        <v>14</v>
      </c>
      <c r="H4" s="10">
        <v>5010</v>
      </c>
      <c r="I4" s="16">
        <v>0.23</v>
      </c>
      <c r="J4" s="10">
        <f t="shared" si="0"/>
        <v>1152.3</v>
      </c>
    </row>
    <row r="5" s="1" customFormat="1" spans="1:10">
      <c r="A5" s="13"/>
      <c r="B5" s="17"/>
      <c r="C5" s="15"/>
      <c r="D5" s="11"/>
      <c r="E5" s="11"/>
      <c r="F5" s="11"/>
      <c r="G5" s="10" t="s">
        <v>15</v>
      </c>
      <c r="H5" s="10">
        <v>5010</v>
      </c>
      <c r="I5" s="16">
        <v>0.09</v>
      </c>
      <c r="J5" s="10">
        <f t="shared" si="0"/>
        <v>450.9</v>
      </c>
    </row>
    <row r="6" s="1" customFormat="1" spans="1:10">
      <c r="A6" s="13"/>
      <c r="B6" s="14">
        <v>45943</v>
      </c>
      <c r="C6" s="15"/>
      <c r="D6" s="11"/>
      <c r="E6" s="11"/>
      <c r="F6" s="11"/>
      <c r="G6" s="10" t="s">
        <v>28</v>
      </c>
      <c r="H6" s="10">
        <v>5010</v>
      </c>
      <c r="I6" s="16">
        <v>1</v>
      </c>
      <c r="J6" s="10">
        <f t="shared" si="0"/>
        <v>5010</v>
      </c>
    </row>
    <row r="7" s="1" customFormat="1" spans="1:10">
      <c r="A7" s="13"/>
      <c r="B7" s="17">
        <v>45939</v>
      </c>
      <c r="C7" s="15"/>
      <c r="D7" s="11"/>
      <c r="E7" s="11"/>
      <c r="F7" s="11"/>
      <c r="G7" s="10" t="s">
        <v>29</v>
      </c>
      <c r="H7" s="10">
        <v>20040</v>
      </c>
      <c r="I7" s="16">
        <v>0.04</v>
      </c>
      <c r="J7" s="10">
        <f t="shared" si="0"/>
        <v>801.6</v>
      </c>
    </row>
    <row r="8" s="1" customFormat="1" spans="1:10">
      <c r="A8" s="13"/>
      <c r="B8" s="18"/>
      <c r="C8" s="19"/>
      <c r="D8" s="11"/>
      <c r="E8" s="11"/>
      <c r="F8" s="11"/>
      <c r="G8" s="10" t="s">
        <v>30</v>
      </c>
      <c r="H8" s="10">
        <v>5010</v>
      </c>
      <c r="I8" s="16">
        <v>0.03</v>
      </c>
      <c r="J8" s="10">
        <f t="shared" si="0"/>
        <v>150.3</v>
      </c>
    </row>
    <row r="9" s="1" customFormat="1" spans="1:10">
      <c r="A9" s="13">
        <v>45938</v>
      </c>
      <c r="B9" s="20">
        <v>45947</v>
      </c>
      <c r="C9" s="21" t="s">
        <v>10</v>
      </c>
      <c r="D9" s="22" t="s">
        <v>143</v>
      </c>
      <c r="E9" s="22" t="s">
        <v>144</v>
      </c>
      <c r="F9" s="22" t="s">
        <v>145</v>
      </c>
      <c r="G9" s="10" t="s">
        <v>14</v>
      </c>
      <c r="H9" s="10">
        <v>15010</v>
      </c>
      <c r="I9" s="16">
        <v>0.23</v>
      </c>
      <c r="J9" s="10">
        <f t="shared" si="0"/>
        <v>3452.3</v>
      </c>
    </row>
    <row r="10" s="1" customFormat="1" spans="1:10">
      <c r="A10" s="13"/>
      <c r="B10" s="20"/>
      <c r="C10" s="21"/>
      <c r="D10" s="22"/>
      <c r="E10" s="22"/>
      <c r="F10" s="22"/>
      <c r="G10" s="10" t="s">
        <v>15</v>
      </c>
      <c r="H10" s="10">
        <v>15010</v>
      </c>
      <c r="I10" s="16">
        <v>0.09</v>
      </c>
      <c r="J10" s="10">
        <f t="shared" si="0"/>
        <v>1350.9</v>
      </c>
    </row>
    <row r="11" s="1" customFormat="1" spans="1:10">
      <c r="A11" s="13"/>
      <c r="B11" s="20">
        <v>45944</v>
      </c>
      <c r="C11" s="21"/>
      <c r="D11" s="22"/>
      <c r="E11" s="22"/>
      <c r="F11" s="22"/>
      <c r="G11" s="21" t="s">
        <v>146</v>
      </c>
      <c r="H11" s="10">
        <v>15010</v>
      </c>
      <c r="I11" s="16">
        <v>0.3</v>
      </c>
      <c r="J11" s="10">
        <f t="shared" si="0"/>
        <v>4503</v>
      </c>
    </row>
    <row r="12" spans="1:10">
      <c r="A12" s="13"/>
      <c r="B12" s="20">
        <v>45943</v>
      </c>
      <c r="C12" s="21"/>
      <c r="D12" s="22"/>
      <c r="E12" s="22"/>
      <c r="F12" s="22"/>
      <c r="G12" s="10" t="s">
        <v>147</v>
      </c>
      <c r="H12" s="10">
        <v>15010</v>
      </c>
      <c r="I12" s="16">
        <v>0.85</v>
      </c>
      <c r="J12" s="10">
        <f t="shared" si="0"/>
        <v>12758.5</v>
      </c>
    </row>
    <row r="13" s="1" customFormat="1" spans="1:10">
      <c r="A13" s="13"/>
      <c r="B13" s="20">
        <v>45943</v>
      </c>
      <c r="C13" s="21"/>
      <c r="D13" s="22"/>
      <c r="E13" s="22"/>
      <c r="F13" s="22"/>
      <c r="G13" s="10" t="s">
        <v>20</v>
      </c>
      <c r="H13" s="10">
        <v>105070</v>
      </c>
      <c r="I13" s="16">
        <v>0.04</v>
      </c>
      <c r="J13" s="10">
        <f t="shared" si="0"/>
        <v>4202.8</v>
      </c>
    </row>
    <row r="14" ht="42" spans="1:10">
      <c r="A14" s="8">
        <v>45944</v>
      </c>
      <c r="B14" s="9">
        <v>45944</v>
      </c>
      <c r="C14" s="10" t="s">
        <v>10</v>
      </c>
      <c r="D14" s="11" t="s">
        <v>148</v>
      </c>
      <c r="E14" s="11" t="s">
        <v>149</v>
      </c>
      <c r="F14" s="11" t="s">
        <v>150</v>
      </c>
      <c r="G14" s="10" t="s">
        <v>151</v>
      </c>
      <c r="H14" s="10">
        <v>80</v>
      </c>
      <c r="I14" s="12">
        <v>1</v>
      </c>
      <c r="J14" s="10">
        <f t="shared" si="0"/>
        <v>80</v>
      </c>
    </row>
    <row r="17" spans="9:10">
      <c r="I17" s="23" t="s">
        <v>152</v>
      </c>
      <c r="J17" s="1">
        <f>SUM(J3:J16)</f>
        <v>34712.6</v>
      </c>
    </row>
  </sheetData>
  <autoFilter xmlns:etc="http://www.wps.cn/officeDocument/2017/etCustomData" ref="A1:J14" etc:filterBottomFollowUsedRange="0">
    <extLst/>
  </autoFilter>
  <mergeCells count="14">
    <mergeCell ref="A1:I1"/>
    <mergeCell ref="A4:A8"/>
    <mergeCell ref="A9:A13"/>
    <mergeCell ref="B4:B5"/>
    <mergeCell ref="B7:B8"/>
    <mergeCell ref="B9:B10"/>
    <mergeCell ref="C4:C8"/>
    <mergeCell ref="C9:C13"/>
    <mergeCell ref="D4:D8"/>
    <mergeCell ref="D9:D13"/>
    <mergeCell ref="E4:E8"/>
    <mergeCell ref="E9:E13"/>
    <mergeCell ref="F4:F8"/>
    <mergeCell ref="F9:F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2025-3月已开票</vt:lpstr>
      <vt:lpstr>7月-汇利-已开未付</vt:lpstr>
      <vt:lpstr>8月-汇利-已开未付</vt:lpstr>
      <vt:lpstr>9月-汇利</vt:lpstr>
      <vt:lpstr>10月-汇利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2025-11-17T09:02:22Z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