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 firstSheet="3" activeTab="3"/>
  </bookViews>
  <sheets>
    <sheet name="对账发票申请-0321" sheetId="14" state="hidden" r:id="rId1"/>
    <sheet name="对账发票申请-0329" sheetId="17" state="hidden" r:id="rId2"/>
    <sheet name="对账发票申请-0412" sheetId="18" state="hidden" r:id="rId3"/>
    <sheet name="对账发票申请-0416 " sheetId="19" r:id="rId4"/>
  </sheets>
  <definedNames>
    <definedName name="_xlnm._FilterDatabase" localSheetId="0" hidden="1">'对账发票申请-0321'!#REF!</definedName>
    <definedName name="_xlnm._FilterDatabase" localSheetId="1" hidden="1">'对账发票申请-0329'!#REF!</definedName>
    <definedName name="_xlnm._FilterDatabase" localSheetId="2" hidden="1">'对账发票申请-0412'!#REF!</definedName>
    <definedName name="_xlnm._FilterDatabase" localSheetId="3" hidden="1">'对账发票申请-0416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<sst xmlns="http://schemas.openxmlformats.org/spreadsheetml/2006/main" count="370" uniqueCount="131">
  <si>
    <t>深圳德事利对账单-Recall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</si>
  <si>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</si>
  <si>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</si>
  <si>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</si>
  <si>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</si>
  <si>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</si>
  <si>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</si>
  <si>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</si>
  <si>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</si>
  <si>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</si>
  <si>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</si>
  <si>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</si>
  <si>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</si>
  <si>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</si>
  <si>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深圳德事利</t>
  </si>
  <si>
    <t>Summer Lee</t>
  </si>
  <si>
    <t>RC-52224</t>
  </si>
  <si>
    <t>RSZDSLZH001</t>
  </si>
  <si>
    <t>7321/043/802/03</t>
  </si>
  <si>
    <t>蜡烛</t>
  </si>
  <si>
    <t>14标RFID贴纸45*35mm不可移</t>
  </si>
  <si>
    <t>已付款5704.0元</t>
  </si>
  <si>
    <t>7322/043/802/03</t>
  </si>
  <si>
    <t>6371/046/802/03</t>
  </si>
  <si>
    <t>6371/046/802/99</t>
  </si>
  <si>
    <t>6361/065/250/05</t>
  </si>
  <si>
    <t>31标A2-蜡烛警告标35mm可移</t>
  </si>
  <si>
    <t>RC-52311</t>
  </si>
  <si>
    <t>RSZDSLZH002</t>
  </si>
  <si>
    <t>9524/102/111/99</t>
  </si>
  <si>
    <t>14标贴纸45*35mm可移非RFID</t>
  </si>
  <si>
    <t>9524/466/111/99</t>
  </si>
  <si>
    <t>14标贴纸45*36mm可移非RFID</t>
  </si>
  <si>
    <t>14标贴纸45*37mm可移非RFID</t>
  </si>
  <si>
    <t>9524/105/111/99</t>
  </si>
  <si>
    <t>14标贴纸45*38mm可移非RFID</t>
  </si>
  <si>
    <t>14标贴纸45*39mm可移非RFID</t>
  </si>
  <si>
    <t>RC-52424</t>
  </si>
  <si>
    <t>RSZDSLZH003</t>
  </si>
  <si>
    <t>7321/043/802/02</t>
  </si>
  <si>
    <t>花瓶</t>
  </si>
  <si>
    <t>烛台</t>
  </si>
  <si>
    <t>RC-52475</t>
  </si>
  <si>
    <t>RSZDSLZH004</t>
  </si>
  <si>
    <t>2531/104/250/99</t>
  </si>
  <si>
    <t>vaso</t>
  </si>
  <si>
    <t>14标RFID贴纸45*35mm可移</t>
  </si>
  <si>
    <t>2531/105/250/99</t>
  </si>
  <si>
    <t>/</t>
  </si>
  <si>
    <t>2531/455/250/99</t>
  </si>
  <si>
    <t>2531/466/250/99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</si>
  <si>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</si>
  <si>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</si>
  <si>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</si>
  <si>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</si>
  <si>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</si>
  <si>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</si>
  <si>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</si>
  <si>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</si>
  <si>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</si>
  <si>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</si>
  <si>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</si>
  <si>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德事利</t>
  </si>
  <si>
    <t>深圳市德事利贸易有限公司</t>
  </si>
  <si>
    <t>贴纸</t>
  </si>
  <si>
    <t>见账单明细</t>
  </si>
  <si>
    <t>PCS</t>
  </si>
  <si>
    <t>RC-52804</t>
  </si>
  <si>
    <t>RSZDSLZH005</t>
  </si>
  <si>
    <t>2024.3.29已付款3815.5</t>
  </si>
  <si>
    <t>RC-52946</t>
  </si>
  <si>
    <t>RSZDSLZH008</t>
  </si>
  <si>
    <t>2527/104/400/99</t>
  </si>
  <si>
    <t>2527/105/400/99</t>
  </si>
  <si>
    <t>肥皂皿</t>
  </si>
  <si>
    <t>2527/466/400/99</t>
  </si>
  <si>
    <t>RC-52972</t>
  </si>
  <si>
    <t>RSZDSLZH009</t>
  </si>
  <si>
    <t>RC-53120</t>
  </si>
  <si>
    <t>RSZDSLZH007</t>
  </si>
  <si>
    <t>2525/466/400/99</t>
  </si>
  <si>
    <t>2024.4.1收款群9911.30</t>
  </si>
  <si>
    <t>2525/104/400/99</t>
  </si>
  <si>
    <t>2525/105/400/99</t>
  </si>
  <si>
    <t>2526/104/251/99</t>
  </si>
  <si>
    <t>2526/105/251/99</t>
  </si>
  <si>
    <t>2526/466/251/99</t>
  </si>
  <si>
    <t>7475/468/250/99</t>
  </si>
  <si>
    <t>RC-53281</t>
  </si>
  <si>
    <t>RSZDSLZH010</t>
  </si>
  <si>
    <t>9524/104/111/99</t>
  </si>
  <si>
    <t>RC-53282</t>
  </si>
  <si>
    <t>RSZDSLZH011</t>
  </si>
  <si>
    <t>6361/065/250/99</t>
  </si>
  <si>
    <t>RC-53892</t>
  </si>
  <si>
    <t>RSZDSLZH012</t>
  </si>
  <si>
    <t>2024.4.12收款群3826.9</t>
  </si>
  <si>
    <t>RC-53894</t>
  </si>
  <si>
    <t>RSZDSLZH013</t>
  </si>
  <si>
    <t>1533/065/250/99</t>
  </si>
  <si>
    <t>RC-54144</t>
  </si>
  <si>
    <t>RSZDSLZH014</t>
  </si>
  <si>
    <t>Summer</t>
  </si>
  <si>
    <t>S25110851</t>
  </si>
  <si>
    <t>RSZDSLZH192</t>
  </si>
  <si>
    <t>ZHRFS24014 14标RFID贴纸45*35mm不可移</t>
  </si>
  <si>
    <t>9378/046/250/02</t>
  </si>
  <si>
    <t>2391/065/250/03</t>
  </si>
  <si>
    <t>2391/065</t>
  </si>
  <si>
    <t>31标A2-蜡烛警告标35mm不可移 ZHSK25016</t>
  </si>
  <si>
    <t>2392/065/250/04</t>
  </si>
  <si>
    <t>2392/065</t>
  </si>
  <si>
    <t>5377/046/802/02</t>
  </si>
  <si>
    <t>5377/046/802/03</t>
  </si>
  <si>
    <t>S25110852</t>
  </si>
  <si>
    <t>RSZDSLZH193</t>
  </si>
  <si>
    <t>1511/466/052/99</t>
  </si>
  <si>
    <t>ZHRFS24013 14标RFID贴纸45*35mm可移</t>
  </si>
  <si>
    <t>1511/743/052/99</t>
  </si>
  <si>
    <t>1511/104/052/99</t>
  </si>
  <si>
    <t>1511/455/052/99</t>
  </si>
  <si>
    <t>1511/105/052/99</t>
  </si>
  <si>
    <t>S25110853</t>
  </si>
  <si>
    <t>RSZDSLZH194</t>
  </si>
  <si>
    <t>1576/043/250/99</t>
  </si>
  <si>
    <t>1576/104/250/99</t>
  </si>
  <si>
    <t>1576/105/250/99</t>
  </si>
  <si>
    <t>1576/466/250/99</t>
  </si>
  <si>
    <t>1576/102/250/99</t>
  </si>
  <si>
    <t>1576/455/250/99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</si>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</sst>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</numFmts>
  <fonts count="4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sz val="10"/>
      <name val="Arial"/>
      <charset val="134"/>
    </font>
    <font>
      <sz val="10"/>
      <name val="Arial"/>
      <charset val="0"/>
    </font>
    <font>
      <sz val="12"/>
      <name val="Calibri"/>
      <charset val="134"/>
    </font>
    <font>
      <sz val="10"/>
      <color theme="1"/>
      <name val="微软雅黑"/>
      <charset val="134"/>
    </font>
    <font>
      <sz val="9"/>
      <color indexed="8"/>
      <name val="微软雅黑"/>
      <charset val="0"/>
    </font>
    <font>
      <sz val="11"/>
      <name val="Times New Roman"/>
      <charset val="0"/>
    </font>
    <font>
      <sz val="11"/>
      <color indexed="8"/>
      <name val="Times New Roman"/>
      <charset val="0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name val="微软雅黑"/>
      <charset val="134"/>
    </font>
    <font>
      <sz val="10"/>
      <color indexed="8"/>
      <name val="微软雅黑"/>
      <charset val="0"/>
    </font>
    <font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4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9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51</xdr:row>
      <xdr:rowOff>0</xdr:rowOff>
    </xdr:from>
    <xdr:to>
      <xdr:col>6</xdr:col>
      <xdr:colOff>1233805</xdr:colOff>
      <xdr:row>52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6398260" y="10769600"/>
          <a:ext cx="1233805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16</xdr:col>
      <xdr:colOff>67310</xdr:colOff>
      <xdr:row>79</xdr:row>
      <xdr:rowOff>146050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3295" y="11303000"/>
          <a:ext cx="16687800" cy="459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85" zoomScaleNormal="85" workbookViewId="0">
      <pane ySplit="2" topLeftCell="A3" activePane="bottomLeft" state="frozen"/>
      <selection/>
      <selection pane="bottomLeft" activeCell="I16" sqref="I16"/>
    </sheetView>
  </sheetViews>
  <sheetFormatPr defaultColWidth="9" defaultRowHeight="14"/>
  <cols>
    <col min="1" max="1" width="13.7909090909091" style="47" customWidth="1"/>
    <col min="2" max="2" width="11.5454545454545" style="47" customWidth="1"/>
    <col min="3" max="3" width="13.3727272727273" style="47" customWidth="1"/>
    <col min="4" max="4" width="19.6727272727273" style="47" customWidth="1"/>
    <col min="5" max="5" width="12.8272727272727" style="47" customWidth="1"/>
    <col min="6" max="6" width="17.6636363636364" style="47" customWidth="1"/>
    <col min="7" max="7" width="19.0363636363636" style="47" customWidth="1"/>
    <col min="8" max="8" width="11.3363636363636" style="47" customWidth="1"/>
    <col min="9" max="9" width="32.7818181818182" style="47" customWidth="1"/>
    <col min="10" max="10" width="12.0818181818182" style="47" customWidth="1"/>
    <col min="11" max="11" width="11.4363636363636" style="47" customWidth="1"/>
    <col min="12" max="12" width="15.3909090909091" style="47" customWidth="1"/>
    <col min="13" max="13" width="11.7545454545455" style="47" customWidth="1"/>
    <col min="14" max="16384" width="9" style="47"/>
  </cols>
  <sheetData>
    <row r="1" ht="23" spans="1:1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="45" customFormat="1" ht="15" spans="1:13">
      <c r="A2" s="49" t="s">
        <v>1</v>
      </c>
      <c r="B2" s="50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51" t="s">
        <v>7</v>
      </c>
      <c r="H2" s="51" t="s">
        <v>8</v>
      </c>
      <c r="I2" s="52" t="s">
        <v>9</v>
      </c>
      <c r="J2" s="52" t="s">
        <v>10</v>
      </c>
      <c r="K2" s="53" t="s">
        <v>11</v>
      </c>
      <c r="L2" s="53" t="s">
        <v>12</v>
      </c>
      <c r="M2" s="54" t="s">
        <v>13</v>
      </c>
    </row>
    <row r="3" s="83" customFormat="1" ht="31" customHeight="1" spans="1:13">
      <c r="A3" s="84" t="s">
        <v>14</v>
      </c>
      <c r="B3" s="85">
        <v>45365</v>
      </c>
      <c r="C3" s="84" t="s">
        <v>15</v>
      </c>
      <c r="D3" s="84" t="s">
        <v>16</v>
      </c>
      <c r="E3" s="86">
        <v>33792</v>
      </c>
      <c r="F3" s="84" t="s">
        <v>17</v>
      </c>
      <c r="G3" s="87" t="s">
        <v>18</v>
      </c>
      <c r="H3" s="84" t="s">
        <v>19</v>
      </c>
      <c r="I3" s="84" t="s">
        <v>20</v>
      </c>
      <c r="J3" s="84">
        <v>1250</v>
      </c>
      <c r="K3" s="84">
        <v>0.47</v>
      </c>
      <c r="L3" s="84">
        <v>587.5</v>
      </c>
      <c r="M3" s="88" t="s">
        <v>21</v>
      </c>
    </row>
    <row r="4" s="83" customFormat="1" ht="31" customHeight="1" spans="1:13">
      <c r="A4" s="84"/>
      <c r="B4" s="85"/>
      <c r="C4" s="84"/>
      <c r="D4" s="84"/>
      <c r="E4" s="86">
        <v>33793</v>
      </c>
      <c r="F4" s="84"/>
      <c r="G4" s="87" t="s">
        <v>22</v>
      </c>
      <c r="H4" s="84"/>
      <c r="I4" s="84" t="s">
        <v>20</v>
      </c>
      <c r="J4" s="84">
        <v>320</v>
      </c>
      <c r="K4" s="84">
        <v>0.47</v>
      </c>
      <c r="L4" s="84">
        <v>150.4</v>
      </c>
      <c r="M4" s="88"/>
    </row>
    <row r="5" s="83" customFormat="1" ht="31" customHeight="1" spans="1:13">
      <c r="A5" s="84"/>
      <c r="B5" s="85"/>
      <c r="C5" s="84"/>
      <c r="D5" s="84"/>
      <c r="E5" s="86">
        <v>33795</v>
      </c>
      <c r="F5" s="84"/>
      <c r="G5" s="87" t="s">
        <v>23</v>
      </c>
      <c r="H5" s="84"/>
      <c r="I5" s="84" t="s">
        <v>20</v>
      </c>
      <c r="J5" s="84">
        <v>1050</v>
      </c>
      <c r="K5" s="84">
        <v>0.47</v>
      </c>
      <c r="L5" s="84">
        <v>493.5</v>
      </c>
      <c r="M5" s="88"/>
    </row>
    <row r="6" s="83" customFormat="1" ht="31" customHeight="1" spans="1:13">
      <c r="A6" s="84"/>
      <c r="B6" s="85"/>
      <c r="C6" s="84"/>
      <c r="D6" s="84"/>
      <c r="E6" s="86">
        <v>33795</v>
      </c>
      <c r="F6" s="84"/>
      <c r="G6" s="87" t="s">
        <v>24</v>
      </c>
      <c r="H6" s="84"/>
      <c r="I6" s="84" t="s">
        <v>20</v>
      </c>
      <c r="J6" s="84">
        <v>1050</v>
      </c>
      <c r="K6" s="84">
        <v>0.47</v>
      </c>
      <c r="L6" s="84">
        <v>493.5</v>
      </c>
      <c r="M6" s="88"/>
    </row>
    <row r="7" s="83" customFormat="1" ht="31" customHeight="1" spans="1:13">
      <c r="A7" s="84"/>
      <c r="B7" s="85"/>
      <c r="C7" s="84"/>
      <c r="D7" s="84"/>
      <c r="E7" s="86">
        <v>33796</v>
      </c>
      <c r="F7" s="84"/>
      <c r="G7" s="87" t="s">
        <v>25</v>
      </c>
      <c r="H7" s="84"/>
      <c r="I7" s="84" t="s">
        <v>20</v>
      </c>
      <c r="J7" s="84">
        <v>960</v>
      </c>
      <c r="K7" s="84">
        <v>0.47</v>
      </c>
      <c r="L7" s="84">
        <v>451.2</v>
      </c>
      <c r="M7" s="88"/>
    </row>
    <row r="8" s="83" customFormat="1" ht="31" customHeight="1" spans="1:13">
      <c r="A8" s="89"/>
      <c r="B8" s="90"/>
      <c r="C8" s="89"/>
      <c r="D8" s="89"/>
      <c r="E8" s="91"/>
      <c r="F8" s="89"/>
      <c r="G8" s="92"/>
      <c r="H8" s="84"/>
      <c r="I8" s="89" t="s">
        <v>26</v>
      </c>
      <c r="J8" s="89">
        <v>960</v>
      </c>
      <c r="K8" s="89">
        <v>0.07</v>
      </c>
      <c r="L8" s="89">
        <v>67.2</v>
      </c>
      <c r="M8" s="88"/>
    </row>
    <row r="9" s="83" customFormat="1" ht="31" customHeight="1" spans="1:13">
      <c r="A9" s="55" t="s">
        <v>14</v>
      </c>
      <c r="B9" s="56">
        <v>45366</v>
      </c>
      <c r="C9" s="55" t="s">
        <v>15</v>
      </c>
      <c r="D9" s="60" t="s">
        <v>27</v>
      </c>
      <c r="E9" s="57">
        <v>38025</v>
      </c>
      <c r="F9" s="60" t="s">
        <v>28</v>
      </c>
      <c r="G9" s="55" t="s">
        <v>29</v>
      </c>
      <c r="H9" s="60" t="s">
        <v>19</v>
      </c>
      <c r="I9" s="55" t="s">
        <v>30</v>
      </c>
      <c r="J9" s="55">
        <v>550</v>
      </c>
      <c r="K9" s="55">
        <v>0.1</v>
      </c>
      <c r="L9" s="55">
        <v>55</v>
      </c>
      <c r="M9" s="88"/>
    </row>
    <row r="10" s="83" customFormat="1" ht="31" customHeight="1" spans="1:13">
      <c r="A10" s="55"/>
      <c r="B10" s="56"/>
      <c r="C10" s="55"/>
      <c r="D10" s="93"/>
      <c r="E10" s="57">
        <v>38027</v>
      </c>
      <c r="F10" s="93"/>
      <c r="G10" s="60" t="s">
        <v>31</v>
      </c>
      <c r="H10" s="93"/>
      <c r="I10" s="55" t="s">
        <v>32</v>
      </c>
      <c r="J10" s="55">
        <v>590</v>
      </c>
      <c r="K10" s="55">
        <v>0.1</v>
      </c>
      <c r="L10" s="55">
        <v>59</v>
      </c>
      <c r="M10" s="88"/>
    </row>
    <row r="11" s="83" customFormat="1" ht="31" customHeight="1" spans="1:13">
      <c r="A11" s="55"/>
      <c r="B11" s="56"/>
      <c r="C11" s="55"/>
      <c r="D11" s="93"/>
      <c r="E11" s="57">
        <v>38311</v>
      </c>
      <c r="F11" s="93"/>
      <c r="G11" s="61"/>
      <c r="H11" s="93"/>
      <c r="I11" s="55" t="s">
        <v>33</v>
      </c>
      <c r="J11" s="55">
        <v>630</v>
      </c>
      <c r="K11" s="55">
        <v>0.1</v>
      </c>
      <c r="L11" s="55">
        <v>63</v>
      </c>
      <c r="M11" s="88"/>
    </row>
    <row r="12" s="83" customFormat="1" ht="31" customHeight="1" spans="1:13">
      <c r="A12" s="55"/>
      <c r="B12" s="56"/>
      <c r="C12" s="55"/>
      <c r="D12" s="93"/>
      <c r="E12" s="57">
        <v>38026</v>
      </c>
      <c r="F12" s="93"/>
      <c r="G12" s="60" t="s">
        <v>34</v>
      </c>
      <c r="H12" s="93"/>
      <c r="I12" s="55" t="s">
        <v>35</v>
      </c>
      <c r="J12" s="55">
        <v>480</v>
      </c>
      <c r="K12" s="55">
        <v>0.1</v>
      </c>
      <c r="L12" s="55">
        <v>48</v>
      </c>
      <c r="M12" s="88"/>
    </row>
    <row r="13" s="83" customFormat="1" ht="31" customHeight="1" spans="1:13">
      <c r="A13" s="55"/>
      <c r="B13" s="56"/>
      <c r="C13" s="55"/>
      <c r="D13" s="61"/>
      <c r="E13" s="57">
        <v>38310</v>
      </c>
      <c r="F13" s="61"/>
      <c r="G13" s="61"/>
      <c r="H13" s="61"/>
      <c r="I13" s="55" t="s">
        <v>36</v>
      </c>
      <c r="J13" s="55">
        <v>1260</v>
      </c>
      <c r="K13" s="55">
        <v>0.1</v>
      </c>
      <c r="L13" s="55">
        <v>126</v>
      </c>
      <c r="M13" s="88"/>
    </row>
    <row r="14" s="83" customFormat="1" ht="31" customHeight="1" spans="1:13">
      <c r="A14" s="55" t="s">
        <v>14</v>
      </c>
      <c r="B14" s="56">
        <v>45369</v>
      </c>
      <c r="C14" s="55" t="s">
        <v>15</v>
      </c>
      <c r="D14" s="55" t="s">
        <v>37</v>
      </c>
      <c r="E14" s="55">
        <v>38322</v>
      </c>
      <c r="F14" s="55" t="s">
        <v>38</v>
      </c>
      <c r="G14" s="55" t="s">
        <v>24</v>
      </c>
      <c r="H14" s="55" t="s">
        <v>19</v>
      </c>
      <c r="I14" s="55" t="s">
        <v>20</v>
      </c>
      <c r="J14" s="55">
        <v>1550</v>
      </c>
      <c r="K14" s="55">
        <v>0.47</v>
      </c>
      <c r="L14" s="55">
        <v>728.5</v>
      </c>
      <c r="M14" s="88"/>
    </row>
    <row r="15" s="83" customFormat="1" ht="31" customHeight="1" spans="1:13">
      <c r="A15" s="55"/>
      <c r="B15" s="56"/>
      <c r="C15" s="55"/>
      <c r="D15" s="55"/>
      <c r="E15" s="55">
        <v>38323</v>
      </c>
      <c r="F15" s="55"/>
      <c r="G15" s="55" t="s">
        <v>39</v>
      </c>
      <c r="H15" s="55" t="s">
        <v>40</v>
      </c>
      <c r="I15" s="55" t="s">
        <v>20</v>
      </c>
      <c r="J15" s="55">
        <v>1050</v>
      </c>
      <c r="K15" s="55">
        <v>0.47</v>
      </c>
      <c r="L15" s="55">
        <v>493.5</v>
      </c>
      <c r="M15" s="88"/>
    </row>
    <row r="16" s="83" customFormat="1" ht="31" customHeight="1" spans="1:13">
      <c r="A16" s="55"/>
      <c r="B16" s="56"/>
      <c r="C16" s="55"/>
      <c r="D16" s="55"/>
      <c r="E16" s="55"/>
      <c r="F16" s="55"/>
      <c r="G16" s="55" t="s">
        <v>18</v>
      </c>
      <c r="H16" s="55"/>
      <c r="I16" s="55" t="s">
        <v>20</v>
      </c>
      <c r="J16" s="55">
        <v>1850</v>
      </c>
      <c r="K16" s="55">
        <v>0.47</v>
      </c>
      <c r="L16" s="55">
        <v>869.5</v>
      </c>
      <c r="M16" s="88"/>
    </row>
    <row r="17" s="83" customFormat="1" ht="31" customHeight="1" spans="1:13">
      <c r="A17" s="55"/>
      <c r="B17" s="56"/>
      <c r="C17" s="55"/>
      <c r="D17" s="55"/>
      <c r="E17" s="60">
        <v>38324</v>
      </c>
      <c r="F17" s="55"/>
      <c r="G17" s="60" t="s">
        <v>25</v>
      </c>
      <c r="H17" s="60" t="s">
        <v>19</v>
      </c>
      <c r="I17" s="55" t="s">
        <v>20</v>
      </c>
      <c r="J17" s="55">
        <v>1050</v>
      </c>
      <c r="K17" s="55">
        <v>0.47</v>
      </c>
      <c r="L17" s="55">
        <v>493.5</v>
      </c>
      <c r="M17" s="88"/>
    </row>
    <row r="18" s="83" customFormat="1" ht="31" customHeight="1" spans="1:13">
      <c r="A18" s="55"/>
      <c r="B18" s="56"/>
      <c r="C18" s="55"/>
      <c r="D18" s="55"/>
      <c r="E18" s="61"/>
      <c r="F18" s="55"/>
      <c r="G18" s="61"/>
      <c r="H18" s="61"/>
      <c r="I18" s="55" t="s">
        <v>26</v>
      </c>
      <c r="J18" s="55">
        <v>1050</v>
      </c>
      <c r="K18" s="55">
        <v>0.07</v>
      </c>
      <c r="L18" s="55">
        <v>73.5</v>
      </c>
      <c r="M18" s="88"/>
    </row>
    <row r="19" s="83" customFormat="1" ht="31" customHeight="1" spans="1:13">
      <c r="A19" s="55"/>
      <c r="B19" s="56"/>
      <c r="C19" s="55"/>
      <c r="D19" s="55"/>
      <c r="E19" s="55">
        <v>38364</v>
      </c>
      <c r="F19" s="55"/>
      <c r="G19" s="55" t="s">
        <v>22</v>
      </c>
      <c r="H19" s="55" t="s">
        <v>41</v>
      </c>
      <c r="I19" s="55" t="s">
        <v>20</v>
      </c>
      <c r="J19" s="55">
        <v>530</v>
      </c>
      <c r="K19" s="55">
        <v>0.47</v>
      </c>
      <c r="L19" s="55">
        <v>249.1</v>
      </c>
      <c r="M19" s="88"/>
    </row>
    <row r="20" s="83" customFormat="1" ht="31" customHeight="1" spans="1:13">
      <c r="A20" s="55" t="s">
        <v>14</v>
      </c>
      <c r="B20" s="56">
        <v>45370</v>
      </c>
      <c r="C20" s="55" t="s">
        <v>15</v>
      </c>
      <c r="D20" s="55" t="s">
        <v>42</v>
      </c>
      <c r="E20" s="57">
        <v>37896</v>
      </c>
      <c r="F20" s="55" t="s">
        <v>43</v>
      </c>
      <c r="G20" s="55" t="s">
        <v>44</v>
      </c>
      <c r="H20" s="55" t="s">
        <v>45</v>
      </c>
      <c r="I20" s="55" t="s">
        <v>46</v>
      </c>
      <c r="J20" s="55">
        <v>110</v>
      </c>
      <c r="K20" s="55">
        <v>0.47</v>
      </c>
      <c r="L20" s="55">
        <v>51.7</v>
      </c>
      <c r="M20" s="88"/>
    </row>
    <row r="21" s="83" customFormat="1" ht="31" customHeight="1" spans="1:13">
      <c r="A21" s="55"/>
      <c r="B21" s="56"/>
      <c r="C21" s="55"/>
      <c r="D21" s="55"/>
      <c r="E21" s="57">
        <v>37897</v>
      </c>
      <c r="F21" s="55"/>
      <c r="G21" s="55" t="s">
        <v>47</v>
      </c>
      <c r="H21" s="55" t="s">
        <v>48</v>
      </c>
      <c r="I21" s="55" t="s">
        <v>46</v>
      </c>
      <c r="J21" s="55">
        <v>100</v>
      </c>
      <c r="K21" s="55">
        <v>0.47</v>
      </c>
      <c r="L21" s="55">
        <v>47</v>
      </c>
      <c r="M21" s="88"/>
    </row>
    <row r="22" s="83" customFormat="1" ht="31" customHeight="1" spans="1:13">
      <c r="A22" s="55"/>
      <c r="B22" s="56"/>
      <c r="C22" s="55"/>
      <c r="D22" s="55"/>
      <c r="E22" s="55">
        <v>37898</v>
      </c>
      <c r="F22" s="55"/>
      <c r="G22" s="55" t="s">
        <v>49</v>
      </c>
      <c r="H22" s="55" t="s">
        <v>48</v>
      </c>
      <c r="I22" s="55" t="s">
        <v>46</v>
      </c>
      <c r="J22" s="55">
        <v>100</v>
      </c>
      <c r="K22" s="55">
        <v>0.47</v>
      </c>
      <c r="L22" s="55">
        <v>47</v>
      </c>
      <c r="M22" s="88"/>
    </row>
    <row r="23" s="83" customFormat="1" ht="31" customHeight="1" spans="1:13">
      <c r="A23" s="55"/>
      <c r="B23" s="56"/>
      <c r="C23" s="55"/>
      <c r="D23" s="55"/>
      <c r="E23" s="57">
        <v>38124</v>
      </c>
      <c r="F23" s="55"/>
      <c r="G23" s="55" t="s">
        <v>50</v>
      </c>
      <c r="H23" s="55" t="s">
        <v>48</v>
      </c>
      <c r="I23" s="55" t="s">
        <v>46</v>
      </c>
      <c r="J23" s="55">
        <v>120</v>
      </c>
      <c r="K23" s="55">
        <v>0.47</v>
      </c>
      <c r="L23" s="55">
        <v>56.4</v>
      </c>
      <c r="M23" s="88"/>
    </row>
    <row r="24" s="46" customFormat="1" ht="20" customHeight="1" spans="1:13">
      <c r="A24" s="81" t="s">
        <v>51</v>
      </c>
      <c r="B24" s="82"/>
      <c r="C24" s="66"/>
      <c r="D24" s="81"/>
      <c r="E24" s="66"/>
      <c r="F24" s="66"/>
      <c r="G24" s="66"/>
      <c r="H24" s="66"/>
      <c r="I24" s="81"/>
      <c r="J24" s="66">
        <f>SUM(J3:J23)</f>
        <v>16610</v>
      </c>
      <c r="K24" s="67"/>
      <c r="L24" s="67">
        <f>SUM(L3:L23)</f>
        <v>5704</v>
      </c>
      <c r="M24" s="68"/>
    </row>
    <row r="25" customFormat="1" ht="23" spans="1:13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47"/>
      <c r="L25" s="47"/>
    </row>
    <row r="26" ht="23" spans="1:13">
      <c r="A26" s="70" t="s">
        <v>52</v>
      </c>
      <c r="B26" s="70"/>
      <c r="C26" s="70"/>
      <c r="D26" s="70"/>
      <c r="E26" s="70"/>
      <c r="F26" s="70"/>
      <c r="G26" s="70"/>
      <c r="H26" s="70"/>
      <c r="I26" s="70"/>
      <c r="J26" s="70"/>
    </row>
    <row r="27" s="47" customFormat="1" ht="45" customHeight="1" spans="1:13">
      <c r="A27" s="71" t="s">
        <v>53</v>
      </c>
      <c r="B27" s="71" t="s">
        <v>54</v>
      </c>
      <c r="C27" s="71" t="s">
        <v>1</v>
      </c>
      <c r="D27" s="71" t="s">
        <v>55</v>
      </c>
      <c r="E27" s="71" t="s">
        <v>56</v>
      </c>
      <c r="F27" s="71" t="s">
        <v>57</v>
      </c>
      <c r="G27" s="54" t="s">
        <v>58</v>
      </c>
      <c r="H27" s="54" t="s">
        <v>59</v>
      </c>
      <c r="I27" s="71" t="s">
        <v>60</v>
      </c>
      <c r="J27" s="54" t="s">
        <v>61</v>
      </c>
    </row>
    <row r="28" s="47" customFormat="1" ht="34" customHeight="1" spans="1:13">
      <c r="A28" s="72">
        <v>1</v>
      </c>
      <c r="B28" s="73"/>
      <c r="C28" s="72" t="s">
        <v>62</v>
      </c>
      <c r="D28" s="74" t="s">
        <v>63</v>
      </c>
      <c r="E28" s="72" t="s">
        <v>64</v>
      </c>
      <c r="F28" s="72" t="s">
        <v>65</v>
      </c>
      <c r="G28" s="72" t="s">
        <v>66</v>
      </c>
      <c r="H28" s="72">
        <f>J24</f>
        <v>16610</v>
      </c>
      <c r="I28" s="75">
        <f>L24</f>
        <v>5704</v>
      </c>
      <c r="J28" s="72"/>
      <c r="K28" s="76"/>
    </row>
    <row r="29" spans="1:13">
      <c r="D29" s="77"/>
    </row>
  </sheetData>
  <mergeCells count="34">
    <mergeCell ref="A1:L1"/>
    <mergeCell ref="A26:J26"/>
    <mergeCell ref="A3:A8"/>
    <mergeCell ref="A9:A13"/>
    <mergeCell ref="A14:A19"/>
    <mergeCell ref="A20:A23"/>
    <mergeCell ref="B3:B8"/>
    <mergeCell ref="B9:B13"/>
    <mergeCell ref="B14:B19"/>
    <mergeCell ref="B20:B23"/>
    <mergeCell ref="C3:C8"/>
    <mergeCell ref="C9:C13"/>
    <mergeCell ref="C14:C19"/>
    <mergeCell ref="C20:C23"/>
    <mergeCell ref="D3:D8"/>
    <mergeCell ref="D9:D13"/>
    <mergeCell ref="D14:D19"/>
    <mergeCell ref="D20:D23"/>
    <mergeCell ref="E7:E8"/>
    <mergeCell ref="E15:E16"/>
    <mergeCell ref="E17:E18"/>
    <mergeCell ref="F3:F8"/>
    <mergeCell ref="F9:F13"/>
    <mergeCell ref="F14:F19"/>
    <mergeCell ref="F20:F23"/>
    <mergeCell ref="G7:G8"/>
    <mergeCell ref="G10:G11"/>
    <mergeCell ref="G12:G13"/>
    <mergeCell ref="G17:G18"/>
    <mergeCell ref="H3:H8"/>
    <mergeCell ref="H9:H13"/>
    <mergeCell ref="H15:H16"/>
    <mergeCell ref="H17:H18"/>
    <mergeCell ref="M3:M9"/>
  </mergeCell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pane ySplit="2" topLeftCell="A3" activePane="bottomLeft" state="frozen"/>
      <selection/>
      <selection pane="bottomLeft" activeCell="F19" sqref="F19"/>
    </sheetView>
  </sheetViews>
  <sheetFormatPr defaultColWidth="9" defaultRowHeight="14"/>
  <cols>
    <col min="1" max="1" width="13.7909090909091" style="47" customWidth="1"/>
    <col min="2" max="2" width="11.5454545454545" style="47" customWidth="1"/>
    <col min="3" max="3" width="13.3727272727273" style="47" customWidth="1"/>
    <col min="4" max="4" width="19.6727272727273" style="47" customWidth="1"/>
    <col min="5" max="5" width="12.8272727272727" style="47" customWidth="1"/>
    <col min="6" max="6" width="17.6636363636364" style="47" customWidth="1"/>
    <col min="7" max="7" width="19.0363636363636" style="47" customWidth="1"/>
    <col min="8" max="8" width="11.3363636363636" style="47" customWidth="1"/>
    <col min="9" max="9" width="32.7818181818182" style="47" customWidth="1"/>
    <col min="10" max="10" width="12.0818181818182" style="47" customWidth="1"/>
    <col min="11" max="11" width="11.4363636363636" style="47" customWidth="1"/>
    <col min="12" max="12" width="15.3909090909091" style="47" customWidth="1"/>
    <col min="13" max="13" width="26" style="47" customWidth="1"/>
    <col min="14" max="16384" width="9" style="47"/>
  </cols>
  <sheetData>
    <row r="1" ht="23" spans="1:1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="45" customFormat="1" ht="15" spans="1:13">
      <c r="A2" s="49" t="s">
        <v>1</v>
      </c>
      <c r="B2" s="50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51" t="s">
        <v>7</v>
      </c>
      <c r="H2" s="51" t="s">
        <v>8</v>
      </c>
      <c r="I2" s="52" t="s">
        <v>9</v>
      </c>
      <c r="J2" s="52" t="s">
        <v>10</v>
      </c>
      <c r="K2" s="53" t="s">
        <v>11</v>
      </c>
      <c r="L2" s="53" t="s">
        <v>12</v>
      </c>
      <c r="M2" s="54" t="s">
        <v>13</v>
      </c>
    </row>
    <row r="3" s="45" customFormat="1" ht="16.5" spans="1:13">
      <c r="A3" s="55" t="s">
        <v>14</v>
      </c>
      <c r="B3" s="56">
        <v>45373</v>
      </c>
      <c r="C3" s="55" t="s">
        <v>15</v>
      </c>
      <c r="D3" s="55" t="s">
        <v>67</v>
      </c>
      <c r="E3" s="55">
        <v>38855</v>
      </c>
      <c r="F3" s="55" t="s">
        <v>68</v>
      </c>
      <c r="G3" s="55" t="s">
        <v>18</v>
      </c>
      <c r="H3" s="55" t="s">
        <v>40</v>
      </c>
      <c r="I3" s="55" t="s">
        <v>20</v>
      </c>
      <c r="J3" s="55">
        <v>1250</v>
      </c>
      <c r="K3" s="55">
        <v>0.47</v>
      </c>
      <c r="L3" s="55">
        <v>587.5</v>
      </c>
      <c r="M3" s="78" t="s">
        <v>69</v>
      </c>
    </row>
    <row r="4" s="45" customFormat="1" ht="16.5" spans="1:13">
      <c r="A4" s="55" t="s">
        <v>14</v>
      </c>
      <c r="B4" s="56">
        <v>45373</v>
      </c>
      <c r="C4" s="55" t="s">
        <v>15</v>
      </c>
      <c r="D4" s="55" t="s">
        <v>70</v>
      </c>
      <c r="E4" s="57">
        <v>36971</v>
      </c>
      <c r="F4" s="55" t="s">
        <v>71</v>
      </c>
      <c r="G4" s="55" t="s">
        <v>72</v>
      </c>
      <c r="H4" s="55" t="s">
        <v>40</v>
      </c>
      <c r="I4" s="55" t="s">
        <v>46</v>
      </c>
      <c r="J4" s="55">
        <v>2500</v>
      </c>
      <c r="K4" s="55">
        <v>0.47</v>
      </c>
      <c r="L4" s="55">
        <v>1175</v>
      </c>
      <c r="M4" s="79"/>
    </row>
    <row r="5" s="45" customFormat="1" ht="16.5" spans="1:13">
      <c r="A5" s="55"/>
      <c r="B5" s="56"/>
      <c r="C5" s="55"/>
      <c r="D5" s="55"/>
      <c r="E5" s="57">
        <v>36972</v>
      </c>
      <c r="F5" s="55"/>
      <c r="G5" s="55" t="s">
        <v>73</v>
      </c>
      <c r="H5" s="55" t="s">
        <v>74</v>
      </c>
      <c r="I5" s="55" t="s">
        <v>46</v>
      </c>
      <c r="J5" s="55">
        <v>1600</v>
      </c>
      <c r="K5" s="55">
        <v>0.47</v>
      </c>
      <c r="L5" s="55">
        <v>752</v>
      </c>
      <c r="M5" s="79"/>
    </row>
    <row r="6" s="45" customFormat="1" ht="16.5" spans="1:13">
      <c r="A6" s="55"/>
      <c r="B6" s="56"/>
      <c r="C6" s="55"/>
      <c r="D6" s="55"/>
      <c r="E6" s="57">
        <v>36973</v>
      </c>
      <c r="F6" s="55"/>
      <c r="G6" s="55" t="s">
        <v>75</v>
      </c>
      <c r="H6" s="55" t="s">
        <v>48</v>
      </c>
      <c r="I6" s="55" t="s">
        <v>46</v>
      </c>
      <c r="J6" s="55">
        <v>2300</v>
      </c>
      <c r="K6" s="55">
        <v>0.47</v>
      </c>
      <c r="L6" s="55">
        <v>1081</v>
      </c>
      <c r="M6" s="79"/>
    </row>
    <row r="7" s="45" customFormat="1" ht="16.5" spans="1:13">
      <c r="A7" s="55" t="s">
        <v>14</v>
      </c>
      <c r="B7" s="56">
        <v>45376</v>
      </c>
      <c r="C7" s="55" t="s">
        <v>15</v>
      </c>
      <c r="D7" s="60" t="s">
        <v>76</v>
      </c>
      <c r="E7" s="57">
        <v>39036</v>
      </c>
      <c r="F7" s="55" t="s">
        <v>77</v>
      </c>
      <c r="G7" s="57" t="s">
        <v>29</v>
      </c>
      <c r="H7" s="55" t="s">
        <v>19</v>
      </c>
      <c r="I7" s="55" t="s">
        <v>30</v>
      </c>
      <c r="J7" s="55">
        <v>1100</v>
      </c>
      <c r="K7" s="55">
        <v>0.1</v>
      </c>
      <c r="L7" s="55">
        <v>110</v>
      </c>
      <c r="M7" s="79"/>
    </row>
    <row r="8" s="45" customFormat="1" ht="16.5" spans="1:13">
      <c r="A8" s="55"/>
      <c r="B8" s="56"/>
      <c r="C8" s="55"/>
      <c r="D8" s="61"/>
      <c r="E8" s="55">
        <v>39038</v>
      </c>
      <c r="F8" s="55"/>
      <c r="G8" s="57" t="s">
        <v>31</v>
      </c>
      <c r="H8" s="55"/>
      <c r="I8" s="55" t="s">
        <v>30</v>
      </c>
      <c r="J8" s="55">
        <v>1100</v>
      </c>
      <c r="K8" s="55">
        <v>0.1</v>
      </c>
      <c r="L8" s="55">
        <v>110</v>
      </c>
      <c r="M8" s="80"/>
    </row>
    <row r="9" s="46" customFormat="1" ht="20" customHeight="1" spans="1:13">
      <c r="A9" s="81" t="s">
        <v>51</v>
      </c>
      <c r="B9" s="82"/>
      <c r="C9" s="66"/>
      <c r="D9" s="81"/>
      <c r="E9" s="66"/>
      <c r="F9" s="66"/>
      <c r="G9" s="66"/>
      <c r="H9" s="66"/>
      <c r="I9" s="81"/>
      <c r="J9" s="66">
        <f>SUM(J3:J8)</f>
        <v>9850</v>
      </c>
      <c r="K9" s="67"/>
      <c r="L9" s="67">
        <f>SUM(L3:L8)</f>
        <v>3815.5</v>
      </c>
      <c r="M9" s="68"/>
    </row>
    <row r="10" customFormat="1" ht="23" spans="1:1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47"/>
      <c r="L10" s="47"/>
    </row>
    <row r="11" ht="23" spans="1:13">
      <c r="A11" s="70" t="s">
        <v>52</v>
      </c>
      <c r="B11" s="70"/>
      <c r="C11" s="70"/>
      <c r="D11" s="70"/>
      <c r="E11" s="70"/>
      <c r="F11" s="70"/>
      <c r="G11" s="70"/>
      <c r="H11" s="70"/>
      <c r="I11" s="70"/>
      <c r="J11" s="70"/>
    </row>
    <row r="12" s="47" customFormat="1" ht="45" customHeight="1" spans="1:13">
      <c r="A12" s="71" t="s">
        <v>53</v>
      </c>
      <c r="B12" s="71" t="s">
        <v>54</v>
      </c>
      <c r="C12" s="71" t="s">
        <v>1</v>
      </c>
      <c r="D12" s="71" t="s">
        <v>55</v>
      </c>
      <c r="E12" s="71" t="s">
        <v>56</v>
      </c>
      <c r="F12" s="71" t="s">
        <v>57</v>
      </c>
      <c r="G12" s="54" t="s">
        <v>58</v>
      </c>
      <c r="H12" s="54" t="s">
        <v>59</v>
      </c>
      <c r="I12" s="71" t="s">
        <v>60</v>
      </c>
      <c r="J12" s="54" t="s">
        <v>61</v>
      </c>
    </row>
    <row r="13" s="47" customFormat="1" ht="34" customHeight="1" spans="1:13">
      <c r="A13" s="72">
        <v>1</v>
      </c>
      <c r="B13" s="73"/>
      <c r="C13" s="72" t="s">
        <v>62</v>
      </c>
      <c r="D13" s="74" t="s">
        <v>63</v>
      </c>
      <c r="E13" s="72" t="s">
        <v>64</v>
      </c>
      <c r="F13" s="72" t="s">
        <v>65</v>
      </c>
      <c r="G13" s="72" t="s">
        <v>66</v>
      </c>
      <c r="H13" s="72">
        <f>J9</f>
        <v>9850</v>
      </c>
      <c r="I13" s="75">
        <f>L9</f>
        <v>3815.5</v>
      </c>
      <c r="J13" s="72"/>
      <c r="K13" s="76"/>
    </row>
    <row r="14" spans="1:13">
      <c r="D14" s="77"/>
    </row>
    <row r="18" spans="9:9">
      <c r="I18" s="77"/>
    </row>
    <row r="20" spans="9:9">
      <c r="I20" s="77"/>
    </row>
  </sheetData>
  <mergeCells count="14">
    <mergeCell ref="A1:L1"/>
    <mergeCell ref="A11:J11"/>
    <mergeCell ref="A4:A6"/>
    <mergeCell ref="A7:A8"/>
    <mergeCell ref="B4:B6"/>
    <mergeCell ref="B7:B8"/>
    <mergeCell ref="C4:C6"/>
    <mergeCell ref="C7:C8"/>
    <mergeCell ref="D4:D6"/>
    <mergeCell ref="D7:D8"/>
    <mergeCell ref="F4:F6"/>
    <mergeCell ref="F7:F8"/>
    <mergeCell ref="H7:H8"/>
    <mergeCell ref="M3:M8"/>
  </mergeCells>
  <pageMargins left="0.7" right="0.7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zoomScale="85" zoomScaleNormal="85" workbookViewId="0">
      <pane ySplit="2" topLeftCell="A3" activePane="bottomLeft" state="frozen"/>
      <selection/>
      <selection pane="bottomLeft" activeCell="I31" sqref="I31"/>
    </sheetView>
  </sheetViews>
  <sheetFormatPr defaultColWidth="9" defaultRowHeight="14"/>
  <cols>
    <col min="1" max="1" width="13.7909090909091" style="47" customWidth="1"/>
    <col min="2" max="2" width="11.5454545454545" style="47" customWidth="1"/>
    <col min="3" max="3" width="13.3727272727273" style="47" customWidth="1"/>
    <col min="4" max="4" width="19.6727272727273" style="47" customWidth="1"/>
    <col min="5" max="5" width="12.8272727272727" style="47" customWidth="1"/>
    <col min="6" max="6" width="17.6636363636364" style="47" customWidth="1"/>
    <col min="7" max="7" width="19.0363636363636" style="47" customWidth="1"/>
    <col min="8" max="8" width="11.3363636363636" style="47" customWidth="1"/>
    <col min="9" max="9" width="32.7818181818182" style="47" customWidth="1"/>
    <col min="10" max="10" width="12.0818181818182" style="47" customWidth="1"/>
    <col min="11" max="11" width="11.4363636363636" style="47" customWidth="1"/>
    <col min="12" max="12" width="15.3909090909091" style="47" customWidth="1"/>
    <col min="13" max="13" width="26" style="47" customWidth="1"/>
    <col min="14" max="16384" width="9" style="47"/>
  </cols>
  <sheetData>
    <row r="1" ht="23" spans="1:1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="45" customFormat="1" ht="15" spans="1:13">
      <c r="A2" s="49" t="s">
        <v>1</v>
      </c>
      <c r="B2" s="50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51" t="s">
        <v>7</v>
      </c>
      <c r="H2" s="51" t="s">
        <v>8</v>
      </c>
      <c r="I2" s="52" t="s">
        <v>9</v>
      </c>
      <c r="J2" s="52" t="s">
        <v>10</v>
      </c>
      <c r="K2" s="53" t="s">
        <v>11</v>
      </c>
      <c r="L2" s="53" t="s">
        <v>12</v>
      </c>
      <c r="M2" s="54" t="s">
        <v>13</v>
      </c>
    </row>
    <row r="3" s="45" customFormat="1" ht="16.5" spans="1:13">
      <c r="A3" s="55" t="s">
        <v>14</v>
      </c>
      <c r="B3" s="56">
        <v>45373</v>
      </c>
      <c r="C3" s="55" t="s">
        <v>15</v>
      </c>
      <c r="D3" s="55" t="s">
        <v>78</v>
      </c>
      <c r="E3" s="57">
        <v>36965</v>
      </c>
      <c r="F3" s="55" t="s">
        <v>79</v>
      </c>
      <c r="G3" s="55" t="s">
        <v>80</v>
      </c>
      <c r="H3" s="55" t="s">
        <v>48</v>
      </c>
      <c r="I3" s="55" t="s">
        <v>46</v>
      </c>
      <c r="J3" s="55">
        <v>2080</v>
      </c>
      <c r="K3" s="55">
        <v>0.47</v>
      </c>
      <c r="L3" s="55">
        <f t="shared" ref="L3:L14" si="0">J3*K3</f>
        <v>977.6</v>
      </c>
      <c r="M3" s="58" t="s">
        <v>81</v>
      </c>
    </row>
    <row r="4" s="45" customFormat="1" ht="16.5" spans="1:13">
      <c r="A4" s="55"/>
      <c r="B4" s="56"/>
      <c r="C4" s="55"/>
      <c r="D4" s="55"/>
      <c r="E4" s="57">
        <v>36966</v>
      </c>
      <c r="F4" s="55"/>
      <c r="G4" s="55" t="s">
        <v>82</v>
      </c>
      <c r="H4" s="55" t="s">
        <v>40</v>
      </c>
      <c r="I4" s="55" t="s">
        <v>46</v>
      </c>
      <c r="J4" s="55">
        <v>2380</v>
      </c>
      <c r="K4" s="55">
        <v>0.47</v>
      </c>
      <c r="L4" s="55">
        <f t="shared" si="0"/>
        <v>1118.6</v>
      </c>
      <c r="M4" s="58"/>
    </row>
    <row r="5" s="45" customFormat="1" ht="16.5" spans="1:13">
      <c r="A5" s="55"/>
      <c r="B5" s="56"/>
      <c r="C5" s="55"/>
      <c r="D5" s="55"/>
      <c r="E5" s="57">
        <v>36967</v>
      </c>
      <c r="F5" s="55"/>
      <c r="G5" s="55" t="s">
        <v>83</v>
      </c>
      <c r="H5" s="55" t="s">
        <v>74</v>
      </c>
      <c r="I5" s="55" t="s">
        <v>46</v>
      </c>
      <c r="J5" s="55">
        <v>1850</v>
      </c>
      <c r="K5" s="55">
        <v>0.47</v>
      </c>
      <c r="L5" s="55">
        <f t="shared" si="0"/>
        <v>869.5</v>
      </c>
      <c r="M5" s="58"/>
    </row>
    <row r="6" s="45" customFormat="1" ht="16.5" spans="1:13">
      <c r="A6" s="55"/>
      <c r="B6" s="56"/>
      <c r="C6" s="55"/>
      <c r="D6" s="55"/>
      <c r="E6" s="57">
        <v>36968</v>
      </c>
      <c r="F6" s="55"/>
      <c r="G6" s="55" t="s">
        <v>84</v>
      </c>
      <c r="H6" s="55" t="s">
        <v>40</v>
      </c>
      <c r="I6" s="55" t="s">
        <v>46</v>
      </c>
      <c r="J6" s="55">
        <v>4100</v>
      </c>
      <c r="K6" s="55">
        <v>0.47</v>
      </c>
      <c r="L6" s="55">
        <f t="shared" si="0"/>
        <v>1927</v>
      </c>
      <c r="M6" s="58"/>
    </row>
    <row r="7" s="45" customFormat="1" ht="16.5" spans="1:13">
      <c r="A7" s="55"/>
      <c r="B7" s="56"/>
      <c r="C7" s="55"/>
      <c r="D7" s="55"/>
      <c r="E7" s="57">
        <v>36969</v>
      </c>
      <c r="F7" s="55"/>
      <c r="G7" s="55" t="s">
        <v>85</v>
      </c>
      <c r="H7" s="55" t="s">
        <v>74</v>
      </c>
      <c r="I7" s="55" t="s">
        <v>46</v>
      </c>
      <c r="J7" s="55">
        <v>3100</v>
      </c>
      <c r="K7" s="55">
        <v>0.47</v>
      </c>
      <c r="L7" s="55">
        <f t="shared" si="0"/>
        <v>1457</v>
      </c>
      <c r="M7" s="58"/>
    </row>
    <row r="8" s="45" customFormat="1" ht="16.5" spans="1:13">
      <c r="A8" s="55"/>
      <c r="B8" s="56"/>
      <c r="C8" s="55"/>
      <c r="D8" s="55"/>
      <c r="E8" s="57">
        <v>36970</v>
      </c>
      <c r="F8" s="55"/>
      <c r="G8" s="55" t="s">
        <v>86</v>
      </c>
      <c r="H8" s="55" t="s">
        <v>48</v>
      </c>
      <c r="I8" s="55" t="s">
        <v>46</v>
      </c>
      <c r="J8" s="55">
        <v>3590</v>
      </c>
      <c r="K8" s="55">
        <v>0.47</v>
      </c>
      <c r="L8" s="55">
        <f t="shared" si="0"/>
        <v>1687.3</v>
      </c>
      <c r="M8" s="58"/>
    </row>
    <row r="9" s="45" customFormat="1" ht="16.5" spans="1:13">
      <c r="A9" s="55"/>
      <c r="B9" s="56"/>
      <c r="C9" s="55"/>
      <c r="D9" s="55"/>
      <c r="E9" s="57">
        <v>37620</v>
      </c>
      <c r="F9" s="55"/>
      <c r="G9" s="55" t="s">
        <v>87</v>
      </c>
      <c r="H9" s="55" t="s">
        <v>41</v>
      </c>
      <c r="I9" s="55" t="s">
        <v>46</v>
      </c>
      <c r="J9" s="55">
        <v>1590</v>
      </c>
      <c r="K9" s="55">
        <v>0.47</v>
      </c>
      <c r="L9" s="55">
        <f t="shared" si="0"/>
        <v>747.3</v>
      </c>
      <c r="M9" s="58"/>
    </row>
    <row r="10" s="45" customFormat="1" ht="16.5" spans="1:13">
      <c r="A10" s="55" t="s">
        <v>14</v>
      </c>
      <c r="B10" s="56">
        <v>45379</v>
      </c>
      <c r="C10" s="55" t="s">
        <v>15</v>
      </c>
      <c r="D10" s="55" t="s">
        <v>88</v>
      </c>
      <c r="E10" s="57">
        <v>39389</v>
      </c>
      <c r="F10" s="55" t="s">
        <v>89</v>
      </c>
      <c r="G10" s="59" t="s">
        <v>90</v>
      </c>
      <c r="H10" s="55" t="s">
        <v>48</v>
      </c>
      <c r="I10" s="55" t="s">
        <v>30</v>
      </c>
      <c r="J10" s="55">
        <v>1100</v>
      </c>
      <c r="K10" s="55">
        <v>0.1</v>
      </c>
      <c r="L10" s="55">
        <f t="shared" si="0"/>
        <v>110</v>
      </c>
      <c r="M10" s="58"/>
    </row>
    <row r="11" s="45" customFormat="1" ht="16.5" spans="1:13">
      <c r="A11" s="55"/>
      <c r="B11" s="56"/>
      <c r="C11" s="55"/>
      <c r="D11" s="55"/>
      <c r="E11" s="57">
        <v>39390</v>
      </c>
      <c r="F11" s="55"/>
      <c r="G11" s="59" t="s">
        <v>29</v>
      </c>
      <c r="H11" s="55" t="s">
        <v>48</v>
      </c>
      <c r="I11" s="55" t="s">
        <v>30</v>
      </c>
      <c r="J11" s="55">
        <v>600</v>
      </c>
      <c r="K11" s="55">
        <v>0.1</v>
      </c>
      <c r="L11" s="55">
        <f t="shared" si="0"/>
        <v>60</v>
      </c>
      <c r="M11" s="58"/>
    </row>
    <row r="12" s="45" customFormat="1" ht="16.5" spans="1:13">
      <c r="A12" s="55"/>
      <c r="B12" s="56"/>
      <c r="C12" s="55"/>
      <c r="D12" s="55"/>
      <c r="E12" s="57">
        <v>39391</v>
      </c>
      <c r="F12" s="55"/>
      <c r="G12" s="59" t="s">
        <v>34</v>
      </c>
      <c r="H12" s="55" t="s">
        <v>48</v>
      </c>
      <c r="I12" s="55" t="s">
        <v>30</v>
      </c>
      <c r="J12" s="55">
        <v>1200</v>
      </c>
      <c r="K12" s="55">
        <v>0.1</v>
      </c>
      <c r="L12" s="55">
        <f t="shared" si="0"/>
        <v>120</v>
      </c>
      <c r="M12" s="58"/>
    </row>
    <row r="13" s="45" customFormat="1" ht="16.5" spans="1:13">
      <c r="A13" s="55" t="s">
        <v>14</v>
      </c>
      <c r="B13" s="56">
        <v>45379</v>
      </c>
      <c r="C13" s="55" t="s">
        <v>15</v>
      </c>
      <c r="D13" s="60" t="s">
        <v>91</v>
      </c>
      <c r="E13" s="57">
        <v>39368</v>
      </c>
      <c r="F13" s="55" t="s">
        <v>92</v>
      </c>
      <c r="G13" s="55" t="s">
        <v>93</v>
      </c>
      <c r="H13" s="55" t="s">
        <v>19</v>
      </c>
      <c r="I13" s="55" t="s">
        <v>20</v>
      </c>
      <c r="J13" s="55">
        <v>1550</v>
      </c>
      <c r="K13" s="55">
        <v>0.47</v>
      </c>
      <c r="L13" s="55">
        <f t="shared" si="0"/>
        <v>728.5</v>
      </c>
      <c r="M13" s="58"/>
    </row>
    <row r="14" s="45" customFormat="1" ht="16.5" spans="1:13">
      <c r="A14" s="55"/>
      <c r="B14" s="56"/>
      <c r="C14" s="55"/>
      <c r="D14" s="61"/>
      <c r="E14" s="55"/>
      <c r="F14" s="55"/>
      <c r="G14" s="55"/>
      <c r="H14" s="55"/>
      <c r="I14" s="55" t="s">
        <v>26</v>
      </c>
      <c r="J14" s="55">
        <v>1550</v>
      </c>
      <c r="K14" s="55">
        <v>0.07</v>
      </c>
      <c r="L14" s="55">
        <f t="shared" si="0"/>
        <v>108.5</v>
      </c>
      <c r="M14" s="62"/>
    </row>
    <row r="15" s="45" customFormat="1" ht="16.5" spans="1:13">
      <c r="A15" s="55" t="s">
        <v>14</v>
      </c>
      <c r="B15" s="56">
        <v>45390</v>
      </c>
      <c r="C15" s="55" t="s">
        <v>15</v>
      </c>
      <c r="D15" s="55" t="s">
        <v>94</v>
      </c>
      <c r="E15" s="57">
        <v>39705</v>
      </c>
      <c r="F15" s="55" t="s">
        <v>95</v>
      </c>
      <c r="G15" s="55" t="s">
        <v>90</v>
      </c>
      <c r="H15" s="55" t="s">
        <v>19</v>
      </c>
      <c r="I15" s="55" t="s">
        <v>30</v>
      </c>
      <c r="J15" s="55">
        <v>2100</v>
      </c>
      <c r="K15" s="55">
        <v>0.1</v>
      </c>
      <c r="L15" s="55">
        <v>210</v>
      </c>
      <c r="M15" s="58" t="s">
        <v>96</v>
      </c>
    </row>
    <row r="16" s="45" customFormat="1" ht="16.5" spans="1:13">
      <c r="A16" s="55"/>
      <c r="B16" s="56"/>
      <c r="C16" s="55"/>
      <c r="D16" s="55"/>
      <c r="E16" s="57">
        <v>39706</v>
      </c>
      <c r="F16" s="55"/>
      <c r="G16" s="55" t="s">
        <v>29</v>
      </c>
      <c r="H16" s="55"/>
      <c r="I16" s="55" t="s">
        <v>30</v>
      </c>
      <c r="J16" s="55">
        <v>1700</v>
      </c>
      <c r="K16" s="55">
        <v>0.1</v>
      </c>
      <c r="L16" s="55">
        <v>170</v>
      </c>
      <c r="M16" s="58"/>
    </row>
    <row r="17" s="45" customFormat="1" ht="16.5" spans="1:13">
      <c r="A17" s="55"/>
      <c r="B17" s="56"/>
      <c r="C17" s="55"/>
      <c r="D17" s="55"/>
      <c r="E17" s="57">
        <v>39707</v>
      </c>
      <c r="F17" s="55"/>
      <c r="G17" s="55" t="s">
        <v>31</v>
      </c>
      <c r="H17" s="55"/>
      <c r="I17" s="55" t="s">
        <v>30</v>
      </c>
      <c r="J17" s="55">
        <v>1450</v>
      </c>
      <c r="K17" s="55">
        <v>0.1</v>
      </c>
      <c r="L17" s="55">
        <v>145</v>
      </c>
      <c r="M17" s="58"/>
    </row>
    <row r="18" s="45" customFormat="1" ht="16.5" spans="1:13">
      <c r="A18" s="55" t="s">
        <v>14</v>
      </c>
      <c r="B18" s="56">
        <v>45390</v>
      </c>
      <c r="C18" s="55" t="s">
        <v>15</v>
      </c>
      <c r="D18" s="55" t="s">
        <v>97</v>
      </c>
      <c r="E18" s="57">
        <v>39700</v>
      </c>
      <c r="F18" s="55" t="s">
        <v>98</v>
      </c>
      <c r="G18" s="55" t="s">
        <v>99</v>
      </c>
      <c r="H18" s="55" t="s">
        <v>41</v>
      </c>
      <c r="I18" s="55" t="s">
        <v>20</v>
      </c>
      <c r="J18" s="55">
        <v>800</v>
      </c>
      <c r="K18" s="55">
        <v>0.47</v>
      </c>
      <c r="L18" s="55">
        <v>376</v>
      </c>
      <c r="M18" s="58"/>
    </row>
    <row r="19" s="45" customFormat="1" ht="16.5" spans="1:13">
      <c r="A19" s="55"/>
      <c r="B19" s="56"/>
      <c r="C19" s="55"/>
      <c r="D19" s="55"/>
      <c r="E19" s="57"/>
      <c r="F19" s="55"/>
      <c r="G19" s="55"/>
      <c r="H19" s="55"/>
      <c r="I19" s="55" t="s">
        <v>26</v>
      </c>
      <c r="J19" s="55">
        <v>800</v>
      </c>
      <c r="K19" s="55">
        <v>0.07</v>
      </c>
      <c r="L19" s="55">
        <v>56</v>
      </c>
      <c r="M19" s="58"/>
    </row>
    <row r="20" s="45" customFormat="1" ht="16.5" spans="1:13">
      <c r="A20" s="55" t="s">
        <v>14</v>
      </c>
      <c r="B20" s="56">
        <v>45392</v>
      </c>
      <c r="C20" s="55" t="s">
        <v>15</v>
      </c>
      <c r="D20" s="55" t="s">
        <v>100</v>
      </c>
      <c r="E20" s="57">
        <v>39797</v>
      </c>
      <c r="F20" s="55" t="s">
        <v>101</v>
      </c>
      <c r="G20" s="55" t="s">
        <v>24</v>
      </c>
      <c r="H20" s="55" t="s">
        <v>19</v>
      </c>
      <c r="I20" s="55" t="s">
        <v>20</v>
      </c>
      <c r="J20" s="55">
        <v>2050</v>
      </c>
      <c r="K20" s="55">
        <v>0.47</v>
      </c>
      <c r="L20" s="55">
        <v>963.5</v>
      </c>
      <c r="M20" s="58"/>
    </row>
    <row r="21" s="45" customFormat="1" ht="16.5" spans="1:13">
      <c r="A21" s="55"/>
      <c r="B21" s="56"/>
      <c r="C21" s="55"/>
      <c r="D21" s="55"/>
      <c r="E21" s="55"/>
      <c r="F21" s="55"/>
      <c r="G21" s="55" t="s">
        <v>23</v>
      </c>
      <c r="H21" s="55"/>
      <c r="I21" s="55" t="s">
        <v>20</v>
      </c>
      <c r="J21" s="55">
        <v>1050</v>
      </c>
      <c r="K21" s="55">
        <v>0.47</v>
      </c>
      <c r="L21" s="55">
        <v>493.5</v>
      </c>
      <c r="M21" s="58"/>
    </row>
    <row r="22" s="45" customFormat="1" ht="16.5" spans="1:13">
      <c r="A22" s="55"/>
      <c r="B22" s="56"/>
      <c r="C22" s="55"/>
      <c r="D22" s="55"/>
      <c r="E22" s="57">
        <v>39798</v>
      </c>
      <c r="F22" s="55"/>
      <c r="G22" s="55" t="s">
        <v>39</v>
      </c>
      <c r="H22" s="55" t="s">
        <v>40</v>
      </c>
      <c r="I22" s="55" t="s">
        <v>20</v>
      </c>
      <c r="J22" s="55">
        <v>1050</v>
      </c>
      <c r="K22" s="55">
        <v>0.47</v>
      </c>
      <c r="L22" s="55">
        <v>493.5</v>
      </c>
      <c r="M22" s="58"/>
    </row>
    <row r="23" s="45" customFormat="1" ht="16.5" spans="1:13">
      <c r="A23" s="55"/>
      <c r="B23" s="56"/>
      <c r="C23" s="55"/>
      <c r="D23" s="55"/>
      <c r="E23" s="55"/>
      <c r="F23" s="55"/>
      <c r="G23" s="55" t="s">
        <v>18</v>
      </c>
      <c r="H23" s="55"/>
      <c r="I23" s="55" t="s">
        <v>20</v>
      </c>
      <c r="J23" s="55">
        <v>520</v>
      </c>
      <c r="K23" s="55">
        <v>0.47</v>
      </c>
      <c r="L23" s="55">
        <v>244.4</v>
      </c>
      <c r="M23" s="58"/>
    </row>
    <row r="24" s="45" customFormat="1" ht="16.5" spans="1:13">
      <c r="A24" s="55"/>
      <c r="B24" s="56"/>
      <c r="C24" s="55"/>
      <c r="D24" s="55"/>
      <c r="E24" s="57">
        <v>39800</v>
      </c>
      <c r="F24" s="55"/>
      <c r="G24" s="55" t="s">
        <v>25</v>
      </c>
      <c r="H24" s="55" t="s">
        <v>41</v>
      </c>
      <c r="I24" s="55" t="s">
        <v>20</v>
      </c>
      <c r="J24" s="55">
        <v>1250</v>
      </c>
      <c r="K24" s="55">
        <v>0.47</v>
      </c>
      <c r="L24" s="55">
        <v>587.5</v>
      </c>
      <c r="M24" s="58"/>
    </row>
    <row r="25" s="45" customFormat="1" ht="16.5" spans="1:13">
      <c r="A25" s="55"/>
      <c r="B25" s="56"/>
      <c r="C25" s="55"/>
      <c r="D25" s="55"/>
      <c r="E25" s="55"/>
      <c r="F25" s="55"/>
      <c r="G25" s="55"/>
      <c r="H25" s="55"/>
      <c r="I25" s="55" t="s">
        <v>26</v>
      </c>
      <c r="J25" s="55">
        <v>1250</v>
      </c>
      <c r="K25" s="55">
        <v>0.07</v>
      </c>
      <c r="L25" s="55">
        <v>87.5</v>
      </c>
      <c r="M25" s="62"/>
    </row>
    <row r="26" s="46" customFormat="1" ht="20" customHeight="1" spans="1:13">
      <c r="A26" s="63" t="s">
        <v>51</v>
      </c>
      <c r="B26" s="64"/>
      <c r="C26" s="64"/>
      <c r="D26" s="64"/>
      <c r="E26" s="64"/>
      <c r="F26" s="64"/>
      <c r="G26" s="64"/>
      <c r="H26" s="64"/>
      <c r="I26" s="65"/>
      <c r="J26" s="66">
        <f>SUM(J3:J25)</f>
        <v>38710</v>
      </c>
      <c r="K26" s="67"/>
      <c r="L26" s="67">
        <f ca="1">SUM(L3:L3:L25)</f>
        <v>13738.2</v>
      </c>
      <c r="M26" s="68"/>
    </row>
    <row r="27" customFormat="1" ht="23" spans="1:13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47"/>
      <c r="L27" s="47"/>
    </row>
    <row r="28" ht="23" spans="1:13">
      <c r="A28" s="70" t="s">
        <v>52</v>
      </c>
      <c r="B28" s="70"/>
      <c r="C28" s="70"/>
      <c r="D28" s="70"/>
      <c r="E28" s="70"/>
      <c r="F28" s="70"/>
      <c r="G28" s="70"/>
      <c r="H28" s="70"/>
      <c r="I28" s="70"/>
      <c r="J28" s="70"/>
    </row>
    <row r="29" s="47" customFormat="1" ht="45" customHeight="1" spans="1:13">
      <c r="A29" s="71" t="s">
        <v>53</v>
      </c>
      <c r="B29" s="71" t="s">
        <v>54</v>
      </c>
      <c r="C29" s="71" t="s">
        <v>1</v>
      </c>
      <c r="D29" s="71" t="s">
        <v>55</v>
      </c>
      <c r="E29" s="71" t="s">
        <v>56</v>
      </c>
      <c r="F29" s="71" t="s">
        <v>57</v>
      </c>
      <c r="G29" s="54" t="s">
        <v>58</v>
      </c>
      <c r="H29" s="54" t="s">
        <v>59</v>
      </c>
      <c r="I29" s="71" t="s">
        <v>60</v>
      </c>
      <c r="J29" s="54" t="s">
        <v>61</v>
      </c>
    </row>
    <row r="30" s="47" customFormat="1" ht="34" customHeight="1" spans="1:13">
      <c r="A30" s="72">
        <v>1</v>
      </c>
      <c r="B30" s="73"/>
      <c r="C30" s="72" t="s">
        <v>62</v>
      </c>
      <c r="D30" s="74" t="s">
        <v>63</v>
      </c>
      <c r="E30" s="72" t="s">
        <v>64</v>
      </c>
      <c r="F30" s="72" t="s">
        <v>65</v>
      </c>
      <c r="G30" s="72" t="s">
        <v>66</v>
      </c>
      <c r="H30" s="72">
        <v>24690</v>
      </c>
      <c r="I30" s="75">
        <v>9911.3</v>
      </c>
      <c r="J30" s="72"/>
      <c r="K30" s="76"/>
    </row>
    <row r="31" ht="28" spans="1:13">
      <c r="A31" s="72">
        <v>1</v>
      </c>
      <c r="B31" s="73"/>
      <c r="C31" s="72" t="s">
        <v>62</v>
      </c>
      <c r="D31" s="74" t="s">
        <v>63</v>
      </c>
      <c r="E31" s="72" t="s">
        <v>64</v>
      </c>
      <c r="F31" s="72" t="s">
        <v>65</v>
      </c>
      <c r="G31" s="72" t="s">
        <v>66</v>
      </c>
      <c r="H31" s="72">
        <v>14020</v>
      </c>
      <c r="I31" s="75">
        <v>3826.9</v>
      </c>
      <c r="J31" s="72"/>
    </row>
    <row r="35" spans="9:9">
      <c r="I35" s="77"/>
    </row>
    <row r="37" spans="9:9">
      <c r="I37" s="77"/>
    </row>
  </sheetData>
  <mergeCells count="49">
    <mergeCell ref="A1:L1"/>
    <mergeCell ref="A26:I26"/>
    <mergeCell ref="A28:J28"/>
    <mergeCell ref="A3:A9"/>
    <mergeCell ref="A10:A12"/>
    <mergeCell ref="A13:A14"/>
    <mergeCell ref="A15:A17"/>
    <mergeCell ref="A18:A19"/>
    <mergeCell ref="A20:A25"/>
    <mergeCell ref="B3:B9"/>
    <mergeCell ref="B10:B12"/>
    <mergeCell ref="B13:B14"/>
    <mergeCell ref="B15:B17"/>
    <mergeCell ref="B18:B19"/>
    <mergeCell ref="B20:B25"/>
    <mergeCell ref="C3:C9"/>
    <mergeCell ref="C10:C12"/>
    <mergeCell ref="C13:C14"/>
    <mergeCell ref="C15:C17"/>
    <mergeCell ref="C18:C19"/>
    <mergeCell ref="C20:C25"/>
    <mergeCell ref="D3:D9"/>
    <mergeCell ref="D10:D12"/>
    <mergeCell ref="D13:D14"/>
    <mergeCell ref="D15:D17"/>
    <mergeCell ref="D18:D19"/>
    <mergeCell ref="D20:D25"/>
    <mergeCell ref="E13:E14"/>
    <mergeCell ref="E18:E19"/>
    <mergeCell ref="E20:E21"/>
    <mergeCell ref="E22:E23"/>
    <mergeCell ref="E24:E25"/>
    <mergeCell ref="F3:F9"/>
    <mergeCell ref="F10:F12"/>
    <mergeCell ref="F13:F14"/>
    <mergeCell ref="F15:F17"/>
    <mergeCell ref="F18:F19"/>
    <mergeCell ref="F20:F25"/>
    <mergeCell ref="G13:G14"/>
    <mergeCell ref="G18:G19"/>
    <mergeCell ref="G24:G25"/>
    <mergeCell ref="H13:H14"/>
    <mergeCell ref="H15:H17"/>
    <mergeCell ref="H18:H19"/>
    <mergeCell ref="H20:H21"/>
    <mergeCell ref="H22:H23"/>
    <mergeCell ref="H24:H25"/>
    <mergeCell ref="M3:M14"/>
    <mergeCell ref="M15:M25"/>
  </mergeCells>
  <pageMargins left="0.7" right="0.7" top="0.75" bottom="0.75" header="0.3" footer="0.3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abSelected="1" zoomScale="70" zoomScaleNormal="70" workbookViewId="0">
      <pane ySplit="2" topLeftCell="A24" activePane="bottomLeft" state="frozen"/>
      <selection/>
      <selection pane="bottomLeft" activeCell="A45" sqref="A45:J47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6636363636364" style="4" customWidth="1"/>
    <col min="7" max="7" width="19.0363636363636" style="4" customWidth="1"/>
    <col min="8" max="8" width="11.3363636363636" style="4" customWidth="1"/>
    <col min="9" max="9" width="37.8545454545455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26" style="4" customWidth="1"/>
    <col min="14" max="16384" width="9" style="4"/>
  </cols>
  <sheetData>
    <row r="1" ht="23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</row>
    <row r="3" s="1" customFormat="1" ht="14.5" spans="1:13">
      <c r="A3" s="12" t="s">
        <v>14</v>
      </c>
      <c r="B3" s="13">
        <v>45974</v>
      </c>
      <c r="C3" s="12" t="s">
        <v>102</v>
      </c>
      <c r="D3" s="12" t="s">
        <v>103</v>
      </c>
      <c r="E3" s="14">
        <v>16109</v>
      </c>
      <c r="F3" s="12" t="s">
        <v>104</v>
      </c>
      <c r="G3" s="15" t="s">
        <v>24</v>
      </c>
      <c r="H3" s="16"/>
      <c r="I3" s="16" t="s">
        <v>105</v>
      </c>
      <c r="J3" s="17">
        <v>1250</v>
      </c>
      <c r="K3" s="17">
        <v>0.47</v>
      </c>
      <c r="L3" s="18">
        <f>K3*J3</f>
        <v>587.5</v>
      </c>
      <c r="M3" s="11"/>
    </row>
    <row r="4" s="1" customFormat="1" ht="14.5" spans="1:13">
      <c r="A4" s="19"/>
      <c r="B4" s="20"/>
      <c r="C4" s="19"/>
      <c r="D4" s="19"/>
      <c r="E4" s="14">
        <v>16109</v>
      </c>
      <c r="F4" s="19"/>
      <c r="G4" s="15" t="s">
        <v>23</v>
      </c>
      <c r="H4" s="16"/>
      <c r="I4" s="16" t="s">
        <v>105</v>
      </c>
      <c r="J4" s="17">
        <v>440</v>
      </c>
      <c r="K4" s="17">
        <v>0.47</v>
      </c>
      <c r="L4" s="18">
        <f t="shared" ref="L4:L29" si="0">K4*J4</f>
        <v>206.8</v>
      </c>
      <c r="M4" s="11"/>
    </row>
    <row r="5" s="1" customFormat="1" ht="14.5" spans="1:13">
      <c r="A5" s="19"/>
      <c r="B5" s="20"/>
      <c r="C5" s="19"/>
      <c r="D5" s="19"/>
      <c r="E5" s="14">
        <v>16116</v>
      </c>
      <c r="F5" s="19"/>
      <c r="G5" s="15" t="s">
        <v>106</v>
      </c>
      <c r="H5" s="16"/>
      <c r="I5" s="16" t="s">
        <v>105</v>
      </c>
      <c r="J5" s="17">
        <v>1550</v>
      </c>
      <c r="K5" s="17">
        <v>0.47</v>
      </c>
      <c r="L5" s="18">
        <f t="shared" si="0"/>
        <v>728.5</v>
      </c>
      <c r="M5" s="11"/>
    </row>
    <row r="6" s="1" customFormat="1" ht="14.5" spans="1:13">
      <c r="A6" s="19"/>
      <c r="B6" s="20"/>
      <c r="C6" s="19"/>
      <c r="D6" s="19"/>
      <c r="E6" s="21">
        <v>16212</v>
      </c>
      <c r="F6" s="19"/>
      <c r="G6" s="15" t="s">
        <v>107</v>
      </c>
      <c r="H6" s="16"/>
      <c r="I6" s="16" t="s">
        <v>105</v>
      </c>
      <c r="J6" s="17">
        <v>1550</v>
      </c>
      <c r="K6" s="17">
        <v>0.47</v>
      </c>
      <c r="L6" s="18">
        <f t="shared" si="0"/>
        <v>728.5</v>
      </c>
      <c r="M6" s="11"/>
    </row>
    <row r="7" s="1" customFormat="1" ht="29" spans="1:13">
      <c r="A7" s="19"/>
      <c r="B7" s="20"/>
      <c r="C7" s="19"/>
      <c r="D7" s="19"/>
      <c r="E7" s="22"/>
      <c r="F7" s="19"/>
      <c r="G7" s="23" t="s">
        <v>108</v>
      </c>
      <c r="H7" s="16"/>
      <c r="I7" s="24" t="s">
        <v>109</v>
      </c>
      <c r="J7" s="17">
        <v>1550</v>
      </c>
      <c r="K7" s="24">
        <v>0.07</v>
      </c>
      <c r="L7" s="18">
        <f t="shared" si="0"/>
        <v>108.5</v>
      </c>
      <c r="M7" s="11"/>
    </row>
    <row r="8" s="1" customFormat="1" ht="14.5" spans="1:13">
      <c r="A8" s="19"/>
      <c r="B8" s="20"/>
      <c r="C8" s="19"/>
      <c r="D8" s="19"/>
      <c r="E8" s="21">
        <v>16265</v>
      </c>
      <c r="F8" s="19"/>
      <c r="G8" s="15" t="s">
        <v>110</v>
      </c>
      <c r="H8" s="16"/>
      <c r="I8" s="16" t="s">
        <v>105</v>
      </c>
      <c r="J8" s="17">
        <v>1040</v>
      </c>
      <c r="K8" s="17">
        <v>0.47</v>
      </c>
      <c r="L8" s="18">
        <f t="shared" si="0"/>
        <v>488.8</v>
      </c>
      <c r="M8" s="11"/>
    </row>
    <row r="9" s="1" customFormat="1" ht="29" spans="1:13">
      <c r="A9" s="19"/>
      <c r="B9" s="20"/>
      <c r="C9" s="19"/>
      <c r="D9" s="19"/>
      <c r="E9" s="22"/>
      <c r="F9" s="19"/>
      <c r="G9" s="23" t="s">
        <v>111</v>
      </c>
      <c r="H9" s="16"/>
      <c r="I9" s="24" t="s">
        <v>109</v>
      </c>
      <c r="J9" s="17">
        <v>1040</v>
      </c>
      <c r="K9" s="24">
        <v>0.07</v>
      </c>
      <c r="L9" s="18">
        <f t="shared" si="0"/>
        <v>72.8</v>
      </c>
      <c r="M9" s="11"/>
    </row>
    <row r="10" s="1" customFormat="1" ht="14.5" spans="1:13">
      <c r="A10" s="19"/>
      <c r="B10" s="20"/>
      <c r="C10" s="19"/>
      <c r="D10" s="19"/>
      <c r="E10" s="14">
        <v>16736</v>
      </c>
      <c r="F10" s="19"/>
      <c r="G10" s="15" t="s">
        <v>39</v>
      </c>
      <c r="H10" s="16"/>
      <c r="I10" s="16" t="s">
        <v>105</v>
      </c>
      <c r="J10" s="17">
        <v>430</v>
      </c>
      <c r="K10" s="17">
        <v>0.47</v>
      </c>
      <c r="L10" s="18">
        <f t="shared" si="0"/>
        <v>202.1</v>
      </c>
      <c r="M10" s="11"/>
    </row>
    <row r="11" s="1" customFormat="1" ht="14.5" spans="1:13">
      <c r="A11" s="19"/>
      <c r="B11" s="20"/>
      <c r="C11" s="19"/>
      <c r="D11" s="19"/>
      <c r="E11" s="14">
        <v>16736</v>
      </c>
      <c r="F11" s="19"/>
      <c r="G11" s="15" t="s">
        <v>18</v>
      </c>
      <c r="H11" s="16"/>
      <c r="I11" s="16" t="s">
        <v>105</v>
      </c>
      <c r="J11" s="17">
        <v>530</v>
      </c>
      <c r="K11" s="17">
        <v>0.47</v>
      </c>
      <c r="L11" s="18">
        <f t="shared" si="0"/>
        <v>249.1</v>
      </c>
      <c r="M11" s="11"/>
    </row>
    <row r="12" s="1" customFormat="1" ht="14.5" spans="1:13">
      <c r="A12" s="19"/>
      <c r="B12" s="20"/>
      <c r="C12" s="19"/>
      <c r="D12" s="19"/>
      <c r="E12" s="14">
        <v>16742</v>
      </c>
      <c r="F12" s="19"/>
      <c r="G12" s="15" t="s">
        <v>112</v>
      </c>
      <c r="H12" s="16"/>
      <c r="I12" s="16" t="s">
        <v>105</v>
      </c>
      <c r="J12" s="17">
        <v>1550</v>
      </c>
      <c r="K12" s="17">
        <v>0.47</v>
      </c>
      <c r="L12" s="18">
        <f t="shared" si="0"/>
        <v>728.5</v>
      </c>
      <c r="M12" s="11"/>
    </row>
    <row r="13" s="1" customFormat="1" ht="14.5" spans="1:13">
      <c r="A13" s="19"/>
      <c r="B13" s="20"/>
      <c r="C13" s="19"/>
      <c r="D13" s="19"/>
      <c r="E13" s="14">
        <v>16742</v>
      </c>
      <c r="F13" s="19"/>
      <c r="G13" s="15" t="s">
        <v>113</v>
      </c>
      <c r="H13" s="16"/>
      <c r="I13" s="16" t="s">
        <v>105</v>
      </c>
      <c r="J13" s="17">
        <v>850</v>
      </c>
      <c r="K13" s="17">
        <v>0.47</v>
      </c>
      <c r="L13" s="18">
        <f t="shared" si="0"/>
        <v>399.5</v>
      </c>
      <c r="M13" s="11"/>
    </row>
    <row r="14" s="1" customFormat="1" ht="14.5" spans="1:13">
      <c r="A14" s="16" t="s">
        <v>14</v>
      </c>
      <c r="B14" s="25">
        <v>45974</v>
      </c>
      <c r="C14" s="16" t="s">
        <v>102</v>
      </c>
      <c r="D14" s="16" t="s">
        <v>114</v>
      </c>
      <c r="E14" s="26">
        <v>16578</v>
      </c>
      <c r="F14" s="16" t="s">
        <v>115</v>
      </c>
      <c r="G14" s="27" t="s">
        <v>116</v>
      </c>
      <c r="H14" s="16"/>
      <c r="I14" s="16" t="s">
        <v>117</v>
      </c>
      <c r="J14" s="28">
        <v>630</v>
      </c>
      <c r="K14" s="28">
        <v>0.47</v>
      </c>
      <c r="L14" s="18">
        <f t="shared" si="0"/>
        <v>296.1</v>
      </c>
      <c r="M14" s="11"/>
    </row>
    <row r="15" s="1" customFormat="1" ht="14.5" spans="1:13">
      <c r="A15" s="16"/>
      <c r="B15" s="16"/>
      <c r="C15" s="16"/>
      <c r="D15" s="16"/>
      <c r="E15" s="26">
        <v>17440</v>
      </c>
      <c r="F15" s="16"/>
      <c r="G15" s="27" t="s">
        <v>118</v>
      </c>
      <c r="H15" s="16"/>
      <c r="I15" s="16" t="s">
        <v>117</v>
      </c>
      <c r="J15" s="28">
        <v>430</v>
      </c>
      <c r="K15" s="28">
        <v>0.47</v>
      </c>
      <c r="L15" s="18">
        <f t="shared" si="0"/>
        <v>202.1</v>
      </c>
      <c r="M15" s="11"/>
    </row>
    <row r="16" s="1" customFormat="1" ht="14.5" spans="1:13">
      <c r="A16" s="16"/>
      <c r="B16" s="16"/>
      <c r="C16" s="16"/>
      <c r="D16" s="16"/>
      <c r="E16" s="26">
        <v>17441</v>
      </c>
      <c r="F16" s="16"/>
      <c r="G16" s="27" t="s">
        <v>119</v>
      </c>
      <c r="H16" s="16"/>
      <c r="I16" s="16" t="s">
        <v>117</v>
      </c>
      <c r="J16" s="28">
        <v>1900</v>
      </c>
      <c r="K16" s="28">
        <v>0.47</v>
      </c>
      <c r="L16" s="18">
        <f t="shared" si="0"/>
        <v>893</v>
      </c>
      <c r="M16" s="11"/>
    </row>
    <row r="17" s="1" customFormat="1" ht="14.5" spans="1:13">
      <c r="A17" s="16"/>
      <c r="B17" s="16"/>
      <c r="C17" s="16"/>
      <c r="D17" s="16"/>
      <c r="E17" s="26">
        <v>17442</v>
      </c>
      <c r="F17" s="16"/>
      <c r="G17" s="27" t="s">
        <v>116</v>
      </c>
      <c r="H17" s="16"/>
      <c r="I17" s="16" t="s">
        <v>117</v>
      </c>
      <c r="J17" s="17">
        <v>1860</v>
      </c>
      <c r="K17" s="17">
        <v>0.47</v>
      </c>
      <c r="L17" s="18">
        <f t="shared" si="0"/>
        <v>874.2</v>
      </c>
      <c r="M17" s="11"/>
    </row>
    <row r="18" s="1" customFormat="1" ht="14.5" spans="1:13">
      <c r="A18" s="16"/>
      <c r="B18" s="16"/>
      <c r="C18" s="16"/>
      <c r="D18" s="16"/>
      <c r="E18" s="26">
        <v>17443</v>
      </c>
      <c r="F18" s="16"/>
      <c r="G18" s="27" t="s">
        <v>120</v>
      </c>
      <c r="H18" s="16"/>
      <c r="I18" s="16" t="s">
        <v>117</v>
      </c>
      <c r="J18" s="17">
        <v>1040</v>
      </c>
      <c r="K18" s="17">
        <v>0.47</v>
      </c>
      <c r="L18" s="18">
        <f t="shared" si="0"/>
        <v>488.8</v>
      </c>
      <c r="M18" s="11"/>
    </row>
    <row r="19" s="1" customFormat="1" ht="14.5" spans="1:13">
      <c r="A19" s="16"/>
      <c r="B19" s="16"/>
      <c r="C19" s="16"/>
      <c r="D19" s="16"/>
      <c r="E19" s="26">
        <v>17444</v>
      </c>
      <c r="F19" s="16"/>
      <c r="G19" s="27" t="s">
        <v>121</v>
      </c>
      <c r="H19" s="16"/>
      <c r="I19" s="16" t="s">
        <v>117</v>
      </c>
      <c r="J19" s="17">
        <v>950</v>
      </c>
      <c r="K19" s="17">
        <v>0.47</v>
      </c>
      <c r="L19" s="18">
        <f t="shared" si="0"/>
        <v>446.5</v>
      </c>
      <c r="M19" s="11"/>
    </row>
    <row r="20" s="1" customFormat="1" ht="14.5" spans="1:13">
      <c r="A20" s="12" t="s">
        <v>14</v>
      </c>
      <c r="B20" s="13">
        <v>45974</v>
      </c>
      <c r="C20" s="12" t="s">
        <v>102</v>
      </c>
      <c r="D20" s="12" t="s">
        <v>122</v>
      </c>
      <c r="E20" s="29">
        <v>16579</v>
      </c>
      <c r="F20" s="12" t="s">
        <v>123</v>
      </c>
      <c r="G20" s="27" t="s">
        <v>124</v>
      </c>
      <c r="H20" s="16"/>
      <c r="I20" s="16" t="s">
        <v>117</v>
      </c>
      <c r="J20" s="17">
        <v>530</v>
      </c>
      <c r="K20" s="17">
        <v>0.47</v>
      </c>
      <c r="L20" s="18">
        <f t="shared" si="0"/>
        <v>249.1</v>
      </c>
      <c r="M20" s="11"/>
    </row>
    <row r="21" s="1" customFormat="1" ht="14.5" spans="1:13">
      <c r="A21" s="19"/>
      <c r="B21" s="20"/>
      <c r="C21" s="19"/>
      <c r="D21" s="19"/>
      <c r="E21" s="29">
        <v>17450</v>
      </c>
      <c r="F21" s="19"/>
      <c r="G21" s="27" t="s">
        <v>125</v>
      </c>
      <c r="H21" s="16"/>
      <c r="I21" s="16" t="s">
        <v>117</v>
      </c>
      <c r="J21" s="17">
        <v>3890</v>
      </c>
      <c r="K21" s="17">
        <v>0.47</v>
      </c>
      <c r="L21" s="18">
        <f t="shared" si="0"/>
        <v>1828.3</v>
      </c>
      <c r="M21" s="11"/>
    </row>
    <row r="22" s="1" customFormat="1" ht="14.5" spans="1:13">
      <c r="A22" s="19"/>
      <c r="B22" s="20"/>
      <c r="C22" s="19"/>
      <c r="D22" s="19"/>
      <c r="E22" s="29">
        <v>17477</v>
      </c>
      <c r="F22" s="19"/>
      <c r="G22" s="27" t="s">
        <v>126</v>
      </c>
      <c r="H22" s="16"/>
      <c r="I22" s="16" t="s">
        <v>117</v>
      </c>
      <c r="J22" s="17">
        <v>3890</v>
      </c>
      <c r="K22" s="17">
        <v>0.47</v>
      </c>
      <c r="L22" s="18">
        <f t="shared" si="0"/>
        <v>1828.3</v>
      </c>
      <c r="M22" s="11"/>
    </row>
    <row r="23" s="1" customFormat="1" ht="14.5" spans="1:13">
      <c r="A23" s="19"/>
      <c r="B23" s="20"/>
      <c r="C23" s="19"/>
      <c r="D23" s="19"/>
      <c r="E23" s="29">
        <v>17478</v>
      </c>
      <c r="F23" s="19"/>
      <c r="G23" s="27" t="s">
        <v>127</v>
      </c>
      <c r="H23" s="16"/>
      <c r="I23" s="16" t="s">
        <v>117</v>
      </c>
      <c r="J23" s="17">
        <v>2600</v>
      </c>
      <c r="K23" s="17">
        <v>0.47</v>
      </c>
      <c r="L23" s="18">
        <f t="shared" si="0"/>
        <v>1222</v>
      </c>
      <c r="M23" s="11"/>
    </row>
    <row r="24" s="1" customFormat="1" ht="14.5" spans="1:13">
      <c r="A24" s="19"/>
      <c r="B24" s="20"/>
      <c r="C24" s="19"/>
      <c r="D24" s="19"/>
      <c r="E24" s="29">
        <v>17479</v>
      </c>
      <c r="F24" s="19"/>
      <c r="G24" s="30" t="s">
        <v>128</v>
      </c>
      <c r="H24" s="16"/>
      <c r="I24" s="16" t="s">
        <v>117</v>
      </c>
      <c r="J24" s="17">
        <v>2250</v>
      </c>
      <c r="K24" s="17">
        <v>0.47</v>
      </c>
      <c r="L24" s="18">
        <f t="shared" si="0"/>
        <v>1057.5</v>
      </c>
      <c r="M24" s="11"/>
    </row>
    <row r="25" s="1" customFormat="1" ht="14.5" spans="1:13">
      <c r="A25" s="19"/>
      <c r="B25" s="20"/>
      <c r="C25" s="19"/>
      <c r="D25" s="19"/>
      <c r="E25" s="29">
        <v>17482</v>
      </c>
      <c r="F25" s="19"/>
      <c r="G25" s="30" t="s">
        <v>129</v>
      </c>
      <c r="H25" s="16"/>
      <c r="I25" s="16" t="s">
        <v>117</v>
      </c>
      <c r="J25" s="17">
        <v>1250</v>
      </c>
      <c r="K25" s="17">
        <v>0.47</v>
      </c>
      <c r="L25" s="18">
        <f t="shared" si="0"/>
        <v>587.5</v>
      </c>
      <c r="M25" s="11"/>
    </row>
    <row r="26" s="1" customFormat="1" ht="14.5" spans="1:13">
      <c r="A26" s="19"/>
      <c r="B26" s="20"/>
      <c r="C26" s="19"/>
      <c r="D26" s="19"/>
      <c r="E26" s="29">
        <v>17483</v>
      </c>
      <c r="F26" s="19"/>
      <c r="G26" s="27" t="s">
        <v>124</v>
      </c>
      <c r="H26" s="16"/>
      <c r="I26" s="16" t="s">
        <v>117</v>
      </c>
      <c r="J26" s="17">
        <v>1060</v>
      </c>
      <c r="K26" s="17">
        <v>0.47</v>
      </c>
      <c r="L26" s="18">
        <f t="shared" si="0"/>
        <v>498.2</v>
      </c>
      <c r="M26" s="11"/>
    </row>
    <row r="27" s="1" customFormat="1" ht="14.5" spans="1:13">
      <c r="A27" s="16"/>
      <c r="B27" s="31"/>
      <c r="C27" s="16"/>
      <c r="D27" s="16"/>
      <c r="E27" s="14"/>
      <c r="F27" s="16"/>
      <c r="G27" s="15"/>
      <c r="H27" s="16"/>
      <c r="I27" s="24"/>
      <c r="J27" s="32"/>
      <c r="K27" s="32"/>
      <c r="L27" s="18">
        <f t="shared" si="0"/>
        <v>0</v>
      </c>
      <c r="M27" s="11"/>
    </row>
    <row r="28" s="1" customFormat="1" ht="14.5" spans="1:13">
      <c r="A28" s="16"/>
      <c r="B28" s="31"/>
      <c r="C28" s="16"/>
      <c r="D28" s="16"/>
      <c r="E28" s="14"/>
      <c r="F28" s="16"/>
      <c r="G28" s="15"/>
      <c r="H28" s="16"/>
      <c r="I28" s="24"/>
      <c r="J28" s="32"/>
      <c r="K28" s="32"/>
      <c r="L28" s="18">
        <f t="shared" si="0"/>
        <v>0</v>
      </c>
      <c r="M28" s="11"/>
    </row>
    <row r="29" s="1" customFormat="1" ht="14.5" spans="1:13">
      <c r="A29" s="16"/>
      <c r="B29" s="31"/>
      <c r="C29" s="16"/>
      <c r="D29" s="16"/>
      <c r="E29" s="14"/>
      <c r="F29" s="16"/>
      <c r="G29" s="15"/>
      <c r="H29" s="16"/>
      <c r="I29" s="24"/>
      <c r="J29" s="32"/>
      <c r="K29" s="32"/>
      <c r="L29" s="18">
        <f t="shared" si="0"/>
        <v>0</v>
      </c>
      <c r="M29" s="11"/>
    </row>
    <row r="30" s="1" customFormat="1" ht="14.5" spans="1:13">
      <c r="A30" s="16"/>
      <c r="B30" s="31"/>
      <c r="C30" s="16"/>
      <c r="D30" s="16"/>
      <c r="E30" s="14"/>
      <c r="F30" s="16"/>
      <c r="G30" s="15"/>
      <c r="H30" s="16"/>
      <c r="I30" s="24"/>
      <c r="J30" s="32"/>
      <c r="K30" s="32"/>
      <c r="L30" s="18"/>
      <c r="M30" s="11"/>
    </row>
    <row r="31" s="1" customFormat="1" ht="14.5" spans="1:13">
      <c r="A31" s="16"/>
      <c r="B31" s="31"/>
      <c r="C31" s="16"/>
      <c r="D31" s="16"/>
      <c r="E31" s="14"/>
      <c r="F31" s="16"/>
      <c r="G31" s="15"/>
      <c r="H31" s="16"/>
      <c r="I31" s="24"/>
      <c r="J31" s="32"/>
      <c r="K31" s="32"/>
      <c r="L31" s="18"/>
      <c r="M31" s="11"/>
    </row>
    <row r="32" s="1" customFormat="1" ht="14.5" spans="1:13">
      <c r="A32" s="16"/>
      <c r="B32" s="31"/>
      <c r="C32" s="16"/>
      <c r="D32" s="16"/>
      <c r="E32" s="14"/>
      <c r="F32" s="16"/>
      <c r="G32" s="15"/>
      <c r="H32" s="16"/>
      <c r="I32" s="24"/>
      <c r="J32" s="32"/>
      <c r="K32" s="32"/>
      <c r="L32" s="18"/>
      <c r="M32" s="11"/>
    </row>
    <row r="33" s="1" customFormat="1" ht="14.5" spans="1:13">
      <c r="A33" s="16"/>
      <c r="B33" s="31"/>
      <c r="C33" s="16"/>
      <c r="D33" s="16"/>
      <c r="E33" s="14"/>
      <c r="F33" s="16"/>
      <c r="G33" s="15"/>
      <c r="H33" s="16"/>
      <c r="I33" s="24"/>
      <c r="J33" s="32"/>
      <c r="K33" s="32"/>
      <c r="L33" s="18"/>
      <c r="M33" s="11"/>
    </row>
    <row r="34" s="1" customFormat="1" ht="14.5" spans="1:13">
      <c r="A34" s="16"/>
      <c r="B34" s="31"/>
      <c r="C34" s="16"/>
      <c r="D34" s="16"/>
      <c r="E34" s="14"/>
      <c r="F34" s="16"/>
      <c r="G34" s="15"/>
      <c r="H34" s="16"/>
      <c r="I34" s="24"/>
      <c r="J34" s="32"/>
      <c r="K34" s="32"/>
      <c r="L34" s="18"/>
      <c r="M34" s="11"/>
    </row>
    <row r="35" s="1" customFormat="1" ht="14.5" spans="1:13">
      <c r="A35" s="16"/>
      <c r="B35" s="31"/>
      <c r="C35" s="16"/>
      <c r="D35" s="16"/>
      <c r="E35" s="14"/>
      <c r="F35" s="16"/>
      <c r="G35" s="15"/>
      <c r="H35" s="16"/>
      <c r="I35" s="24"/>
      <c r="J35" s="32"/>
      <c r="K35" s="32"/>
      <c r="L35" s="18"/>
      <c r="M35" s="11"/>
    </row>
    <row r="36" s="1" customFormat="1" ht="14.5" spans="1:13">
      <c r="A36" s="16"/>
      <c r="B36" s="31"/>
      <c r="C36" s="16"/>
      <c r="D36" s="16"/>
      <c r="E36" s="14"/>
      <c r="F36" s="16"/>
      <c r="G36" s="15"/>
      <c r="H36" s="16"/>
      <c r="I36" s="24"/>
      <c r="J36" s="32"/>
      <c r="K36" s="32"/>
      <c r="L36" s="18"/>
      <c r="M36" s="11"/>
    </row>
    <row r="37" s="1" customFormat="1" ht="14.5" spans="1:13">
      <c r="A37" s="16"/>
      <c r="B37" s="31"/>
      <c r="C37" s="16"/>
      <c r="D37" s="16"/>
      <c r="E37" s="14"/>
      <c r="F37" s="16"/>
      <c r="G37" s="15"/>
      <c r="H37" s="16"/>
      <c r="I37" s="24"/>
      <c r="J37" s="32"/>
      <c r="K37" s="32"/>
      <c r="L37" s="18"/>
      <c r="M37" s="11"/>
    </row>
    <row r="38" s="1" customFormat="1" ht="14.5" spans="1:13">
      <c r="A38" s="16"/>
      <c r="B38" s="31"/>
      <c r="C38" s="16"/>
      <c r="D38" s="16"/>
      <c r="E38" s="14"/>
      <c r="F38" s="16"/>
      <c r="G38" s="15"/>
      <c r="H38" s="16"/>
      <c r="I38" s="24"/>
      <c r="J38" s="32"/>
      <c r="K38" s="32"/>
      <c r="L38" s="18"/>
      <c r="M38" s="11"/>
    </row>
    <row r="39" s="1" customFormat="1" ht="14.5" spans="1:13">
      <c r="A39" s="16"/>
      <c r="B39" s="31"/>
      <c r="C39" s="16"/>
      <c r="D39" s="16"/>
      <c r="E39" s="14"/>
      <c r="F39" s="16"/>
      <c r="G39" s="15"/>
      <c r="H39" s="16"/>
      <c r="I39" s="24"/>
      <c r="J39" s="24"/>
      <c r="K39" s="24"/>
      <c r="L39" s="18"/>
      <c r="M39" s="11"/>
    </row>
    <row r="40" s="1" customFormat="1" ht="14.5" spans="1:13">
      <c r="A40" s="16"/>
      <c r="B40" s="31"/>
      <c r="C40" s="16"/>
      <c r="D40" s="16"/>
      <c r="E40" s="14"/>
      <c r="F40" s="16"/>
      <c r="G40" s="15"/>
      <c r="H40" s="16"/>
      <c r="I40" s="24"/>
      <c r="J40" s="24"/>
      <c r="K40" s="24"/>
      <c r="L40" s="18"/>
      <c r="M40" s="11"/>
    </row>
    <row r="41" s="1" customFormat="1" ht="14.5" spans="1:13">
      <c r="A41" s="16"/>
      <c r="B41" s="31"/>
      <c r="C41" s="16"/>
      <c r="D41" s="16"/>
      <c r="E41" s="14"/>
      <c r="F41" s="16"/>
      <c r="G41" s="15"/>
      <c r="H41" s="16"/>
      <c r="I41" s="24"/>
      <c r="J41" s="24"/>
      <c r="K41" s="24"/>
      <c r="L41" s="18"/>
      <c r="M41" s="11"/>
    </row>
    <row r="42" s="1" customFormat="1" ht="14.5" spans="1:13">
      <c r="A42" s="16"/>
      <c r="B42" s="31"/>
      <c r="C42" s="16"/>
      <c r="D42" s="16"/>
      <c r="E42" s="14"/>
      <c r="F42" s="16"/>
      <c r="G42" s="15"/>
      <c r="H42" s="16"/>
      <c r="I42" s="24"/>
      <c r="J42" s="24"/>
      <c r="K42" s="24"/>
      <c r="L42" s="18"/>
      <c r="M42" s="11"/>
    </row>
    <row r="43" s="2" customFormat="1" ht="20" customHeight="1" spans="1:13">
      <c r="A43" s="33" t="s">
        <v>51</v>
      </c>
      <c r="B43" s="33"/>
      <c r="C43" s="33"/>
      <c r="D43" s="33"/>
      <c r="E43" s="33"/>
      <c r="F43" s="33"/>
      <c r="G43" s="33"/>
      <c r="H43" s="33"/>
      <c r="I43" s="33"/>
      <c r="J43" s="34">
        <f>SUM(J3:J40)</f>
        <v>34060</v>
      </c>
      <c r="K43" s="35"/>
      <c r="L43" s="35">
        <f>SUM(L3:L40)</f>
        <v>14972.2</v>
      </c>
      <c r="M43" s="36"/>
    </row>
    <row r="44" s="3" customFormat="1" ht="23" spans="1:1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4"/>
      <c r="L44" s="4"/>
    </row>
    <row r="45" ht="23" spans="1:13">
      <c r="A45" s="5" t="s">
        <v>52</v>
      </c>
      <c r="B45" s="5"/>
      <c r="C45" s="5"/>
      <c r="D45" s="5"/>
      <c r="E45" s="5"/>
      <c r="F45" s="5"/>
      <c r="G45" s="5"/>
      <c r="H45" s="5"/>
      <c r="I45" s="5"/>
      <c r="J45" s="5"/>
    </row>
    <row r="46" s="4" customFormat="1" ht="45" customHeight="1" spans="1:13">
      <c r="A46" s="38" t="s">
        <v>53</v>
      </c>
      <c r="B46" s="38" t="s">
        <v>54</v>
      </c>
      <c r="C46" s="38" t="s">
        <v>1</v>
      </c>
      <c r="D46" s="38" t="s">
        <v>55</v>
      </c>
      <c r="E46" s="38" t="s">
        <v>56</v>
      </c>
      <c r="F46" s="38" t="s">
        <v>57</v>
      </c>
      <c r="G46" s="11" t="s">
        <v>58</v>
      </c>
      <c r="H46" s="11" t="s">
        <v>59</v>
      </c>
      <c r="I46" s="38" t="s">
        <v>60</v>
      </c>
      <c r="J46" s="11" t="s">
        <v>61</v>
      </c>
    </row>
    <row r="47" s="4" customFormat="1" ht="34" customHeight="1" spans="1:13">
      <c r="A47" s="39">
        <v>1</v>
      </c>
      <c r="B47" s="40"/>
      <c r="C47" s="39" t="s">
        <v>62</v>
      </c>
      <c r="D47" s="41" t="s">
        <v>63</v>
      </c>
      <c r="E47" s="39" t="s">
        <v>64</v>
      </c>
      <c r="F47" s="39" t="s">
        <v>65</v>
      </c>
      <c r="G47" s="39" t="s">
        <v>66</v>
      </c>
      <c r="H47" s="39">
        <f>J43</f>
        <v>34060</v>
      </c>
      <c r="I47" s="42">
        <f>L43</f>
        <v>14972.2</v>
      </c>
      <c r="J47" s="39" t="s">
        <v>130</v>
      </c>
      <c r="K47" s="43"/>
    </row>
    <row r="51" spans="7:9">
      <c r="I51" s="44"/>
    </row>
    <row r="52" spans="7:9">
      <c r="G52"/>
    </row>
    <row r="53" spans="7:9">
      <c r="I53" s="44"/>
    </row>
  </sheetData>
  <mergeCells count="20">
    <mergeCell ref="A1:L1"/>
    <mergeCell ref="A43:I43"/>
    <mergeCell ref="A45:J45"/>
    <mergeCell ref="A3:A13"/>
    <mergeCell ref="A14:A19"/>
    <mergeCell ref="A20:A26"/>
    <mergeCell ref="B3:B13"/>
    <mergeCell ref="B14:B19"/>
    <mergeCell ref="B20:B26"/>
    <mergeCell ref="C3:C13"/>
    <mergeCell ref="C14:C19"/>
    <mergeCell ref="C20:C26"/>
    <mergeCell ref="D3:D13"/>
    <mergeCell ref="D14:D19"/>
    <mergeCell ref="D20:D26"/>
    <mergeCell ref="E6:E7"/>
    <mergeCell ref="E8:E9"/>
    <mergeCell ref="F3:F13"/>
    <mergeCell ref="F14:F19"/>
    <mergeCell ref="F20:F26"/>
  </mergeCells>
  <pageMargins left="0.7" right="0.7" top="0.75" bottom="0.75" header="0.3" footer="0.3"/>
  <pageSetup paperSize="9" scale="6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对账发票申请-0321</vt:lpstr>
      <vt:lpstr>对账发票申请-0329</vt:lpstr>
      <vt:lpstr>对账发票申请-0412</vt:lpstr>
      <vt:lpstr>对账发票申请-0416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2025-11-23T14:31:59Z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2052-12.1.0.24014</vt:lpwstr>
  </property>
  <property fmtid="{D5CDD505-2E9C-101B-9397-08002B2CF9AE}" pid="3" name="ICV">
    <vt:lpwstr>75D534BB1FDD447CBB1A8DEC6B0E27DD_13</vt:lpwstr>
  </property>
  <property fmtid="{D5CDD505-2E9C-101B-9397-08002B2CF9AE}" pid="4" name="CalculationRule">
    <vt:i4>0</vt:i4>
  </property>
</Properties>
</file>