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4" r:id="rId1"/>
    <sheet name="国外-美金" sheetId="23" r:id="rId2"/>
  </sheets>
  <definedNames>
    <definedName name="_xlnm._FilterDatabase" localSheetId="0" hidden="1">'国内-人民币'!$A$1:$I$22</definedName>
    <definedName name="_xlnm._FilterDatabase" localSheetId="1" hidden="1">'国外-美金'!$A$1:$I$9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<sst xmlns="http://schemas.openxmlformats.org/spreadsheetml/2006/main" count="93" uniqueCount="70">
  <si>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</si>
  <si>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</si>
  <si>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</si>
  <si>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</si>
  <si>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</si>
  <si>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</si>
  <si>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</si>
  <si>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</si>
  <si>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</si>
  <si>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</si>
  <si>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</si>
  <si>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RBSKDS0060</t>
  </si>
  <si>
    <t>PYLON 0810-758-500
CAMBODIA 男上衣</t>
  </si>
  <si>
    <t>黑色织标WLBCRFI006-51*51mm-RFID（+4%）</t>
  </si>
  <si>
    <t>黑色织标WLBCRFI006-51*51mm-免费损耗1%</t>
  </si>
  <si>
    <t>黑色织标WLBCRFI006-51*51mm-大货样</t>
  </si>
  <si>
    <t>白色缎带洗标CLBCGEN003*8页-60*25mm（加页码）</t>
  </si>
  <si>
    <t>黑色 吊绳 MRBCGEN004-320*1.5mm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</si>
  <si>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</si>
  <si>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</si>
  <si>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</si>
  <si>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</si>
  <si>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</si>
  <si>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</si>
  <si>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</si>
  <si>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</si>
  <si>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</si>
  <si>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</si>
  <si>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</si>
  <si>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/</t>
  </si>
  <si>
    <t>RBSKDS0071</t>
  </si>
  <si>
    <t>BSK样品卡</t>
  </si>
  <si>
    <t>BSK样卡吊牌BKHTP24005-120*80mm</t>
  </si>
  <si>
    <t>42549
43099
43100</t>
  </si>
  <si>
    <t>RBSKDS0069</t>
  </si>
  <si>
    <t>TOPITO 1213-758-800
CAMBODIA 女上衣</t>
  </si>
  <si>
    <t>黑色缎带洗标CLBCGEN004*4页-60*25mm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</si>
  <si>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</si>
  <si>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</si>
  <si>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</si>
  <si>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</si>
  <si>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</si>
  <si>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</si>
  <si>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</si>
  <si>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</si>
  <si>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</si>
  <si>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</si>
  <si>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</si>
  <si>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</si>
  <si>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</si>
  <si>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</si>
  <si>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千克</t>
  </si>
  <si>
    <t>MOZ310125BERS10CY-Z</t>
  </si>
  <si>
    <t>洗标</t>
  </si>
  <si>
    <t>挂绳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</si>
  <si>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</si>
  <si>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</si>
  <si>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</si>
  <si>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</si>
  <si>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</si>
  <si>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</si>
  <si>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</si>
  <si>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</si>
  <si>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</si>
  <si>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RBSKDS0067</t>
  </si>
  <si>
    <t>PILLOW 6654-758-505
CAMBODIA 女上衣 翻单2</t>
  </si>
  <si>
    <t>白色吊牌HPBCGEN001-60*95mm</t>
  </si>
  <si>
    <t>RBSKDS0070</t>
  </si>
  <si>
    <t>PYLON 0810-758-500
CAMBODIA 男上衣 补单</t>
  </si>
  <si>
    <t>黑色织标WLBCRFI006-51*51mm-RFID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</si>
</sst>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7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8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85" zoomScaleNormal="85" topLeftCell="A7" workbookViewId="0">
      <selection activeCell="A25" sqref="A25:J25"/>
    </sheetView>
  </sheetViews>
  <sheetFormatPr defaultColWidth="24.7272727272727" defaultRowHeight="27" customHeight="1"/>
  <cols>
    <col min="1" max="1" width="16.5727272727273" style="22" customWidth="1"/>
    <col min="2" max="2" width="15.5" style="22" customWidth="1"/>
    <col min="3" max="3" width="23.5272727272727" style="22" customWidth="1"/>
    <col min="4" max="4" width="25.3454545454545" style="22" customWidth="1"/>
    <col min="5" max="5" width="36.3636363636364" style="22" customWidth="1"/>
    <col min="6" max="6" width="52.8272727272727" style="22" customWidth="1"/>
    <col min="7" max="7" width="15.9363636363636" style="22" customWidth="1"/>
    <col min="8" max="8" width="23.2090909090909" style="22" customWidth="1"/>
    <col min="9" max="9" width="16.6727272727273" style="23" customWidth="1"/>
    <col min="10" max="14" width="24.7272727272727" style="3" customWidth="1"/>
    <col min="15" max="16384" width="24.7272727272727" style="3"/>
  </cols>
  <sheetData>
    <row r="1" ht="44" customHeight="1" spans="1: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ht="51" customHeight="1" spans="1:9">
      <c r="A2" s="27" t="s">
        <v>1</v>
      </c>
      <c r="B2" s="27" t="s">
        <v>2</v>
      </c>
      <c r="C2" s="28" t="s">
        <v>3</v>
      </c>
      <c r="D2" s="27" t="s">
        <v>4</v>
      </c>
      <c r="E2" s="27" t="s">
        <v>5</v>
      </c>
      <c r="F2" s="29" t="s">
        <v>6</v>
      </c>
      <c r="G2" s="30" t="s">
        <v>7</v>
      </c>
      <c r="H2" s="31" t="s">
        <v>8</v>
      </c>
      <c r="I2" s="32" t="s">
        <v>9</v>
      </c>
    </row>
    <row r="3" customHeight="1" spans="1:9">
      <c r="A3" s="33">
        <v>45917</v>
      </c>
      <c r="B3" s="34" t="s">
        <v>10</v>
      </c>
      <c r="C3" s="35">
        <v>40394</v>
      </c>
      <c r="D3" s="36" t="s">
        <v>11</v>
      </c>
      <c r="E3" s="37" t="s">
        <v>12</v>
      </c>
      <c r="F3" s="38" t="s">
        <v>13</v>
      </c>
      <c r="G3" s="39">
        <v>8320</v>
      </c>
      <c r="H3" s="14">
        <v>1.02</v>
      </c>
      <c r="I3" s="20">
        <v>8486.4</v>
      </c>
    </row>
    <row r="4" customHeight="1" spans="1:9">
      <c r="A4" s="40"/>
      <c r="B4" s="41"/>
      <c r="C4" s="42"/>
      <c r="D4" s="43"/>
      <c r="E4" s="44"/>
      <c r="F4" s="38" t="s">
        <v>14</v>
      </c>
      <c r="G4" s="39">
        <v>80</v>
      </c>
      <c r="H4" s="14">
        <v>0</v>
      </c>
      <c r="I4" s="20">
        <v>0</v>
      </c>
    </row>
    <row r="5" customHeight="1" spans="1:9">
      <c r="A5" s="40"/>
      <c r="B5" s="41"/>
      <c r="C5" s="42"/>
      <c r="D5" s="43"/>
      <c r="E5" s="44"/>
      <c r="F5" s="38" t="s">
        <v>15</v>
      </c>
      <c r="G5" s="39">
        <v>20</v>
      </c>
      <c r="H5" s="39">
        <v>0</v>
      </c>
      <c r="I5" s="20">
        <v>0</v>
      </c>
    </row>
    <row r="6" customHeight="1" spans="1:9">
      <c r="A6" s="40"/>
      <c r="B6" s="41"/>
      <c r="C6" s="42"/>
      <c r="D6" s="43"/>
      <c r="E6" s="44"/>
      <c r="F6" s="39" t="s">
        <v>16</v>
      </c>
      <c r="G6" s="39">
        <v>64000</v>
      </c>
      <c r="H6" s="39">
        <v>0.042</v>
      </c>
      <c r="I6" s="45">
        <v>2688</v>
      </c>
    </row>
    <row r="7" customHeight="1" spans="1:9">
      <c r="A7" s="40"/>
      <c r="B7" s="41"/>
      <c r="C7" s="42"/>
      <c r="D7" s="43"/>
      <c r="E7" s="44"/>
      <c r="F7" s="39" t="s">
        <v>17</v>
      </c>
      <c r="G7" s="39">
        <v>8000</v>
      </c>
      <c r="H7" s="39">
        <v>0.11</v>
      </c>
      <c r="I7" s="45">
        <v>880</v>
      </c>
    </row>
    <row r="8" customHeight="1" spans="1:9">
      <c r="A8" s="46">
        <v>45918</v>
      </c>
      <c r="B8" s="39" t="s">
        <v>10</v>
      </c>
      <c r="C8" s="47">
        <v>40385</v>
      </c>
      <c r="D8" s="48" t="s">
        <v>18</v>
      </c>
      <c r="E8" s="49" t="s">
        <v>19</v>
      </c>
      <c r="F8" s="38" t="s">
        <v>20</v>
      </c>
      <c r="G8" s="39">
        <f>2000*1.04</f>
        <v>2080</v>
      </c>
      <c r="H8" s="14">
        <v>1.02</v>
      </c>
      <c r="I8" s="20">
        <f t="shared" ref="I8:I15" si="0">G8*H8</f>
        <v>2121.6</v>
      </c>
    </row>
    <row r="9" customHeight="1" spans="1:9">
      <c r="A9" s="46"/>
      <c r="B9" s="39"/>
      <c r="C9" s="47"/>
      <c r="D9" s="48"/>
      <c r="E9" s="49"/>
      <c r="F9" s="38" t="s">
        <v>21</v>
      </c>
      <c r="G9" s="39">
        <f>2000*0.01</f>
        <v>20</v>
      </c>
      <c r="H9" s="14">
        <v>0</v>
      </c>
      <c r="I9" s="20">
        <f t="shared" si="0"/>
        <v>0</v>
      </c>
    </row>
    <row r="10" customHeight="1" spans="1:9">
      <c r="A10" s="46"/>
      <c r="B10" s="39"/>
      <c r="C10" s="47"/>
      <c r="D10" s="48"/>
      <c r="E10" s="49"/>
      <c r="F10" s="38" t="s">
        <v>22</v>
      </c>
      <c r="G10" s="39">
        <f>4*5</f>
        <v>20</v>
      </c>
      <c r="H10" s="39">
        <v>0</v>
      </c>
      <c r="I10" s="20">
        <f t="shared" si="0"/>
        <v>0</v>
      </c>
    </row>
    <row r="11" customHeight="1" spans="1:9">
      <c r="A11" s="46"/>
      <c r="B11" s="39"/>
      <c r="C11" s="47"/>
      <c r="D11" s="48"/>
      <c r="E11" s="49"/>
      <c r="F11" s="39" t="s">
        <v>23</v>
      </c>
      <c r="G11" s="39">
        <f>2000*4</f>
        <v>8000</v>
      </c>
      <c r="H11" s="39">
        <v>0.042</v>
      </c>
      <c r="I11" s="20">
        <f t="shared" si="0"/>
        <v>336</v>
      </c>
    </row>
    <row r="12" customHeight="1" spans="1:9">
      <c r="A12" s="46"/>
      <c r="B12" s="39"/>
      <c r="C12" s="47"/>
      <c r="D12" s="48"/>
      <c r="E12" s="49"/>
      <c r="F12" s="39" t="s">
        <v>17</v>
      </c>
      <c r="G12" s="39">
        <v>2000</v>
      </c>
      <c r="H12" s="39">
        <v>0.11</v>
      </c>
      <c r="I12" s="20">
        <f t="shared" si="0"/>
        <v>220</v>
      </c>
    </row>
    <row r="13" customHeight="1" spans="1:9">
      <c r="A13" s="46"/>
      <c r="B13" s="39"/>
      <c r="C13" s="47"/>
      <c r="D13" s="48"/>
      <c r="E13" s="49"/>
      <c r="F13" s="38" t="s">
        <v>24</v>
      </c>
      <c r="G13" s="39">
        <v>2000</v>
      </c>
      <c r="H13" s="39">
        <v>0.25</v>
      </c>
      <c r="I13" s="20">
        <f t="shared" si="0"/>
        <v>500</v>
      </c>
    </row>
    <row r="14" customHeight="1" spans="1:9">
      <c r="A14" s="46">
        <v>45925</v>
      </c>
      <c r="B14" s="46" t="s">
        <v>10</v>
      </c>
      <c r="C14" s="17" t="s">
        <v>25</v>
      </c>
      <c r="D14" s="50" t="s">
        <v>26</v>
      </c>
      <c r="E14" s="51" t="s">
        <v>27</v>
      </c>
      <c r="F14" s="38" t="s">
        <v>24</v>
      </c>
      <c r="G14" s="39">
        <v>340</v>
      </c>
      <c r="H14" s="14">
        <v>0.25</v>
      </c>
      <c r="I14" s="20">
        <f t="shared" si="0"/>
        <v>85</v>
      </c>
    </row>
    <row r="15" customHeight="1" spans="1:9">
      <c r="A15" s="46"/>
      <c r="B15" s="46"/>
      <c r="C15" s="52"/>
      <c r="D15" s="50"/>
      <c r="E15" s="46"/>
      <c r="F15" s="39" t="s">
        <v>28</v>
      </c>
      <c r="G15" s="39">
        <v>340</v>
      </c>
      <c r="H15" s="14">
        <v>0.11</v>
      </c>
      <c r="I15" s="20">
        <f>G15*H15</f>
        <v>37.4</v>
      </c>
    </row>
    <row r="16" customHeight="1" spans="1:9">
      <c r="A16" s="53">
        <v>45975</v>
      </c>
      <c r="B16" s="38" t="s">
        <v>10</v>
      </c>
      <c r="C16" s="38" t="s">
        <v>29</v>
      </c>
      <c r="D16" s="54" t="s">
        <v>30</v>
      </c>
      <c r="E16" s="55" t="s">
        <v>31</v>
      </c>
      <c r="F16" s="38" t="s">
        <v>32</v>
      </c>
      <c r="G16" s="38">
        <v>500</v>
      </c>
      <c r="H16" s="38">
        <v>0.4</v>
      </c>
      <c r="I16" s="20">
        <f t="shared" ref="I16:I21" si="1">G16*H16</f>
        <v>200</v>
      </c>
    </row>
    <row r="17" customHeight="1" spans="1:10">
      <c r="A17" s="56">
        <v>45972</v>
      </c>
      <c r="B17" s="57" t="s">
        <v>10</v>
      </c>
      <c r="C17" s="58" t="s">
        <v>33</v>
      </c>
      <c r="D17" s="59" t="s">
        <v>34</v>
      </c>
      <c r="E17" s="60" t="s">
        <v>35</v>
      </c>
      <c r="F17" s="61" t="s">
        <v>13</v>
      </c>
      <c r="G17" s="57">
        <f>15000*1.04</f>
        <v>15600</v>
      </c>
      <c r="H17" s="57">
        <v>1.02</v>
      </c>
      <c r="I17" s="62">
        <f t="shared" si="1"/>
        <v>15912</v>
      </c>
    </row>
    <row r="18" customHeight="1" spans="1:10">
      <c r="A18" s="56"/>
      <c r="B18" s="57"/>
      <c r="C18" s="58"/>
      <c r="D18" s="59"/>
      <c r="E18" s="60"/>
      <c r="F18" s="61" t="s">
        <v>14</v>
      </c>
      <c r="G18" s="57">
        <f>15000*0.01</f>
        <v>150</v>
      </c>
      <c r="H18" s="57">
        <v>0</v>
      </c>
      <c r="I18" s="62">
        <f t="shared" si="1"/>
        <v>0</v>
      </c>
    </row>
    <row r="19" customHeight="1" spans="1:10">
      <c r="A19" s="56"/>
      <c r="B19" s="57"/>
      <c r="C19" s="58"/>
      <c r="D19" s="59"/>
      <c r="E19" s="60"/>
      <c r="F19" s="61" t="s">
        <v>15</v>
      </c>
      <c r="G19" s="57">
        <f>2*10</f>
        <v>20</v>
      </c>
      <c r="H19" s="57">
        <v>0</v>
      </c>
      <c r="I19" s="62">
        <f t="shared" si="1"/>
        <v>0</v>
      </c>
    </row>
    <row r="20" customHeight="1" spans="1:10">
      <c r="A20" s="56"/>
      <c r="B20" s="57"/>
      <c r="C20" s="58"/>
      <c r="D20" s="59"/>
      <c r="E20" s="60"/>
      <c r="F20" s="61" t="s">
        <v>36</v>
      </c>
      <c r="G20" s="61">
        <f>15000*4</f>
        <v>60000</v>
      </c>
      <c r="H20" s="63">
        <v>0.045</v>
      </c>
      <c r="I20" s="62">
        <f t="shared" si="1"/>
        <v>2700</v>
      </c>
    </row>
    <row r="21" customHeight="1" spans="1:10">
      <c r="A21" s="56"/>
      <c r="B21" s="57"/>
      <c r="C21" s="58"/>
      <c r="D21" s="59"/>
      <c r="E21" s="60"/>
      <c r="F21" s="57" t="s">
        <v>17</v>
      </c>
      <c r="G21" s="57">
        <v>15000</v>
      </c>
      <c r="H21" s="57">
        <v>0.11</v>
      </c>
      <c r="I21" s="62">
        <f t="shared" si="1"/>
        <v>1650</v>
      </c>
    </row>
    <row r="22" customHeight="1" spans="1:10">
      <c r="A22" s="3"/>
      <c r="B22" s="3"/>
      <c r="C22" s="3"/>
      <c r="D22" s="3"/>
      <c r="E22" s="3"/>
      <c r="F22" s="3"/>
      <c r="G22" s="3"/>
      <c r="H22" s="3"/>
      <c r="I22" s="64">
        <f>SUM(I3:I21)</f>
        <v>35816.4</v>
      </c>
    </row>
    <row r="24" ht="14"/>
    <row r="25" customHeight="1" spans="1:10">
      <c r="A25" s="65" t="s">
        <v>37</v>
      </c>
      <c r="B25" s="65"/>
      <c r="C25" s="65"/>
      <c r="D25" s="65"/>
      <c r="E25" s="65"/>
      <c r="F25" s="65"/>
      <c r="G25" s="65"/>
      <c r="H25" s="65"/>
      <c r="I25" s="65"/>
      <c r="J25" s="65"/>
    </row>
    <row r="26" ht="56.5" spans="1:10">
      <c r="A26" s="66" t="s">
        <v>38</v>
      </c>
      <c r="B26" s="66" t="s">
        <v>39</v>
      </c>
      <c r="C26" s="66" t="s">
        <v>40</v>
      </c>
      <c r="D26" s="66" t="s">
        <v>41</v>
      </c>
      <c r="E26" s="66" t="s">
        <v>42</v>
      </c>
      <c r="F26" s="66" t="s">
        <v>43</v>
      </c>
      <c r="G26" s="66" t="s">
        <v>44</v>
      </c>
      <c r="H26" s="66" t="s">
        <v>45</v>
      </c>
      <c r="I26" s="66" t="s">
        <v>46</v>
      </c>
      <c r="J26" s="66" t="s">
        <v>47</v>
      </c>
    </row>
    <row r="27" customHeight="1" spans="1:10">
      <c r="A27" s="67">
        <v>1</v>
      </c>
      <c r="B27" s="68">
        <v>45986</v>
      </c>
      <c r="C27" s="69" t="s">
        <v>48</v>
      </c>
      <c r="D27" s="69" t="s">
        <v>49</v>
      </c>
      <c r="E27" s="27" t="s">
        <v>50</v>
      </c>
      <c r="F27" s="27"/>
      <c r="G27" s="29" t="s">
        <v>51</v>
      </c>
      <c r="H27" s="27">
        <v>15</v>
      </c>
      <c r="I27" s="70">
        <v>20262</v>
      </c>
      <c r="J27" s="71" t="s">
        <v>52</v>
      </c>
    </row>
    <row r="28" customHeight="1" spans="1:10">
      <c r="A28" s="67"/>
      <c r="B28" s="68"/>
      <c r="C28" s="69"/>
      <c r="D28" s="69"/>
      <c r="E28" s="72" t="s">
        <v>53</v>
      </c>
      <c r="F28" s="72"/>
      <c r="G28" s="29" t="s">
        <v>51</v>
      </c>
      <c r="H28" s="72">
        <v>11.4</v>
      </c>
      <c r="I28" s="73"/>
      <c r="J28" s="74"/>
    </row>
    <row r="29" customHeight="1" spans="1:10">
      <c r="A29" s="67"/>
      <c r="B29" s="68"/>
      <c r="C29" s="69"/>
      <c r="D29" s="69"/>
      <c r="E29" s="72" t="s">
        <v>54</v>
      </c>
      <c r="F29" s="72"/>
      <c r="G29" s="29" t="s">
        <v>51</v>
      </c>
      <c r="H29" s="72">
        <v>8.02</v>
      </c>
      <c r="I29" s="75"/>
      <c r="J29" s="76"/>
    </row>
    <row r="30" customHeight="1" spans="1:10">
      <c r="A30" s="3"/>
      <c r="B30" s="3"/>
      <c r="C30" s="3"/>
      <c r="D30" s="3"/>
      <c r="E30" s="3"/>
      <c r="F30" s="3"/>
      <c r="G30" s="3"/>
      <c r="H30" s="3"/>
      <c r="I30" s="77"/>
    </row>
  </sheetData>
  <autoFilter xmlns:etc="http://www.wps.cn/officeDocument/2017/etCustomData" ref="A1:I22" etc:filterBottomFollowUsedRange="0">
    <extLst/>
  </autoFilter>
  <mergeCells count="28">
    <mergeCell ref="A1:I1"/>
    <mergeCell ref="A25:J25"/>
    <mergeCell ref="A3:A7"/>
    <mergeCell ref="A8:A13"/>
    <mergeCell ref="A14:A15"/>
    <mergeCell ref="A17:A21"/>
    <mergeCell ref="A27:A29"/>
    <mergeCell ref="B3:B7"/>
    <mergeCell ref="B8:B13"/>
    <mergeCell ref="B14:B15"/>
    <mergeCell ref="B17:B21"/>
    <mergeCell ref="B27:B29"/>
    <mergeCell ref="C3:C7"/>
    <mergeCell ref="C8:C13"/>
    <mergeCell ref="C14:C15"/>
    <mergeCell ref="C17:C21"/>
    <mergeCell ref="C27:C29"/>
    <mergeCell ref="D3:D7"/>
    <mergeCell ref="D8:D13"/>
    <mergeCell ref="D14:D15"/>
    <mergeCell ref="D17:D21"/>
    <mergeCell ref="D27:D29"/>
    <mergeCell ref="E3:E7"/>
    <mergeCell ref="E8:E13"/>
    <mergeCell ref="E14:E15"/>
    <mergeCell ref="E17:E21"/>
    <mergeCell ref="I27:I29"/>
    <mergeCell ref="J27:J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85" zoomScaleNormal="85" workbookViewId="0">
      <selection activeCell="E12" sqref="E12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2" customWidth="1"/>
    <col min="10" max="16383" width="24.7272727272727" style="3" customWidth="1"/>
    <col min="16384" max="16384" width="24.7272727272727" style="3"/>
  </cols>
  <sheetData>
    <row r="1" ht="44" customHeight="1" spans="1:9">
      <c r="A1" s="4" t="s">
        <v>55</v>
      </c>
      <c r="B1" s="5"/>
      <c r="C1" s="5"/>
      <c r="D1" s="6"/>
      <c r="E1" s="5"/>
      <c r="F1" s="5"/>
      <c r="G1" s="5"/>
      <c r="H1" s="5"/>
      <c r="I1" s="7"/>
    </row>
    <row r="2" ht="51" customHeight="1" spans="1:9">
      <c r="A2" s="8" t="s">
        <v>56</v>
      </c>
      <c r="B2" s="8" t="s">
        <v>57</v>
      </c>
      <c r="C2" s="8" t="s">
        <v>58</v>
      </c>
      <c r="D2" s="9" t="s">
        <v>4</v>
      </c>
      <c r="E2" s="8" t="s">
        <v>59</v>
      </c>
      <c r="F2" s="10" t="s">
        <v>60</v>
      </c>
      <c r="G2" s="11" t="s">
        <v>61</v>
      </c>
      <c r="H2" s="12" t="s">
        <v>62</v>
      </c>
      <c r="I2" s="13" t="s">
        <v>63</v>
      </c>
    </row>
    <row r="3" ht="28" spans="1:9">
      <c r="A3" s="14">
        <v>45917</v>
      </c>
      <c r="B3" s="14" t="s">
        <v>10</v>
      </c>
      <c r="C3" s="15">
        <v>40394</v>
      </c>
      <c r="D3" s="16" t="s">
        <v>11</v>
      </c>
      <c r="E3" s="17" t="s">
        <v>12</v>
      </c>
      <c r="F3" s="18" t="s">
        <v>24</v>
      </c>
      <c r="G3" s="14">
        <v>8000</v>
      </c>
      <c r="H3" s="14">
        <v>0.04</v>
      </c>
      <c r="I3" s="19">
        <v>320</v>
      </c>
    </row>
    <row r="4" ht="28" spans="1:9">
      <c r="A4" s="14">
        <v>45952</v>
      </c>
      <c r="B4" s="14" t="s">
        <v>10</v>
      </c>
      <c r="C4" s="15">
        <v>40070</v>
      </c>
      <c r="D4" s="16" t="s">
        <v>64</v>
      </c>
      <c r="E4" s="17" t="s">
        <v>65</v>
      </c>
      <c r="F4" s="18" t="s">
        <v>66</v>
      </c>
      <c r="G4" s="14">
        <v>6000</v>
      </c>
      <c r="H4" s="14">
        <v>0.04</v>
      </c>
      <c r="I4" s="19">
        <v>240</v>
      </c>
    </row>
    <row r="5" customHeight="1" spans="1:9">
      <c r="A5" s="14">
        <v>45974</v>
      </c>
      <c r="B5" s="14" t="s">
        <v>10</v>
      </c>
      <c r="C5" s="15">
        <v>40394</v>
      </c>
      <c r="D5" s="16" t="s">
        <v>67</v>
      </c>
      <c r="E5" s="17" t="s">
        <v>68</v>
      </c>
      <c r="F5" s="18" t="s">
        <v>69</v>
      </c>
      <c r="G5" s="14">
        <v>130</v>
      </c>
      <c r="H5" s="14">
        <v>0.176</v>
      </c>
      <c r="I5" s="20">
        <v>22.88</v>
      </c>
    </row>
    <row r="6" customHeight="1" spans="1:9">
      <c r="A6" s="14"/>
      <c r="B6" s="14"/>
      <c r="C6" s="15"/>
      <c r="D6" s="16"/>
      <c r="E6" s="17"/>
      <c r="F6" s="18" t="s">
        <v>14</v>
      </c>
      <c r="G6" s="14">
        <v>2</v>
      </c>
      <c r="H6" s="14">
        <v>0</v>
      </c>
      <c r="I6" s="20">
        <v>0</v>
      </c>
    </row>
    <row r="7" customHeight="1" spans="1:9">
      <c r="A7" s="14"/>
      <c r="B7" s="14"/>
      <c r="C7" s="15"/>
      <c r="D7" s="16"/>
      <c r="E7" s="17"/>
      <c r="F7" s="14" t="s">
        <v>16</v>
      </c>
      <c r="G7" s="14">
        <v>1040</v>
      </c>
      <c r="H7" s="14">
        <v>0.007</v>
      </c>
      <c r="I7" s="19">
        <v>7.28</v>
      </c>
    </row>
    <row r="8" customHeight="1" spans="1:9">
      <c r="A8" s="14"/>
      <c r="B8" s="14"/>
      <c r="C8" s="15"/>
      <c r="D8" s="16"/>
      <c r="E8" s="17"/>
      <c r="F8" s="14" t="s">
        <v>17</v>
      </c>
      <c r="G8" s="14">
        <v>130</v>
      </c>
      <c r="H8" s="14">
        <v>0.017</v>
      </c>
      <c r="I8" s="19">
        <v>2.21</v>
      </c>
    </row>
    <row r="9" customHeight="1" spans="1:9">
      <c r="A9" s="14"/>
      <c r="B9" s="14"/>
      <c r="C9" s="15"/>
      <c r="D9" s="16"/>
      <c r="E9" s="17"/>
      <c r="F9" s="18" t="s">
        <v>24</v>
      </c>
      <c r="G9" s="14">
        <v>130</v>
      </c>
      <c r="H9" s="14">
        <v>0.04</v>
      </c>
      <c r="I9" s="19">
        <v>5.2</v>
      </c>
    </row>
    <row r="10" customHeight="1" spans="1:9">
      <c r="I10" s="21">
        <f>SUM(I3:I9)</f>
        <v>597.57</v>
      </c>
    </row>
  </sheetData>
  <autoFilter xmlns:etc="http://www.wps.cn/officeDocument/2017/etCustomData" ref="A1:I9" etc:filterBottomFollowUsedRange="0">
    <extLst/>
  </autoFilter>
  <mergeCells count="6">
    <mergeCell ref="A1:I1"/>
    <mergeCell ref="A5:A9"/>
    <mergeCell ref="B5:B9"/>
    <mergeCell ref="C5:C9"/>
    <mergeCell ref="D5:D9"/>
    <mergeCell ref="E5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2025-11-25T02:00:29Z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