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5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8月-已开未付" sheetId="27" r:id="rId4"/>
    <sheet name="9月-已开未付" sheetId="28" r:id="rId5"/>
    <sheet name="11月" sheetId="29" r:id="rId6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'8月-已开未付'!$A$2:$J$7</definedName>
    <definedName name="_xlnm._FilterDatabase" localSheetId="4" hidden="1">'9月-已开未付'!$A$1:$J$15</definedName>
    <definedName name="_xlnm._FilterDatabase" localSheetId="5" hidden="1">'11月'!$A$1:$J$12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<sst xmlns="http://schemas.openxmlformats.org/spreadsheetml/2006/main" count="269" uniqueCount="103">
  <si>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</si>
  <si>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</si>
  <si>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</si>
  <si>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</si>
  <si>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</si>
  <si>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</si>
  <si>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</si>
  <si>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</si>
  <si>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</si>
  <si>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</si>
  <si>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</si>
  <si>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</si>
  <si>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</si>
  <si>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</si>
  <si>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</si>
  <si>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</si>
  <si>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</si>
  <si>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</si>
  <si>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</si>
  <si>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</si>
  <si>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</si>
  <si>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</si>
  <si>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</si>
  <si>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</si>
  <si>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</si>
  <si>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</si>
  <si>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</si>
  <si>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</si>
  <si>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</si>
  <si>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</si>
  <si>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</si>
  <si>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</si>
  <si>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</si>
  <si>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</si>
  <si>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</si>
  <si>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</si>
  <si>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</si>
  <si>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</si>
  <si>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</si>
  <si>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</si>
  <si>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</si>
  <si>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</si>
  <si>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</si>
  <si>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</si>
  <si>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</si>
  <si>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</si>
  <si>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</si>
  <si>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</si>
  <si>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</si>
  <si>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</si>
  <si>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</si>
  <si>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</si>
  <si>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</si>
  <si>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</si>
  <si>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</si>
  <si>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</si>
  <si>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</si>
  <si>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</si>
  <si>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</si>
  <si>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</si>
  <si>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</si>
  <si>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</si>
  <si>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</si>
  <si>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</si>
  <si>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</si>
  <si>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</si>
  <si>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</si>
  <si>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</si>
  <si>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</si>
  <si>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</si>
  <si>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</si>
  <si>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</si>
  <si>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</si>
  <si>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</si>
  <si>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</si>
  <si>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86389（8.26）</t>
  </si>
  <si>
    <t>RHLDBSK004
久荣</t>
  </si>
  <si>
    <t>BULLTER 7632-714-462/800
Made in China 女上衬衫 RFID</t>
  </si>
  <si>
    <t>BKKBXM24002 白色缎带空白标（60*25mm）</t>
  </si>
  <si>
    <t>白织标-55*10mmBERSHKA_LABEL_WHITE_07B(BKWOL24005)</t>
  </si>
  <si>
    <t>已开票</t>
  </si>
  <si>
    <t>88197/85593（9.19）</t>
  </si>
  <si>
    <t>RHLDBSK016
久荣</t>
  </si>
  <si>
    <t>VIANA 7084-714-712/889
Made in China 女裙套头衫 RFID</t>
  </si>
  <si>
    <t>白色吊牌HPBCRFI001-60*95mm-RFID LOGO</t>
  </si>
  <si>
    <t>白色吊牌HPBCRFI001-60*95mm-RFID LOGO-增</t>
  </si>
  <si>
    <t>白色缎带洗标CLBCGEN003*4页-60*25mm（加页码）-增</t>
  </si>
  <si>
    <t>白色缎带芯片洗标CLBCRFI001-60*25mm-增</t>
  </si>
  <si>
    <t>白色缎带洗标CLBCGEN003*页-60*25mm（加页码）-补712色成分页</t>
  </si>
  <si>
    <t>白色缎带芯片洗标CLBCRFI001-60*25mm</t>
  </si>
  <si>
    <t>补单</t>
  </si>
  <si>
    <t>RHLDBSK020
久荣</t>
  </si>
  <si>
    <t>BULLTER 7632-714-800
Made in China 女上衬衫 RFID 补单</t>
  </si>
  <si>
    <t>40372/40374</t>
  </si>
  <si>
    <t>RHLDBSK030
久荣</t>
  </si>
  <si>
    <t>FASTFIVE 0804-714-800/606
China 女吊带裙 RFID</t>
  </si>
  <si>
    <t>白色挂耳LPBCGEN001-8*13mm</t>
  </si>
  <si>
    <t>WLBCRFI013 RFID 白织标-65*20mm</t>
  </si>
  <si>
    <t>40372补单</t>
  </si>
  <si>
    <t>RHLDBSK035
久荣</t>
  </si>
  <si>
    <t>FASTFIVE 0804-714-800/606
China 女吊带裙 RFID
补单</t>
  </si>
  <si>
    <t>WLBCRFI013 RFID 白织标-65*20mm-M/XS</t>
  </si>
  <si>
    <t>WLBCRFI013 RFID 白织标-65*20mm-L/XS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</si>
</sst>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_ "/>
    <numFmt numFmtId="182" formatCode="0.0000_);[Red]\(0.0000\)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1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81" fontId="8" fillId="0" borderId="4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79" fontId="6" fillId="0" borderId="4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82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82" fontId="9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2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2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82" fontId="9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customHeight="1" spans="1:9">
      <c r="A3" s="59">
        <v>45623</v>
      </c>
      <c r="B3" s="60" t="s">
        <v>10</v>
      </c>
      <c r="C3" s="60">
        <v>15995</v>
      </c>
      <c r="D3" s="77" t="s">
        <v>11</v>
      </c>
      <c r="E3" s="57" t="s">
        <v>12</v>
      </c>
      <c r="F3" s="51" t="s">
        <v>13</v>
      </c>
      <c r="G3" s="47">
        <v>110</v>
      </c>
      <c r="H3" s="52">
        <v>0.21</v>
      </c>
      <c r="I3" s="19">
        <v>23.1</v>
      </c>
    </row>
    <row r="4" s="1" customFormat="1" customHeight="1" spans="1:9">
      <c r="A4" s="78"/>
      <c r="B4" s="79"/>
      <c r="C4" s="79"/>
      <c r="D4" s="80"/>
      <c r="E4" s="58"/>
      <c r="F4" s="47" t="s">
        <v>14</v>
      </c>
      <c r="G4" s="47">
        <v>50</v>
      </c>
      <c r="H4" s="52">
        <v>0.075</v>
      </c>
      <c r="I4" s="19">
        <v>3.75</v>
      </c>
    </row>
    <row r="5" s="1" customFormat="1" customHeight="1" spans="1:9">
      <c r="A5" s="78"/>
      <c r="B5" s="79"/>
      <c r="C5" s="79"/>
      <c r="D5" s="80"/>
      <c r="E5" s="58"/>
      <c r="F5" s="51" t="s">
        <v>15</v>
      </c>
      <c r="G5" s="51">
        <v>480</v>
      </c>
      <c r="H5" s="52">
        <v>0.035</v>
      </c>
      <c r="I5" s="19">
        <v>16.8</v>
      </c>
    </row>
    <row r="6" s="1" customFormat="1" customHeight="1" spans="1:9">
      <c r="A6" s="78"/>
      <c r="B6" s="79"/>
      <c r="C6" s="79"/>
      <c r="D6" s="80"/>
      <c r="E6" s="58"/>
      <c r="F6" s="51" t="s">
        <v>16</v>
      </c>
      <c r="G6" s="51">
        <v>120</v>
      </c>
      <c r="H6" s="52">
        <v>0.035</v>
      </c>
      <c r="I6" s="19">
        <v>4.2</v>
      </c>
    </row>
    <row r="7" s="1" customFormat="1" customHeight="1" spans="1:9">
      <c r="A7" s="78"/>
      <c r="B7" s="79"/>
      <c r="C7" s="79"/>
      <c r="D7" s="80"/>
      <c r="E7" s="58"/>
      <c r="F7" s="51" t="s">
        <v>16</v>
      </c>
      <c r="G7" s="51">
        <v>30</v>
      </c>
      <c r="H7" s="52">
        <v>0.035</v>
      </c>
      <c r="I7" s="19">
        <v>1.05</v>
      </c>
    </row>
    <row r="8" s="1" customFormat="1" customHeight="1" spans="1:9">
      <c r="A8" s="78"/>
      <c r="B8" s="79"/>
      <c r="C8" s="79"/>
      <c r="D8" s="80"/>
      <c r="E8" s="58"/>
      <c r="F8" s="48" t="s">
        <v>17</v>
      </c>
      <c r="G8" s="47">
        <v>40</v>
      </c>
      <c r="H8" s="52">
        <v>0.075</v>
      </c>
      <c r="I8" s="19">
        <v>3</v>
      </c>
    </row>
    <row r="9" s="1" customFormat="1" customHeight="1" spans="1:9">
      <c r="A9" s="81"/>
      <c r="B9" s="82"/>
      <c r="C9" s="82"/>
      <c r="D9" s="83"/>
      <c r="E9" s="84"/>
      <c r="F9" s="48" t="s">
        <v>17</v>
      </c>
      <c r="G9" s="47">
        <v>100</v>
      </c>
      <c r="H9" s="52">
        <v>0.075</v>
      </c>
      <c r="I9" s="19">
        <v>7.5</v>
      </c>
    </row>
    <row r="10" s="1" customFormat="1" customHeight="1" spans="1:9">
      <c r="A10" s="46">
        <v>45624</v>
      </c>
      <c r="B10" s="47" t="s">
        <v>10</v>
      </c>
      <c r="C10" s="47">
        <v>16267</v>
      </c>
      <c r="D10" s="49" t="s">
        <v>18</v>
      </c>
      <c r="E10" s="50" t="s">
        <v>19</v>
      </c>
      <c r="F10" s="51" t="s">
        <v>13</v>
      </c>
      <c r="G10" s="47">
        <v>120</v>
      </c>
      <c r="H10" s="52">
        <v>0.21</v>
      </c>
      <c r="I10" s="19">
        <v>25.2</v>
      </c>
    </row>
    <row r="11" s="1" customFormat="1" customHeight="1" spans="1:9">
      <c r="A11" s="46"/>
      <c r="B11" s="47"/>
      <c r="C11" s="47"/>
      <c r="D11" s="53"/>
      <c r="E11" s="54"/>
      <c r="F11" s="47" t="s">
        <v>14</v>
      </c>
      <c r="G11" s="47">
        <v>50</v>
      </c>
      <c r="H11" s="52">
        <v>0.075</v>
      </c>
      <c r="I11" s="19">
        <v>3.75</v>
      </c>
    </row>
    <row r="12" s="1" customFormat="1" customHeight="1" spans="1:9">
      <c r="A12" s="46"/>
      <c r="B12" s="47"/>
      <c r="C12" s="47"/>
      <c r="D12" s="53"/>
      <c r="E12" s="54"/>
      <c r="F12" s="51" t="s">
        <v>20</v>
      </c>
      <c r="G12" s="51">
        <v>720</v>
      </c>
      <c r="H12" s="52">
        <v>0.035</v>
      </c>
      <c r="I12" s="19">
        <v>25.2</v>
      </c>
    </row>
    <row r="13" s="1" customFormat="1" customHeight="1" spans="1:9">
      <c r="A13" s="46"/>
      <c r="B13" s="47"/>
      <c r="C13" s="47"/>
      <c r="D13" s="53"/>
      <c r="E13" s="54"/>
      <c r="F13" s="51" t="s">
        <v>16</v>
      </c>
      <c r="G13" s="51">
        <v>120</v>
      </c>
      <c r="H13" s="52">
        <v>0.035</v>
      </c>
      <c r="I13" s="19">
        <v>4.2</v>
      </c>
    </row>
    <row r="14" s="1" customFormat="1" customHeight="1" spans="1:9">
      <c r="A14" s="46"/>
      <c r="B14" s="47"/>
      <c r="C14" s="47"/>
      <c r="D14" s="53"/>
      <c r="E14" s="54"/>
      <c r="F14" s="51" t="s">
        <v>16</v>
      </c>
      <c r="G14" s="51">
        <v>30</v>
      </c>
      <c r="H14" s="52">
        <v>0.035</v>
      </c>
      <c r="I14" s="19">
        <v>1.05</v>
      </c>
    </row>
    <row r="15" s="1" customFormat="1" customHeight="1" spans="1:9">
      <c r="A15" s="46"/>
      <c r="B15" s="47"/>
      <c r="C15" s="47"/>
      <c r="D15" s="53"/>
      <c r="E15" s="54"/>
      <c r="F15" s="48" t="s">
        <v>17</v>
      </c>
      <c r="G15" s="47">
        <v>50</v>
      </c>
      <c r="H15" s="52">
        <v>0.075</v>
      </c>
      <c r="I15" s="19">
        <v>3.75</v>
      </c>
    </row>
    <row r="16" s="1" customFormat="1" customHeight="1" spans="1:9">
      <c r="A16" s="46"/>
      <c r="B16" s="47"/>
      <c r="C16" s="47"/>
      <c r="D16" s="53"/>
      <c r="E16" s="54"/>
      <c r="F16" s="48" t="s">
        <v>17</v>
      </c>
      <c r="G16" s="47">
        <v>100</v>
      </c>
      <c r="H16" s="52">
        <v>0.075</v>
      </c>
      <c r="I16" s="19">
        <v>7.5</v>
      </c>
    </row>
    <row r="17" s="1" customFormat="1" customHeight="1" spans="1:10">
      <c r="A17" s="46"/>
      <c r="B17" s="47"/>
      <c r="C17" s="47"/>
      <c r="D17" s="53"/>
      <c r="E17" s="54"/>
      <c r="F17" s="48" t="s">
        <v>17</v>
      </c>
      <c r="G17" s="47">
        <v>30</v>
      </c>
      <c r="H17" s="52">
        <v>0.075</v>
      </c>
      <c r="I17" s="19">
        <v>2.25</v>
      </c>
    </row>
    <row r="18" s="1" customFormat="1" customHeight="1" spans="1:10">
      <c r="A18" s="59">
        <v>45638</v>
      </c>
      <c r="B18" s="60" t="s">
        <v>10</v>
      </c>
      <c r="C18" s="60">
        <v>16910</v>
      </c>
      <c r="D18" s="77" t="s">
        <v>21</v>
      </c>
      <c r="E18" s="57" t="s">
        <v>22</v>
      </c>
      <c r="F18" s="51" t="s">
        <v>13</v>
      </c>
      <c r="G18" s="51">
        <v>150</v>
      </c>
      <c r="H18" s="52">
        <v>0.21</v>
      </c>
      <c r="I18" s="19">
        <v>31.5</v>
      </c>
    </row>
    <row r="19" s="1" customFormat="1" customHeight="1" spans="1:10">
      <c r="A19" s="78"/>
      <c r="B19" s="79"/>
      <c r="C19" s="79"/>
      <c r="D19" s="85"/>
      <c r="E19" s="58"/>
      <c r="F19" s="51" t="s">
        <v>14</v>
      </c>
      <c r="G19" s="51">
        <v>100</v>
      </c>
      <c r="H19" s="52">
        <v>0.075</v>
      </c>
      <c r="I19" s="19">
        <v>7.5</v>
      </c>
    </row>
    <row r="20" s="1" customFormat="1" customHeight="1" spans="1:10">
      <c r="A20" s="78"/>
      <c r="B20" s="79"/>
      <c r="C20" s="79"/>
      <c r="D20" s="85"/>
      <c r="E20" s="58"/>
      <c r="F20" s="51" t="s">
        <v>23</v>
      </c>
      <c r="G20" s="51">
        <v>150</v>
      </c>
      <c r="H20" s="52">
        <v>0.035</v>
      </c>
      <c r="I20" s="19">
        <v>5.25</v>
      </c>
    </row>
    <row r="21" s="1" customFormat="1" customHeight="1" spans="1:10">
      <c r="A21" s="78"/>
      <c r="B21" s="79"/>
      <c r="C21" s="79"/>
      <c r="D21" s="85"/>
      <c r="E21" s="58"/>
      <c r="F21" s="51" t="s">
        <v>24</v>
      </c>
      <c r="G21" s="51">
        <v>500</v>
      </c>
      <c r="H21" s="52">
        <v>0.035</v>
      </c>
      <c r="I21" s="19">
        <v>17.5</v>
      </c>
    </row>
    <row r="22" s="1" customFormat="1" customHeight="1" spans="1:10">
      <c r="A22" s="81"/>
      <c r="B22" s="82"/>
      <c r="C22" s="82"/>
      <c r="D22" s="86"/>
      <c r="E22" s="84"/>
      <c r="F22" s="47" t="s">
        <v>25</v>
      </c>
      <c r="G22" s="47">
        <v>120</v>
      </c>
      <c r="H22" s="52">
        <v>0.149</v>
      </c>
      <c r="I22" s="19">
        <v>17.88</v>
      </c>
    </row>
    <row r="23" s="1" customFormat="1" ht="33" spans="1:10">
      <c r="A23" s="46">
        <v>45649</v>
      </c>
      <c r="B23" s="47" t="s">
        <v>10</v>
      </c>
      <c r="C23" s="47" t="s">
        <v>26</v>
      </c>
      <c r="D23" s="49" t="s">
        <v>27</v>
      </c>
      <c r="E23" s="50" t="s">
        <v>28</v>
      </c>
      <c r="F23" s="48" t="s">
        <v>13</v>
      </c>
      <c r="G23" s="47">
        <v>120</v>
      </c>
      <c r="H23" s="52">
        <v>0.21</v>
      </c>
      <c r="I23" s="19">
        <v>25.2</v>
      </c>
    </row>
    <row r="24" s="1" customFormat="1" customHeight="1" spans="1:10">
      <c r="A24" s="59">
        <v>45638</v>
      </c>
      <c r="B24" s="60" t="s">
        <v>10</v>
      </c>
      <c r="C24" s="60">
        <v>16910</v>
      </c>
      <c r="D24" s="77" t="s">
        <v>29</v>
      </c>
      <c r="E24" s="57" t="s">
        <v>30</v>
      </c>
      <c r="F24" s="51" t="s">
        <v>13</v>
      </c>
      <c r="G24" s="51">
        <v>60000</v>
      </c>
      <c r="H24" s="52">
        <v>0.264</v>
      </c>
      <c r="I24" s="19">
        <v>15840</v>
      </c>
    </row>
    <row r="25" s="1" customFormat="1" customHeight="1" spans="1:10">
      <c r="A25" s="78"/>
      <c r="B25" s="79"/>
      <c r="C25" s="79"/>
      <c r="D25" s="85"/>
      <c r="E25" s="58"/>
      <c r="F25" s="51" t="s">
        <v>14</v>
      </c>
      <c r="G25" s="51">
        <v>60024</v>
      </c>
      <c r="H25" s="52">
        <v>0.109</v>
      </c>
      <c r="I25" s="19">
        <v>6542.616</v>
      </c>
    </row>
    <row r="26" s="1" customFormat="1" customHeight="1" spans="1:10">
      <c r="A26" s="78"/>
      <c r="B26" s="79"/>
      <c r="C26" s="79"/>
      <c r="D26" s="85"/>
      <c r="E26" s="58"/>
      <c r="F26" s="87" t="s">
        <v>31</v>
      </c>
      <c r="G26" s="87">
        <v>0</v>
      </c>
      <c r="H26" s="88">
        <v>0</v>
      </c>
      <c r="I26" s="89">
        <f>1254*0.8</f>
        <v>1003.2</v>
      </c>
      <c r="J26" s="90" t="s">
        <v>32</v>
      </c>
    </row>
    <row r="27" s="1" customFormat="1" ht="16.5" spans="1:10">
      <c r="A27" s="78"/>
      <c r="B27" s="79"/>
      <c r="C27" s="79"/>
      <c r="D27" s="85"/>
      <c r="E27" s="58"/>
      <c r="F27" s="51" t="s">
        <v>23</v>
      </c>
      <c r="G27" s="51">
        <v>60000</v>
      </c>
      <c r="H27" s="52">
        <v>0.047</v>
      </c>
      <c r="I27" s="19">
        <v>2820</v>
      </c>
    </row>
    <row r="28" s="1" customFormat="1" customHeight="1" spans="1:10">
      <c r="A28" s="78"/>
      <c r="B28" s="79"/>
      <c r="C28" s="79"/>
      <c r="D28" s="85"/>
      <c r="E28" s="58"/>
      <c r="F28" s="51" t="s">
        <v>24</v>
      </c>
      <c r="G28" s="51">
        <v>300120</v>
      </c>
      <c r="H28" s="52">
        <v>0.047</v>
      </c>
      <c r="I28" s="19">
        <v>14105.64</v>
      </c>
    </row>
    <row r="29" s="1" customFormat="1" customHeight="1" spans="1:10">
      <c r="A29" s="81"/>
      <c r="B29" s="82"/>
      <c r="C29" s="82"/>
      <c r="D29" s="86"/>
      <c r="E29" s="84"/>
      <c r="F29" s="51" t="s">
        <v>25</v>
      </c>
      <c r="G29" s="51">
        <v>60024</v>
      </c>
      <c r="H29" s="52">
        <v>0.179</v>
      </c>
      <c r="I29" s="19">
        <v>10744.296</v>
      </c>
    </row>
    <row r="30" s="1" customFormat="1" ht="33" spans="1:10">
      <c r="A30" s="59">
        <v>45649</v>
      </c>
      <c r="B30" s="60" t="s">
        <v>10</v>
      </c>
      <c r="C30" s="60">
        <v>14249</v>
      </c>
      <c r="D30" s="77" t="s">
        <v>33</v>
      </c>
      <c r="E30" s="57" t="s">
        <v>28</v>
      </c>
      <c r="F30" s="48" t="s">
        <v>13</v>
      </c>
      <c r="G30" s="47">
        <v>45000</v>
      </c>
      <c r="H30" s="52">
        <v>0.2244</v>
      </c>
      <c r="I30" s="19">
        <v>10098</v>
      </c>
    </row>
    <row r="31" s="1" customFormat="1" ht="30" spans="1:10">
      <c r="A31" s="46">
        <v>45656</v>
      </c>
      <c r="B31" s="47" t="s">
        <v>10</v>
      </c>
      <c r="C31" s="47" t="s">
        <v>26</v>
      </c>
      <c r="D31" s="77" t="s">
        <v>34</v>
      </c>
      <c r="E31" s="50" t="s">
        <v>35</v>
      </c>
      <c r="F31" s="48" t="s">
        <v>13</v>
      </c>
      <c r="G31" s="47">
        <v>82286</v>
      </c>
      <c r="H31" s="52">
        <v>0.2244</v>
      </c>
      <c r="I31" s="19">
        <v>18464.9784</v>
      </c>
    </row>
    <row r="32" s="1" customFormat="1" ht="16.5" spans="1:10">
      <c r="A32" s="46">
        <v>45664</v>
      </c>
      <c r="B32" s="47" t="s">
        <v>10</v>
      </c>
      <c r="C32" s="47" t="s">
        <v>26</v>
      </c>
      <c r="D32" s="80"/>
      <c r="E32" s="50" t="s">
        <v>36</v>
      </c>
      <c r="F32" s="51" t="s">
        <v>20</v>
      </c>
      <c r="G32" s="51">
        <v>6270</v>
      </c>
      <c r="H32" s="52">
        <v>0.047</v>
      </c>
      <c r="I32" s="19">
        <v>294.69</v>
      </c>
    </row>
    <row r="33" s="1" customFormat="1" ht="16.5" spans="1:10">
      <c r="A33" s="46"/>
      <c r="B33" s="47"/>
      <c r="C33" s="47"/>
      <c r="D33" s="83"/>
      <c r="E33" s="50"/>
      <c r="F33" s="51" t="s">
        <v>25</v>
      </c>
      <c r="G33" s="51">
        <v>770</v>
      </c>
      <c r="H33" s="52">
        <v>0.179</v>
      </c>
      <c r="I33" s="19">
        <v>137.83</v>
      </c>
    </row>
    <row r="34" s="1" customFormat="1" ht="33" spans="1:10">
      <c r="A34" s="46">
        <v>45672</v>
      </c>
      <c r="B34" s="47" t="s">
        <v>10</v>
      </c>
      <c r="C34" s="47" t="s">
        <v>26</v>
      </c>
      <c r="D34" s="49" t="s">
        <v>37</v>
      </c>
      <c r="E34" s="50" t="s">
        <v>38</v>
      </c>
      <c r="F34" s="51" t="s">
        <v>15</v>
      </c>
      <c r="G34" s="51">
        <v>106492</v>
      </c>
      <c r="H34" s="52">
        <v>0.047</v>
      </c>
      <c r="I34" s="19">
        <v>5005.124</v>
      </c>
      <c r="J34" s="91"/>
    </row>
    <row r="35" customFormat="1" ht="16.5" spans="1:10">
      <c r="A35" s="92">
        <v>45679</v>
      </c>
      <c r="B35" s="93" t="s">
        <v>10</v>
      </c>
      <c r="C35" s="93" t="s">
        <v>26</v>
      </c>
      <c r="D35" s="94" t="s">
        <v>39</v>
      </c>
      <c r="E35" s="95" t="s">
        <v>36</v>
      </c>
      <c r="F35" s="96" t="s">
        <v>13</v>
      </c>
      <c r="G35" s="97">
        <v>745</v>
      </c>
      <c r="H35" s="98">
        <v>0.264</v>
      </c>
      <c r="I35" s="99">
        <f>G35*H35</f>
        <v>196.68</v>
      </c>
    </row>
    <row r="36" customFormat="1" ht="16.5" spans="1:10">
      <c r="A36" s="100"/>
      <c r="B36" s="101"/>
      <c r="C36" s="101"/>
      <c r="D36" s="102"/>
      <c r="E36" s="103"/>
      <c r="F36" s="96" t="s">
        <v>40</v>
      </c>
      <c r="G36" s="97">
        <v>745</v>
      </c>
      <c r="H36" s="98">
        <v>0</v>
      </c>
      <c r="I36" s="99">
        <f>G36*H36</f>
        <v>0</v>
      </c>
    </row>
    <row r="37" customFormat="1" ht="16.5" spans="1:10">
      <c r="A37" s="104"/>
      <c r="B37" s="105"/>
      <c r="C37" s="105"/>
      <c r="D37" s="106"/>
      <c r="E37" s="107"/>
      <c r="F37" s="96" t="s">
        <v>14</v>
      </c>
      <c r="G37" s="97">
        <v>620</v>
      </c>
      <c r="H37" s="98">
        <v>0.109</v>
      </c>
      <c r="I37" s="99">
        <f>G37*H37</f>
        <v>67.58</v>
      </c>
    </row>
    <row r="38" customFormat="1" ht="16.5" spans="1:10">
      <c r="A38" s="108">
        <v>45694</v>
      </c>
      <c r="B38" s="97" t="s">
        <v>10</v>
      </c>
      <c r="C38" s="97" t="s">
        <v>26</v>
      </c>
      <c r="D38" s="74" t="s">
        <v>41</v>
      </c>
      <c r="E38" s="109" t="s">
        <v>42</v>
      </c>
      <c r="F38" s="96" t="s">
        <v>13</v>
      </c>
      <c r="G38" s="97">
        <v>2030</v>
      </c>
      <c r="H38" s="98">
        <v>0.264</v>
      </c>
      <c r="I38" s="99">
        <f>G38*H38</f>
        <v>535.92</v>
      </c>
    </row>
    <row r="39" customFormat="1" ht="16.5" spans="1:10">
      <c r="A39" s="108"/>
      <c r="B39" s="97"/>
      <c r="C39" s="97"/>
      <c r="D39" s="74"/>
      <c r="E39" s="109"/>
      <c r="F39" s="96" t="s">
        <v>40</v>
      </c>
      <c r="G39" s="97">
        <v>2030</v>
      </c>
      <c r="H39" s="98">
        <v>0</v>
      </c>
      <c r="I39" s="99">
        <v>0</v>
      </c>
    </row>
    <row r="40" s="1" customFormat="1" customHeight="1" spans="1:10">
      <c r="A40" s="46">
        <v>45623</v>
      </c>
      <c r="B40" s="47" t="s">
        <v>10</v>
      </c>
      <c r="C40" s="47">
        <v>15995</v>
      </c>
      <c r="D40" s="49" t="s">
        <v>43</v>
      </c>
      <c r="E40" s="50" t="s">
        <v>44</v>
      </c>
      <c r="F40" s="51" t="s">
        <v>13</v>
      </c>
      <c r="G40" s="47">
        <v>210165</v>
      </c>
      <c r="H40" s="52">
        <v>0.264</v>
      </c>
      <c r="I40" s="19">
        <f t="shared" ref="I40:I47" si="0">G40*H40</f>
        <v>55483.56</v>
      </c>
    </row>
    <row r="41" s="1" customFormat="1" customHeight="1" spans="1:10">
      <c r="A41" s="46"/>
      <c r="B41" s="47"/>
      <c r="C41" s="47"/>
      <c r="D41" s="53"/>
      <c r="E41" s="54"/>
      <c r="F41" s="47" t="s">
        <v>14</v>
      </c>
      <c r="G41" s="47">
        <v>210168</v>
      </c>
      <c r="H41" s="52">
        <v>0.109</v>
      </c>
      <c r="I41" s="19">
        <f t="shared" si="0"/>
        <v>22908.312</v>
      </c>
    </row>
    <row r="42" s="1" customFormat="1" customHeight="1" spans="1:10">
      <c r="A42" s="46"/>
      <c r="B42" s="47"/>
      <c r="C42" s="47"/>
      <c r="D42" s="53"/>
      <c r="E42" s="54"/>
      <c r="F42" s="51" t="s">
        <v>15</v>
      </c>
      <c r="G42" s="51">
        <v>840660</v>
      </c>
      <c r="H42" s="52">
        <v>0.047</v>
      </c>
      <c r="I42" s="19">
        <f t="shared" si="0"/>
        <v>39511.02</v>
      </c>
    </row>
    <row r="43" s="1" customFormat="1" ht="33" spans="1:10">
      <c r="A43" s="46"/>
      <c r="B43" s="47"/>
      <c r="C43" s="47"/>
      <c r="D43" s="53"/>
      <c r="E43" s="54"/>
      <c r="F43" s="48" t="s">
        <v>17</v>
      </c>
      <c r="G43" s="47">
        <v>210168</v>
      </c>
      <c r="H43" s="52">
        <v>0.093</v>
      </c>
      <c r="I43" s="19">
        <f t="shared" si="0"/>
        <v>19545.624</v>
      </c>
    </row>
    <row r="44" s="1" customFormat="1" customHeight="1" spans="1:10">
      <c r="A44" s="46">
        <v>45624</v>
      </c>
      <c r="B44" s="47" t="s">
        <v>10</v>
      </c>
      <c r="C44" s="47">
        <v>16267</v>
      </c>
      <c r="D44" s="49" t="s">
        <v>45</v>
      </c>
      <c r="E44" s="50" t="s">
        <v>46</v>
      </c>
      <c r="F44" s="51" t="s">
        <v>13</v>
      </c>
      <c r="G44" s="47">
        <v>127286</v>
      </c>
      <c r="H44" s="52">
        <v>0.264</v>
      </c>
      <c r="I44" s="19">
        <f t="shared" si="0"/>
        <v>33603.504</v>
      </c>
    </row>
    <row r="45" s="1" customFormat="1" customHeight="1" spans="1:10">
      <c r="A45" s="46"/>
      <c r="B45" s="47"/>
      <c r="C45" s="47"/>
      <c r="D45" s="53"/>
      <c r="E45" s="54"/>
      <c r="F45" s="47" t="s">
        <v>14</v>
      </c>
      <c r="G45" s="47">
        <v>127291</v>
      </c>
      <c r="H45" s="52">
        <v>0.109</v>
      </c>
      <c r="I45" s="19">
        <f t="shared" si="0"/>
        <v>13874.719</v>
      </c>
    </row>
    <row r="46" s="1" customFormat="1" customHeight="1" spans="1:10">
      <c r="A46" s="46"/>
      <c r="B46" s="47"/>
      <c r="C46" s="47"/>
      <c r="D46" s="53"/>
      <c r="E46" s="54"/>
      <c r="F46" s="51" t="s">
        <v>20</v>
      </c>
      <c r="G46" s="51">
        <v>763716</v>
      </c>
      <c r="H46" s="52">
        <v>0.047</v>
      </c>
      <c r="I46" s="19">
        <f t="shared" si="0"/>
        <v>35894.652</v>
      </c>
    </row>
    <row r="47" s="1" customFormat="1" ht="33" spans="1:10">
      <c r="A47" s="46"/>
      <c r="B47" s="47"/>
      <c r="C47" s="47"/>
      <c r="D47" s="53"/>
      <c r="E47" s="54"/>
      <c r="F47" s="48" t="s">
        <v>17</v>
      </c>
      <c r="G47" s="47">
        <v>127291</v>
      </c>
      <c r="H47" s="52">
        <v>0.093</v>
      </c>
      <c r="I47" s="19">
        <f t="shared" si="0"/>
        <v>11838.063</v>
      </c>
    </row>
    <row r="48" s="1" customFormat="1" ht="16.5" spans="1:10">
      <c r="H48" s="19" t="s">
        <v>47</v>
      </c>
      <c r="I48" s="19">
        <f>SUM(I3:I25)+SUM(I27:I47)</f>
        <v>317749.9384</v>
      </c>
    </row>
    <row r="49" ht="16.5" spans="8:9">
      <c r="H49" s="19" t="s">
        <v>48</v>
      </c>
      <c r="I49" s="19">
        <v>8298.07</v>
      </c>
    </row>
    <row r="50" ht="16.5" spans="8:9">
      <c r="H50" s="89" t="s">
        <v>49</v>
      </c>
      <c r="I50" s="89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ht="16.5" spans="1:9">
      <c r="A3" s="46">
        <v>45720</v>
      </c>
      <c r="B3" s="47" t="s">
        <v>10</v>
      </c>
      <c r="C3" s="48">
        <v>22333</v>
      </c>
      <c r="D3" s="74" t="s">
        <v>50</v>
      </c>
      <c r="E3" s="50" t="s">
        <v>51</v>
      </c>
      <c r="F3" s="51" t="s">
        <v>13</v>
      </c>
      <c r="G3" s="51">
        <v>60000</v>
      </c>
      <c r="H3" s="55">
        <v>0.264</v>
      </c>
      <c r="I3" s="75">
        <f t="shared" ref="I3:I19" si="0">G3*H3</f>
        <v>15840</v>
      </c>
    </row>
    <row r="4" s="1" customFormat="1" ht="16.5" spans="1:9">
      <c r="A4" s="46"/>
      <c r="B4" s="47"/>
      <c r="C4" s="47"/>
      <c r="D4" s="76"/>
      <c r="E4" s="54"/>
      <c r="F4" s="51" t="s">
        <v>14</v>
      </c>
      <c r="G4" s="51">
        <v>60000</v>
      </c>
      <c r="H4" s="55">
        <v>0.109</v>
      </c>
      <c r="I4" s="75">
        <f t="shared" si="0"/>
        <v>6540</v>
      </c>
    </row>
    <row r="5" s="1" customFormat="1" ht="16.5" spans="1:9">
      <c r="A5" s="46"/>
      <c r="B5" s="47"/>
      <c r="C5" s="47"/>
      <c r="D5" s="76"/>
      <c r="E5" s="54"/>
      <c r="F5" s="51" t="s">
        <v>52</v>
      </c>
      <c r="G5" s="51">
        <v>300000</v>
      </c>
      <c r="H5" s="52">
        <v>0.047</v>
      </c>
      <c r="I5" s="75">
        <f t="shared" si="0"/>
        <v>14100</v>
      </c>
    </row>
    <row r="6" s="1" customFormat="1" ht="33" spans="1:9">
      <c r="A6" s="46"/>
      <c r="B6" s="47"/>
      <c r="C6" s="47"/>
      <c r="D6" s="76"/>
      <c r="E6" s="54"/>
      <c r="F6" s="48" t="s">
        <v>17</v>
      </c>
      <c r="G6" s="51">
        <v>10000</v>
      </c>
      <c r="H6" s="52">
        <v>0.093</v>
      </c>
      <c r="I6" s="75">
        <f t="shared" si="0"/>
        <v>930</v>
      </c>
    </row>
    <row r="7" s="1" customFormat="1" ht="33" spans="1:9">
      <c r="A7" s="46"/>
      <c r="B7" s="47"/>
      <c r="C7" s="47"/>
      <c r="D7" s="76"/>
      <c r="E7" s="54"/>
      <c r="F7" s="48" t="s">
        <v>17</v>
      </c>
      <c r="G7" s="51">
        <v>50000</v>
      </c>
      <c r="H7" s="52">
        <v>0.093</v>
      </c>
      <c r="I7" s="75">
        <f t="shared" si="0"/>
        <v>4650</v>
      </c>
    </row>
    <row r="8" s="1" customFormat="1" ht="16.5" spans="1:9">
      <c r="A8" s="46">
        <v>45720</v>
      </c>
      <c r="B8" s="47" t="s">
        <v>10</v>
      </c>
      <c r="C8" s="48" t="s">
        <v>26</v>
      </c>
      <c r="D8" s="74" t="s">
        <v>53</v>
      </c>
      <c r="E8" s="50" t="s">
        <v>54</v>
      </c>
      <c r="F8" s="51" t="s">
        <v>13</v>
      </c>
      <c r="G8" s="51">
        <v>200</v>
      </c>
      <c r="H8" s="52">
        <v>0.21</v>
      </c>
      <c r="I8" s="75">
        <f t="shared" si="0"/>
        <v>42</v>
      </c>
    </row>
    <row r="9" s="1" customFormat="1" ht="16.5" spans="1:9">
      <c r="A9" s="46"/>
      <c r="B9" s="47"/>
      <c r="C9" s="47"/>
      <c r="D9" s="76"/>
      <c r="E9" s="54"/>
      <c r="F9" s="47" t="s">
        <v>14</v>
      </c>
      <c r="G9" s="51">
        <v>200</v>
      </c>
      <c r="H9" s="52">
        <v>0.075</v>
      </c>
      <c r="I9" s="75">
        <f t="shared" si="0"/>
        <v>15</v>
      </c>
    </row>
    <row r="10" s="1" customFormat="1" ht="16.5" spans="1:9">
      <c r="A10" s="46"/>
      <c r="B10" s="47"/>
      <c r="C10" s="47"/>
      <c r="D10" s="76"/>
      <c r="E10" s="54"/>
      <c r="F10" s="51" t="s">
        <v>55</v>
      </c>
      <c r="G10" s="51">
        <v>270</v>
      </c>
      <c r="H10" s="52">
        <v>0.035</v>
      </c>
      <c r="I10" s="75">
        <f t="shared" si="0"/>
        <v>9.45</v>
      </c>
    </row>
    <row r="11" s="1" customFormat="1" ht="16.5" spans="1:9">
      <c r="A11" s="46"/>
      <c r="B11" s="47"/>
      <c r="C11" s="47"/>
      <c r="D11" s="76"/>
      <c r="E11" s="54"/>
      <c r="F11" s="51" t="s">
        <v>56</v>
      </c>
      <c r="G11" s="51">
        <v>800</v>
      </c>
      <c r="H11" s="52">
        <v>0.035</v>
      </c>
      <c r="I11" s="75">
        <f t="shared" si="0"/>
        <v>28</v>
      </c>
    </row>
    <row r="12" s="1" customFormat="1" ht="33" spans="1:9">
      <c r="A12" s="46"/>
      <c r="B12" s="47"/>
      <c r="C12" s="47"/>
      <c r="D12" s="76"/>
      <c r="E12" s="54"/>
      <c r="F12" s="48" t="s">
        <v>17</v>
      </c>
      <c r="G12" s="51">
        <v>200</v>
      </c>
      <c r="H12" s="52">
        <v>0.075</v>
      </c>
      <c r="I12" s="75">
        <f t="shared" si="0"/>
        <v>15</v>
      </c>
    </row>
    <row r="13" s="1" customFormat="1" ht="16.5" spans="1:9">
      <c r="A13" s="46">
        <v>45720</v>
      </c>
      <c r="B13" s="47" t="s">
        <v>10</v>
      </c>
      <c r="C13" s="48" t="s">
        <v>26</v>
      </c>
      <c r="D13" s="49" t="s">
        <v>57</v>
      </c>
      <c r="E13" s="50" t="s">
        <v>58</v>
      </c>
      <c r="F13" s="51" t="s">
        <v>13</v>
      </c>
      <c r="G13" s="51">
        <v>130</v>
      </c>
      <c r="H13" s="52">
        <v>0.21</v>
      </c>
      <c r="I13" s="75">
        <f t="shared" si="0"/>
        <v>27.3</v>
      </c>
    </row>
    <row r="14" s="1" customFormat="1" ht="16.5" spans="1:9">
      <c r="A14" s="46"/>
      <c r="B14" s="47"/>
      <c r="C14" s="48"/>
      <c r="D14" s="49"/>
      <c r="E14" s="50"/>
      <c r="F14" s="51" t="s">
        <v>59</v>
      </c>
      <c r="G14" s="51">
        <v>60</v>
      </c>
      <c r="H14" s="52">
        <v>0.19</v>
      </c>
      <c r="I14" s="75">
        <f t="shared" si="0"/>
        <v>11.4</v>
      </c>
    </row>
    <row r="15" s="1" customFormat="1" ht="16.5" spans="1:9">
      <c r="A15" s="46"/>
      <c r="B15" s="47"/>
      <c r="C15" s="47"/>
      <c r="D15" s="53"/>
      <c r="E15" s="54"/>
      <c r="F15" s="47" t="s">
        <v>14</v>
      </c>
      <c r="G15" s="51">
        <v>160</v>
      </c>
      <c r="H15" s="52">
        <v>0.075</v>
      </c>
      <c r="I15" s="75">
        <f t="shared" si="0"/>
        <v>12</v>
      </c>
    </row>
    <row r="16" s="1" customFormat="1" ht="16.5" spans="1:9">
      <c r="A16" s="46"/>
      <c r="B16" s="47"/>
      <c r="C16" s="47"/>
      <c r="D16" s="53"/>
      <c r="E16" s="54"/>
      <c r="F16" s="51" t="s">
        <v>55</v>
      </c>
      <c r="G16" s="51">
        <v>180</v>
      </c>
      <c r="H16" s="52">
        <v>0.035</v>
      </c>
      <c r="I16" s="75">
        <f t="shared" si="0"/>
        <v>6.3</v>
      </c>
    </row>
    <row r="17" s="1" customFormat="1" ht="16.5" spans="1:9">
      <c r="A17" s="46"/>
      <c r="B17" s="47"/>
      <c r="C17" s="47"/>
      <c r="D17" s="53"/>
      <c r="E17" s="54"/>
      <c r="F17" s="48" t="s">
        <v>60</v>
      </c>
      <c r="G17" s="51">
        <v>480</v>
      </c>
      <c r="H17" s="52">
        <v>0.035</v>
      </c>
      <c r="I17" s="75">
        <f t="shared" si="0"/>
        <v>16.8</v>
      </c>
    </row>
    <row r="18" s="1" customFormat="1" ht="16.5" spans="1:9">
      <c r="A18" s="46"/>
      <c r="B18" s="47"/>
      <c r="C18" s="47"/>
      <c r="D18" s="53"/>
      <c r="E18" s="54"/>
      <c r="F18" s="48" t="s">
        <v>25</v>
      </c>
      <c r="G18" s="51">
        <v>160</v>
      </c>
      <c r="H18" s="52">
        <v>0.149</v>
      </c>
      <c r="I18" s="75">
        <f t="shared" si="0"/>
        <v>23.84</v>
      </c>
    </row>
    <row r="19" s="1" customFormat="1" ht="33" spans="1:9">
      <c r="A19" s="46">
        <v>45733</v>
      </c>
      <c r="B19" s="47" t="s">
        <v>10</v>
      </c>
      <c r="C19" s="47" t="s">
        <v>26</v>
      </c>
      <c r="D19" s="49" t="s">
        <v>61</v>
      </c>
      <c r="E19" s="50" t="s">
        <v>62</v>
      </c>
      <c r="F19" s="51" t="s">
        <v>52</v>
      </c>
      <c r="G19" s="51">
        <v>5405</v>
      </c>
      <c r="H19" s="52">
        <v>0.047</v>
      </c>
      <c r="I19" s="75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="1" customFormat="1" ht="16.5" spans="1:9">
      <c r="A3" s="46">
        <v>45720</v>
      </c>
      <c r="B3" s="47" t="s">
        <v>10</v>
      </c>
      <c r="C3" s="48" t="s">
        <v>63</v>
      </c>
      <c r="D3" s="49" t="s">
        <v>64</v>
      </c>
      <c r="E3" s="50" t="s">
        <v>65</v>
      </c>
      <c r="F3" s="51" t="s">
        <v>13</v>
      </c>
      <c r="G3" s="51">
        <v>19331</v>
      </c>
      <c r="H3" s="52">
        <v>0.264</v>
      </c>
      <c r="I3" s="19">
        <f t="shared" ref="I3:I20" si="0">G3*H3</f>
        <v>5103.384</v>
      </c>
    </row>
    <row r="4" s="1" customFormat="1" ht="16.5" spans="1:9">
      <c r="A4" s="46"/>
      <c r="B4" s="47"/>
      <c r="C4" s="48"/>
      <c r="D4" s="49"/>
      <c r="E4" s="50"/>
      <c r="F4" s="51" t="s">
        <v>59</v>
      </c>
      <c r="G4" s="51">
        <v>770</v>
      </c>
      <c r="H4" s="52">
        <v>0.226</v>
      </c>
      <c r="I4" s="19">
        <f t="shared" si="0"/>
        <v>174.02</v>
      </c>
    </row>
    <row r="5" s="1" customFormat="1" ht="16.5" spans="1:9">
      <c r="A5" s="46"/>
      <c r="B5" s="47"/>
      <c r="C5" s="47"/>
      <c r="D5" s="53"/>
      <c r="E5" s="54"/>
      <c r="F5" s="47" t="s">
        <v>14</v>
      </c>
      <c r="G5" s="51">
        <v>20101</v>
      </c>
      <c r="H5" s="52">
        <v>0.109</v>
      </c>
      <c r="I5" s="19">
        <f t="shared" si="0"/>
        <v>2191.009</v>
      </c>
    </row>
    <row r="6" s="1" customFormat="1" ht="16.5" spans="1:9">
      <c r="A6" s="46"/>
      <c r="B6" s="47"/>
      <c r="C6" s="47"/>
      <c r="D6" s="53"/>
      <c r="E6" s="54"/>
      <c r="F6" s="51" t="s">
        <v>66</v>
      </c>
      <c r="G6" s="51">
        <v>80404</v>
      </c>
      <c r="H6" s="52">
        <v>0.047</v>
      </c>
      <c r="I6" s="19">
        <f t="shared" si="0"/>
        <v>3778.988</v>
      </c>
    </row>
    <row r="7" s="1" customFormat="1" ht="16.5" spans="1:9">
      <c r="A7" s="46"/>
      <c r="B7" s="47"/>
      <c r="C7" s="47"/>
      <c r="D7" s="53"/>
      <c r="E7" s="54"/>
      <c r="F7" s="48" t="s">
        <v>25</v>
      </c>
      <c r="G7" s="51">
        <v>20101</v>
      </c>
      <c r="H7" s="52">
        <v>0.179</v>
      </c>
      <c r="I7" s="19">
        <f t="shared" si="0"/>
        <v>3598.079</v>
      </c>
    </row>
    <row r="8" s="1" customFormat="1" ht="16.5" spans="1:9">
      <c r="A8" s="46">
        <v>45723</v>
      </c>
      <c r="B8" s="47" t="s">
        <v>10</v>
      </c>
      <c r="C8" s="48" t="s">
        <v>26</v>
      </c>
      <c r="D8" s="49" t="s">
        <v>67</v>
      </c>
      <c r="E8" s="50" t="s">
        <v>68</v>
      </c>
      <c r="F8" s="51" t="s">
        <v>13</v>
      </c>
      <c r="G8" s="51">
        <v>66000</v>
      </c>
      <c r="H8" s="55">
        <v>0.264</v>
      </c>
      <c r="I8" s="19">
        <f t="shared" si="0"/>
        <v>17424</v>
      </c>
    </row>
    <row r="9" s="1" customFormat="1" ht="16.5" spans="1:9">
      <c r="A9" s="46"/>
      <c r="B9" s="47"/>
      <c r="C9" s="47"/>
      <c r="D9" s="53"/>
      <c r="E9" s="54"/>
      <c r="F9" s="51" t="s">
        <v>14</v>
      </c>
      <c r="G9" s="51">
        <v>66000</v>
      </c>
      <c r="H9" s="55">
        <v>0.109</v>
      </c>
      <c r="I9" s="19">
        <f t="shared" si="0"/>
        <v>7194</v>
      </c>
    </row>
    <row r="10" s="1" customFormat="1" ht="16.5" spans="1:9">
      <c r="A10" s="46"/>
      <c r="B10" s="47"/>
      <c r="C10" s="47"/>
      <c r="D10" s="53"/>
      <c r="E10" s="54"/>
      <c r="F10" s="51" t="s">
        <v>52</v>
      </c>
      <c r="G10" s="51">
        <v>330000</v>
      </c>
      <c r="H10" s="52">
        <v>0.047</v>
      </c>
      <c r="I10" s="19">
        <f t="shared" si="0"/>
        <v>15510</v>
      </c>
    </row>
    <row r="11" s="1" customFormat="1" ht="33" spans="1:9">
      <c r="A11" s="46"/>
      <c r="B11" s="47"/>
      <c r="C11" s="47"/>
      <c r="D11" s="53"/>
      <c r="E11" s="54"/>
      <c r="F11" s="56" t="s">
        <v>17</v>
      </c>
      <c r="G11" s="51">
        <v>10000</v>
      </c>
      <c r="H11" s="52">
        <v>0.093</v>
      </c>
      <c r="I11" s="19">
        <f t="shared" si="0"/>
        <v>930</v>
      </c>
    </row>
    <row r="12" s="1" customFormat="1" ht="33" spans="1:9">
      <c r="A12" s="46"/>
      <c r="B12" s="47"/>
      <c r="C12" s="47"/>
      <c r="D12" s="53"/>
      <c r="E12" s="54"/>
      <c r="F12" s="48" t="s">
        <v>17</v>
      </c>
      <c r="G12" s="51">
        <v>56000</v>
      </c>
      <c r="H12" s="52">
        <v>0.093</v>
      </c>
      <c r="I12" s="19">
        <f t="shared" si="0"/>
        <v>5208</v>
      </c>
    </row>
    <row r="13" s="1" customFormat="1" ht="16.5" spans="1:9">
      <c r="A13" s="46">
        <v>45734</v>
      </c>
      <c r="B13" s="47" t="s">
        <v>10</v>
      </c>
      <c r="C13" s="48">
        <v>21966</v>
      </c>
      <c r="D13" s="49" t="s">
        <v>69</v>
      </c>
      <c r="E13" s="50" t="s">
        <v>70</v>
      </c>
      <c r="F13" s="51" t="s">
        <v>13</v>
      </c>
      <c r="G13" s="51">
        <v>74738</v>
      </c>
      <c r="H13" s="52">
        <v>0.264</v>
      </c>
      <c r="I13" s="19">
        <f t="shared" si="0"/>
        <v>19730.832</v>
      </c>
    </row>
    <row r="14" s="1" customFormat="1" ht="16.5" spans="1:9">
      <c r="A14" s="46"/>
      <c r="B14" s="47"/>
      <c r="C14" s="47"/>
      <c r="D14" s="53"/>
      <c r="E14" s="54"/>
      <c r="F14" s="47" t="s">
        <v>14</v>
      </c>
      <c r="G14" s="51">
        <v>74738</v>
      </c>
      <c r="H14" s="52">
        <v>0.109</v>
      </c>
      <c r="I14" s="19">
        <f t="shared" si="0"/>
        <v>8146.442</v>
      </c>
    </row>
    <row r="15" s="1" customFormat="1" ht="16.5" spans="1:9">
      <c r="A15" s="46"/>
      <c r="B15" s="47"/>
      <c r="C15" s="47"/>
      <c r="D15" s="53"/>
      <c r="E15" s="54"/>
      <c r="F15" s="47" t="s">
        <v>52</v>
      </c>
      <c r="G15" s="51">
        <f>74738*5</f>
        <v>373690</v>
      </c>
      <c r="H15" s="52">
        <v>0.047</v>
      </c>
      <c r="I15" s="19">
        <f t="shared" si="0"/>
        <v>17563.43</v>
      </c>
    </row>
    <row r="16" s="1" customFormat="1" ht="33" spans="1:9">
      <c r="A16" s="46"/>
      <c r="B16" s="47"/>
      <c r="C16" s="47"/>
      <c r="D16" s="53"/>
      <c r="E16" s="54"/>
      <c r="F16" s="48" t="s">
        <v>17</v>
      </c>
      <c r="G16" s="51">
        <v>74738</v>
      </c>
      <c r="H16" s="52">
        <v>0.093</v>
      </c>
      <c r="I16" s="19">
        <f t="shared" si="0"/>
        <v>6950.634</v>
      </c>
    </row>
    <row r="17" s="1" customFormat="1" ht="16.5" spans="1:9">
      <c r="A17" s="46">
        <v>45750</v>
      </c>
      <c r="B17" s="47" t="s">
        <v>10</v>
      </c>
      <c r="C17" s="48" t="s">
        <v>26</v>
      </c>
      <c r="D17" s="49" t="s">
        <v>71</v>
      </c>
      <c r="E17" s="57" t="s">
        <v>72</v>
      </c>
      <c r="F17" s="48" t="s">
        <v>13</v>
      </c>
      <c r="G17" s="51">
        <v>30</v>
      </c>
      <c r="H17" s="52">
        <v>0.21</v>
      </c>
      <c r="I17" s="19">
        <f t="shared" si="0"/>
        <v>6.3</v>
      </c>
    </row>
    <row r="18" s="1" customFormat="1" ht="16.5" spans="1:9">
      <c r="A18" s="46"/>
      <c r="B18" s="47"/>
      <c r="C18" s="47"/>
      <c r="D18" s="53"/>
      <c r="E18" s="58"/>
      <c r="F18" s="48" t="s">
        <v>14</v>
      </c>
      <c r="G18" s="51">
        <v>30</v>
      </c>
      <c r="H18" s="52">
        <v>0.075</v>
      </c>
      <c r="I18" s="19">
        <f t="shared" si="0"/>
        <v>2.25</v>
      </c>
    </row>
    <row r="19" s="1" customFormat="1" ht="16.5" spans="1:9">
      <c r="A19" s="46"/>
      <c r="B19" s="47"/>
      <c r="C19" s="47"/>
      <c r="D19" s="53"/>
      <c r="E19" s="58"/>
      <c r="F19" s="48" t="s">
        <v>52</v>
      </c>
      <c r="G19" s="51">
        <f>G20*5</f>
        <v>150</v>
      </c>
      <c r="H19" s="52">
        <v>0.035</v>
      </c>
      <c r="I19" s="19">
        <f t="shared" si="0"/>
        <v>5.25</v>
      </c>
    </row>
    <row r="20" s="1" customFormat="1" ht="33" spans="1:9">
      <c r="A20" s="59"/>
      <c r="B20" s="60"/>
      <c r="C20" s="60"/>
      <c r="D20" s="61"/>
      <c r="E20" s="58"/>
      <c r="F20" s="62" t="s">
        <v>17</v>
      </c>
      <c r="G20" s="63">
        <v>30</v>
      </c>
      <c r="H20" s="64">
        <v>0.075</v>
      </c>
      <c r="I20" s="65">
        <f t="shared" si="0"/>
        <v>2.25</v>
      </c>
    </row>
    <row r="21" s="1" customFormat="1" ht="16.5" spans="1:9">
      <c r="A21" s="66"/>
      <c r="B21" s="67"/>
      <c r="C21" s="67"/>
      <c r="D21" s="68"/>
      <c r="E21" s="69"/>
      <c r="F21" s="70"/>
      <c r="G21" s="71"/>
      <c r="H21" s="72"/>
      <c r="I21">
        <f>SUM(I3:I20)</f>
        <v>113518.868</v>
      </c>
    </row>
    <row r="22" s="1" customFormat="1" ht="16.5" spans="1:9">
      <c r="A22" s="66"/>
      <c r="B22" s="67"/>
      <c r="C22" s="67"/>
      <c r="D22" s="68"/>
      <c r="E22" s="69"/>
      <c r="F22" s="70"/>
      <c r="G22" s="71"/>
      <c r="H22" s="72"/>
      <c r="I22" s="73"/>
    </row>
    <row r="23" s="1" customFormat="1" ht="16.5" spans="1:9">
      <c r="A23" s="66"/>
      <c r="B23" s="67"/>
      <c r="C23" s="67"/>
      <c r="D23" s="68"/>
      <c r="E23" s="69"/>
      <c r="F23" s="70"/>
      <c r="G23" s="71"/>
      <c r="H23" s="72"/>
      <c r="I23" s="73"/>
    </row>
    <row r="24" s="1" customFormat="1" ht="16.5" spans="1:9">
      <c r="A24" s="66"/>
      <c r="B24" s="67"/>
      <c r="C24" s="67"/>
      <c r="D24" s="68"/>
      <c r="E24" s="69"/>
      <c r="F24" s="70"/>
      <c r="G24" s="71"/>
      <c r="H24" s="72"/>
      <c r="I24" s="73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H13" sqref="H13"/>
    </sheetView>
  </sheetViews>
  <sheetFormatPr defaultColWidth="8.72727272727273" defaultRowHeight="14"/>
  <cols>
    <col min="1" max="3" width="15.3636363636364" style="1" customWidth="1"/>
    <col min="4" max="4" width="7.63636363636364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="1" customFormat="1" ht="16.5" spans="1:10">
      <c r="A3" s="37">
        <v>45866</v>
      </c>
      <c r="B3" s="44">
        <v>45876</v>
      </c>
      <c r="C3" s="13" t="s">
        <v>10</v>
      </c>
      <c r="D3" s="14" t="s">
        <v>75</v>
      </c>
      <c r="E3" s="14" t="s">
        <v>76</v>
      </c>
      <c r="F3" s="16" t="s">
        <v>77</v>
      </c>
      <c r="G3" s="17" t="s">
        <v>13</v>
      </c>
      <c r="H3" s="17">
        <v>33000</v>
      </c>
      <c r="I3" s="18">
        <v>0.21</v>
      </c>
      <c r="J3" s="19">
        <f>H3*I3</f>
        <v>6930</v>
      </c>
    </row>
    <row r="4" s="1" customFormat="1" ht="16.5" spans="1:10">
      <c r="A4" s="37"/>
      <c r="B4" s="45"/>
      <c r="C4" s="13"/>
      <c r="D4" s="13"/>
      <c r="E4" s="14"/>
      <c r="F4" s="16"/>
      <c r="G4" s="17" t="s">
        <v>14</v>
      </c>
      <c r="H4" s="17">
        <v>33000</v>
      </c>
      <c r="I4" s="18">
        <v>0.075</v>
      </c>
      <c r="J4" s="19">
        <f>H4*I4</f>
        <v>2475</v>
      </c>
    </row>
    <row r="5" s="1" customFormat="1" ht="16.5" spans="1:10">
      <c r="A5" s="37"/>
      <c r="B5" s="31">
        <v>45870</v>
      </c>
      <c r="C5" s="13"/>
      <c r="D5" s="13"/>
      <c r="E5" s="14"/>
      <c r="F5" s="16"/>
      <c r="G5" s="13" t="s">
        <v>52</v>
      </c>
      <c r="H5" s="17">
        <f>33000*5</f>
        <v>165000</v>
      </c>
      <c r="I5" s="21">
        <v>0.035</v>
      </c>
      <c r="J5" s="19">
        <f>H5*I5</f>
        <v>5775</v>
      </c>
    </row>
    <row r="6" ht="16.5" spans="1:10">
      <c r="A6" s="37"/>
      <c r="B6" s="38"/>
      <c r="C6" s="13"/>
      <c r="D6" s="13"/>
      <c r="E6" s="14"/>
      <c r="F6" s="16"/>
      <c r="G6" s="17" t="s">
        <v>78</v>
      </c>
      <c r="H6" s="17">
        <v>33000</v>
      </c>
      <c r="I6" s="18">
        <v>0.027</v>
      </c>
      <c r="J6" s="19">
        <f>H6*I6</f>
        <v>891</v>
      </c>
    </row>
    <row r="7" ht="16.5" spans="1:10">
      <c r="A7" s="37"/>
      <c r="B7" s="38">
        <v>45870</v>
      </c>
      <c r="C7" s="13"/>
      <c r="D7" s="13"/>
      <c r="E7" s="14"/>
      <c r="F7" s="16"/>
      <c r="G7" s="14" t="s">
        <v>79</v>
      </c>
      <c r="H7" s="17">
        <v>33000</v>
      </c>
      <c r="I7" s="21">
        <v>0.075</v>
      </c>
      <c r="J7" s="19">
        <f>H7*I7</f>
        <v>2475</v>
      </c>
    </row>
    <row r="10" spans="1:10">
      <c r="J10" s="1">
        <f>SUM(J3:J9)</f>
        <v>18546</v>
      </c>
    </row>
    <row r="13" spans="1:10">
      <c r="H13" s="43" t="s">
        <v>80</v>
      </c>
    </row>
  </sheetData>
  <autoFilter xmlns:etc="http://www.wps.cn/officeDocument/2017/etCustomData" ref="A2:J7" etc:filterBottomFollowUsedRange="0">
    <extLst/>
  </autoFilter>
  <mergeCells count="8">
    <mergeCell ref="A1:J1"/>
    <mergeCell ref="A3:A7"/>
    <mergeCell ref="B3:B4"/>
    <mergeCell ref="B5:B6"/>
    <mergeCell ref="C3:C7"/>
    <mergeCell ref="D3:D7"/>
    <mergeCell ref="E3:E7"/>
    <mergeCell ref="F3:F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G13" sqref="G13"/>
    </sheetView>
  </sheetViews>
  <sheetFormatPr defaultColWidth="8.72727272727273" defaultRowHeight="14"/>
  <cols>
    <col min="1" max="3" width="15.3636363636364" style="1" customWidth="1"/>
    <col min="4" max="4" width="16.7272727272727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ht="16.5" spans="1:10">
      <c r="A3" s="25">
        <v>45888</v>
      </c>
      <c r="B3" s="26">
        <v>45903</v>
      </c>
      <c r="C3" s="27" t="s">
        <v>10</v>
      </c>
      <c r="D3" s="28" t="s">
        <v>81</v>
      </c>
      <c r="E3" s="28" t="s">
        <v>82</v>
      </c>
      <c r="F3" s="29" t="s">
        <v>83</v>
      </c>
      <c r="G3" s="30" t="s">
        <v>84</v>
      </c>
      <c r="H3" s="17">
        <v>43000</v>
      </c>
      <c r="I3" s="18">
        <v>0.21</v>
      </c>
      <c r="J3" s="19">
        <f t="shared" ref="J3:J12" si="0">H3*I3</f>
        <v>9030</v>
      </c>
    </row>
    <row r="4" ht="16.5" spans="1:10">
      <c r="A4" s="31"/>
      <c r="B4" s="32"/>
      <c r="C4" s="33"/>
      <c r="D4" s="34"/>
      <c r="E4" s="34"/>
      <c r="F4" s="35"/>
      <c r="G4" s="17" t="s">
        <v>14</v>
      </c>
      <c r="H4" s="17">
        <v>43000</v>
      </c>
      <c r="I4" s="18">
        <v>0.075</v>
      </c>
      <c r="J4" s="19">
        <f t="shared" si="0"/>
        <v>3225</v>
      </c>
    </row>
    <row r="5" ht="16.5" spans="1:10">
      <c r="A5" s="31"/>
      <c r="B5" s="36">
        <v>45903</v>
      </c>
      <c r="C5" s="33"/>
      <c r="D5" s="34"/>
      <c r="E5" s="34"/>
      <c r="F5" s="35"/>
      <c r="G5" s="30" t="s">
        <v>85</v>
      </c>
      <c r="H5" s="17">
        <v>800</v>
      </c>
      <c r="I5" s="18">
        <v>0.21</v>
      </c>
      <c r="J5" s="19">
        <f t="shared" si="0"/>
        <v>168</v>
      </c>
    </row>
    <row r="6" ht="16.5" spans="1:10">
      <c r="A6" s="31"/>
      <c r="B6" s="32">
        <v>45903</v>
      </c>
      <c r="C6" s="33"/>
      <c r="D6" s="34"/>
      <c r="E6" s="34"/>
      <c r="F6" s="35"/>
      <c r="G6" s="17" t="s">
        <v>86</v>
      </c>
      <c r="H6" s="17">
        <v>3200</v>
      </c>
      <c r="I6" s="21">
        <v>0.035</v>
      </c>
      <c r="J6" s="19">
        <f t="shared" si="0"/>
        <v>112</v>
      </c>
    </row>
    <row r="7" ht="16.5" spans="1:10">
      <c r="A7" s="31"/>
      <c r="B7" s="32">
        <v>45903</v>
      </c>
      <c r="C7" s="33"/>
      <c r="D7" s="34"/>
      <c r="E7" s="34"/>
      <c r="F7" s="35"/>
      <c r="G7" s="17" t="s">
        <v>87</v>
      </c>
      <c r="H7" s="17">
        <v>1300</v>
      </c>
      <c r="I7" s="21">
        <v>0.58</v>
      </c>
      <c r="J7" s="19">
        <f t="shared" si="0"/>
        <v>754</v>
      </c>
    </row>
    <row r="8" ht="16.5" spans="1:10">
      <c r="A8" s="31"/>
      <c r="B8" s="37">
        <v>45890</v>
      </c>
      <c r="C8" s="33"/>
      <c r="D8" s="34"/>
      <c r="E8" s="34"/>
      <c r="F8" s="35"/>
      <c r="G8" s="13" t="s">
        <v>15</v>
      </c>
      <c r="H8" s="17">
        <v>172000</v>
      </c>
      <c r="I8" s="21">
        <v>0.035</v>
      </c>
      <c r="J8" s="19">
        <f t="shared" si="0"/>
        <v>6020</v>
      </c>
    </row>
    <row r="9" ht="16.5" spans="1:10">
      <c r="A9" s="31"/>
      <c r="B9" s="37">
        <v>45910</v>
      </c>
      <c r="C9" s="33"/>
      <c r="D9" s="34"/>
      <c r="E9" s="34"/>
      <c r="F9" s="35"/>
      <c r="G9" s="13" t="s">
        <v>88</v>
      </c>
      <c r="H9" s="17">
        <v>260</v>
      </c>
      <c r="I9" s="21">
        <v>0.035</v>
      </c>
      <c r="J9" s="19">
        <f t="shared" si="0"/>
        <v>9.1</v>
      </c>
    </row>
    <row r="10" ht="16.5" spans="1:10">
      <c r="A10" s="31"/>
      <c r="B10" s="37">
        <v>45891</v>
      </c>
      <c r="C10" s="33"/>
      <c r="D10" s="34"/>
      <c r="E10" s="34"/>
      <c r="F10" s="35"/>
      <c r="G10" s="17" t="s">
        <v>89</v>
      </c>
      <c r="H10" s="17">
        <v>44720</v>
      </c>
      <c r="I10" s="21">
        <v>0.58</v>
      </c>
      <c r="J10" s="19">
        <f t="shared" si="0"/>
        <v>25937.6</v>
      </c>
    </row>
    <row r="11" ht="16.5" spans="1:10">
      <c r="A11" s="38"/>
      <c r="B11" s="37">
        <v>45891</v>
      </c>
      <c r="C11" s="39"/>
      <c r="D11" s="40"/>
      <c r="E11" s="40"/>
      <c r="F11" s="41"/>
      <c r="G11" s="14" t="s">
        <v>79</v>
      </c>
      <c r="H11" s="13">
        <v>43000</v>
      </c>
      <c r="I11" s="18">
        <v>0.075</v>
      </c>
      <c r="J11" s="19">
        <f t="shared" si="0"/>
        <v>3225</v>
      </c>
    </row>
    <row r="12" ht="28" spans="1:10">
      <c r="A12" s="37">
        <v>45902</v>
      </c>
      <c r="B12" s="22">
        <v>45903</v>
      </c>
      <c r="C12" s="13" t="s">
        <v>10</v>
      </c>
      <c r="D12" s="14" t="s">
        <v>90</v>
      </c>
      <c r="E12" s="14" t="s">
        <v>91</v>
      </c>
      <c r="F12" s="42" t="s">
        <v>92</v>
      </c>
      <c r="G12" s="17" t="s">
        <v>13</v>
      </c>
      <c r="H12" s="17">
        <v>30</v>
      </c>
      <c r="I12" s="18">
        <v>0.21</v>
      </c>
      <c r="J12" s="19">
        <f t="shared" si="0"/>
        <v>6.3</v>
      </c>
    </row>
    <row r="15" spans="1:10">
      <c r="I15" s="1" t="s">
        <v>49</v>
      </c>
      <c r="J15" s="1">
        <f>SUM(J3:J14)</f>
        <v>48487</v>
      </c>
    </row>
    <row r="17" spans="8:8">
      <c r="H17" s="43" t="s">
        <v>80</v>
      </c>
    </row>
  </sheetData>
  <autoFilter xmlns:etc="http://www.wps.cn/officeDocument/2017/etCustomData" ref="A1:J15" etc:filterBottomFollowUsedRange="0">
    <extLst/>
  </autoFilter>
  <mergeCells count="7">
    <mergeCell ref="A1:J1"/>
    <mergeCell ref="A3:A11"/>
    <mergeCell ref="B3:B4"/>
    <mergeCell ref="C3:C11"/>
    <mergeCell ref="D3:D11"/>
    <mergeCell ref="E3:E11"/>
    <mergeCell ref="F3:F1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G27" sqref="G27"/>
    </sheetView>
  </sheetViews>
  <sheetFormatPr defaultColWidth="8.72727272727273" defaultRowHeight="14"/>
  <cols>
    <col min="1" max="3" width="15.3636363636364" style="1" customWidth="1"/>
    <col min="4" max="4" width="16.7272727272727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s="1" customFormat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="1" customFormat="1" ht="16.5" spans="1:10">
      <c r="A3" s="11">
        <v>45944</v>
      </c>
      <c r="B3" s="12">
        <v>45954</v>
      </c>
      <c r="C3" s="13" t="s">
        <v>10</v>
      </c>
      <c r="D3" s="14" t="s">
        <v>93</v>
      </c>
      <c r="E3" s="15" t="s">
        <v>94</v>
      </c>
      <c r="F3" s="16" t="s">
        <v>95</v>
      </c>
      <c r="G3" s="17" t="s">
        <v>84</v>
      </c>
      <c r="H3" s="17">
        <v>18000</v>
      </c>
      <c r="I3" s="18">
        <v>0.21</v>
      </c>
      <c r="J3" s="19">
        <f t="shared" ref="J3:J12" si="0">H3*I3</f>
        <v>3780</v>
      </c>
    </row>
    <row r="4" s="1" customFormat="1" ht="16.5" spans="1:10">
      <c r="A4" s="11"/>
      <c r="B4" s="12"/>
      <c r="C4" s="13"/>
      <c r="D4" s="14"/>
      <c r="E4" s="15"/>
      <c r="F4" s="16"/>
      <c r="G4" s="17" t="s">
        <v>14</v>
      </c>
      <c r="H4" s="17">
        <v>18000</v>
      </c>
      <c r="I4" s="18">
        <v>0.075</v>
      </c>
      <c r="J4" s="19">
        <f t="shared" si="0"/>
        <v>1350</v>
      </c>
    </row>
    <row r="5" s="1" customFormat="1" ht="16.5" spans="1:10">
      <c r="A5" s="11"/>
      <c r="B5" s="20">
        <v>45946</v>
      </c>
      <c r="C5" s="13"/>
      <c r="D5" s="14"/>
      <c r="E5" s="15"/>
      <c r="F5" s="16"/>
      <c r="G5" s="17" t="s">
        <v>20</v>
      </c>
      <c r="H5" s="17">
        <v>108000</v>
      </c>
      <c r="I5" s="18">
        <v>0.035</v>
      </c>
      <c r="J5" s="19">
        <f t="shared" si="0"/>
        <v>3780</v>
      </c>
    </row>
    <row r="6" s="1" customFormat="1" ht="16.5" spans="1:10">
      <c r="A6" s="11"/>
      <c r="B6" s="20">
        <v>45946</v>
      </c>
      <c r="C6" s="13"/>
      <c r="D6" s="14"/>
      <c r="E6" s="15"/>
      <c r="F6" s="16"/>
      <c r="G6" s="14" t="s">
        <v>96</v>
      </c>
      <c r="H6" s="17">
        <v>18000</v>
      </c>
      <c r="I6" s="21">
        <v>0.03</v>
      </c>
      <c r="J6" s="19">
        <f t="shared" si="0"/>
        <v>540</v>
      </c>
    </row>
    <row r="7" s="1" customFormat="1" ht="16.5" spans="1:10">
      <c r="A7" s="11"/>
      <c r="B7" s="12">
        <v>45948</v>
      </c>
      <c r="C7" s="13"/>
      <c r="D7" s="14"/>
      <c r="E7" s="15"/>
      <c r="F7" s="16"/>
      <c r="G7" s="17" t="s">
        <v>97</v>
      </c>
      <c r="H7" s="17">
        <v>18000</v>
      </c>
      <c r="I7" s="18">
        <v>0.85</v>
      </c>
      <c r="J7" s="19">
        <f t="shared" si="0"/>
        <v>15300</v>
      </c>
    </row>
    <row r="8" s="1" customFormat="1" ht="16.5" spans="1:10">
      <c r="A8" s="22">
        <v>45954</v>
      </c>
      <c r="B8" s="23">
        <v>45961</v>
      </c>
      <c r="C8" s="14" t="s">
        <v>10</v>
      </c>
      <c r="D8" s="14" t="s">
        <v>98</v>
      </c>
      <c r="E8" s="14" t="s">
        <v>99</v>
      </c>
      <c r="F8" s="14" t="s">
        <v>100</v>
      </c>
      <c r="G8" s="17" t="s">
        <v>97</v>
      </c>
      <c r="H8" s="17">
        <v>660</v>
      </c>
      <c r="I8" s="18">
        <v>0.85</v>
      </c>
      <c r="J8" s="19">
        <f t="shared" si="0"/>
        <v>561</v>
      </c>
    </row>
    <row r="9" ht="16.5" spans="1:10">
      <c r="A9" s="22"/>
      <c r="B9" s="23">
        <v>45966</v>
      </c>
      <c r="C9" s="14"/>
      <c r="D9" s="14"/>
      <c r="E9" s="14"/>
      <c r="F9" s="14"/>
      <c r="G9" s="17" t="s">
        <v>101</v>
      </c>
      <c r="H9" s="24">
        <v>80</v>
      </c>
      <c r="I9" s="18">
        <v>0.85</v>
      </c>
      <c r="J9" s="19">
        <f t="shared" si="0"/>
        <v>68</v>
      </c>
    </row>
    <row r="10" ht="16.5" spans="1:10">
      <c r="A10" s="22"/>
      <c r="B10" s="23">
        <v>45966</v>
      </c>
      <c r="C10" s="14"/>
      <c r="D10" s="14"/>
      <c r="E10" s="14"/>
      <c r="F10" s="14"/>
      <c r="G10" s="14" t="s">
        <v>96</v>
      </c>
      <c r="H10" s="17">
        <v>500</v>
      </c>
      <c r="I10" s="21">
        <v>0.03</v>
      </c>
      <c r="J10" s="19">
        <f t="shared" si="0"/>
        <v>15</v>
      </c>
    </row>
    <row r="11" s="1" customFormat="1" ht="16.5" spans="1:10">
      <c r="A11" s="22"/>
      <c r="B11" s="23">
        <v>45967</v>
      </c>
      <c r="C11" s="14"/>
      <c r="D11" s="14"/>
      <c r="E11" s="14"/>
      <c r="F11" s="14"/>
      <c r="G11" s="17" t="s">
        <v>102</v>
      </c>
      <c r="H11" s="24">
        <v>320</v>
      </c>
      <c r="I11" s="18">
        <v>0.85</v>
      </c>
      <c r="J11" s="19">
        <f t="shared" si="0"/>
        <v>272</v>
      </c>
    </row>
    <row r="12" ht="16.5" spans="1:10">
      <c r="A12" s="22"/>
      <c r="B12" s="23">
        <v>45967</v>
      </c>
      <c r="C12" s="14"/>
      <c r="D12" s="14"/>
      <c r="E12" s="14"/>
      <c r="F12" s="14"/>
      <c r="G12" s="14" t="s">
        <v>96</v>
      </c>
      <c r="H12" s="17">
        <v>350</v>
      </c>
      <c r="I12" s="21">
        <v>0.03</v>
      </c>
      <c r="J12" s="19">
        <f t="shared" si="0"/>
        <v>10.5</v>
      </c>
    </row>
    <row r="14" spans="1:10">
      <c r="J14" s="1">
        <f>SUM(J3:J13)</f>
        <v>25676.5</v>
      </c>
    </row>
  </sheetData>
  <autoFilter xmlns:etc="http://www.wps.cn/officeDocument/2017/etCustomData" ref="A1:J12" etc:filterBottomFollowUsedRange="0">
    <extLst/>
  </autoFilter>
  <mergeCells count="12">
    <mergeCell ref="A1:J1"/>
    <mergeCell ref="A3:A7"/>
    <mergeCell ref="A8:A12"/>
    <mergeCell ref="B3:B4"/>
    <mergeCell ref="C3:C7"/>
    <mergeCell ref="C8:C12"/>
    <mergeCell ref="D3:D7"/>
    <mergeCell ref="D8:D12"/>
    <mergeCell ref="E3:E7"/>
    <mergeCell ref="E8:E12"/>
    <mergeCell ref="F3:F7"/>
    <mergeCell ref="F8:F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2025-1新海通已开票</vt:lpstr>
      <vt:lpstr>2025-3月已开票</vt:lpstr>
      <vt:lpstr>2025-4月已开票 </vt:lpstr>
      <vt:lpstr>8月-已开未付</vt:lpstr>
      <vt:lpstr>9月-已开未付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2025-11-25T06:04:54Z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4ADD28C725884612AB5BA62D1F2970A0_13</vt:lpwstr>
  </property>
</Properties>
</file>