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" sheetId="14" r:id="rId1"/>
    <sheet name="Sheet1" sheetId="15" r:id="rId2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<sst xmlns="http://schemas.openxmlformats.org/spreadsheetml/2006/main" count="190" uniqueCount="108">
  <si>
    <t>东莞觉恒对账单-Recall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</si>
  <si>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</si>
  <si>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</si>
  <si>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</si>
  <si>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</si>
  <si>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</si>
  <si>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</si>
  <si>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</si>
  <si>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</si>
  <si>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</si>
  <si>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</si>
  <si>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</si>
  <si>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</si>
  <si>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</si>
  <si>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</si>
  <si>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东莞觉恒</t>
  </si>
  <si>
    <t>Amber</t>
  </si>
  <si>
    <t>RC-110984</t>
  </si>
  <si>
    <t>64918-04</t>
  </si>
  <si>
    <t>RDGJHZH083-3</t>
  </si>
  <si>
    <t>5619/466/733/99</t>
  </si>
  <si>
    <t>橡胶漆星星乳液瓶</t>
  </si>
  <si>
    <t>14标RFID贴纸45*35mm不可移 ZHRFS24014</t>
  </si>
  <si>
    <t>64917-04</t>
  </si>
  <si>
    <t>5619/104/733/99</t>
  </si>
  <si>
    <t>橡胶漆星星口杯</t>
  </si>
  <si>
    <t>64916-04</t>
  </si>
  <si>
    <t>5619/105/733/99</t>
  </si>
  <si>
    <t>橡胶漆星星肥皂盘</t>
  </si>
  <si>
    <t>RC-110983</t>
  </si>
  <si>
    <t>RDGJHZH100</t>
  </si>
  <si>
    <t>3523/099/802/99</t>
  </si>
  <si>
    <t>14标RFID贴纸45*35mm可移 ZHRFS24013</t>
  </si>
  <si>
    <t>3523/743/802/99</t>
  </si>
  <si>
    <t>3523/106/802/99</t>
  </si>
  <si>
    <t>3523/104/802/99</t>
  </si>
  <si>
    <t>3523/466/802/99</t>
  </si>
  <si>
    <t>3523/043/802/99</t>
  </si>
  <si>
    <t>2663/060/999/99</t>
  </si>
  <si>
    <t>RC-110982</t>
  </si>
  <si>
    <t>RDGJHZH101</t>
  </si>
  <si>
    <t>3325/046/779/03</t>
  </si>
  <si>
    <t>RC-110981</t>
  </si>
  <si>
    <t>RDGJHZH102
PI需要有签订日期</t>
  </si>
  <si>
    <t>4519/743/450/99</t>
  </si>
  <si>
    <t>4519/104/450/99</t>
  </si>
  <si>
    <t>4534/104/450/99</t>
  </si>
  <si>
    <t>4534/102/450/99</t>
  </si>
  <si>
    <t>4534/466/450/99</t>
  </si>
  <si>
    <t>RC-111843</t>
  </si>
  <si>
    <t>RDGJHZH103</t>
  </si>
  <si>
    <t>8603/555/999/99</t>
  </si>
  <si>
    <t>RC-111954</t>
  </si>
  <si>
    <t>RDGJHZH104</t>
  </si>
  <si>
    <t>S25111124</t>
  </si>
  <si>
    <t>RDGJHZH106
广东晟颐隆</t>
  </si>
  <si>
    <t>9395/046/250/02</t>
  </si>
  <si>
    <t>9395/046/250/03</t>
  </si>
  <si>
    <t>3523/105/802/99</t>
  </si>
  <si>
    <t>3602/105/300/99</t>
  </si>
  <si>
    <t>3602/104/300/99</t>
  </si>
  <si>
    <t>3602/466/300/99</t>
  </si>
  <si>
    <t>7531/043/800/99</t>
  </si>
  <si>
    <t>3523/102/802/99</t>
  </si>
  <si>
    <t>3608/104/406/99</t>
  </si>
  <si>
    <t>3608/105/406/99</t>
  </si>
  <si>
    <t>3608/466/406/99</t>
  </si>
  <si>
    <t>RDGJHZH106</t>
  </si>
  <si>
    <t>7531/743/800/99</t>
  </si>
  <si>
    <t>3325/046/779/02</t>
  </si>
  <si>
    <t>S25111441</t>
  </si>
  <si>
    <t>RDGJHZH107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</si>
  <si>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</si>
  <si>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</si>
  <si>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</si>
  <si>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</si>
  <si>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</si>
  <si>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</si>
  <si>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</si>
  <si>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</si>
  <si>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</si>
  <si>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</si>
  <si>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</si>
  <si>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广东晟颐隆家居制品科技有限公司</t>
  </si>
  <si>
    <t>贴纸</t>
  </si>
  <si>
    <t>无</t>
  </si>
  <si>
    <t>pcs</t>
  </si>
  <si>
    <t>正常订单</t>
  </si>
  <si>
    <t>去掉后的数量</t>
  </si>
  <si>
    <t>Tiffany</t>
  </si>
  <si>
    <t>RC-104020</t>
  </si>
  <si>
    <t>RDGJHZH085</t>
  </si>
  <si>
    <t>2532/099/800/99</t>
  </si>
  <si>
    <t>A1海蓝之谜棉花罐</t>
  </si>
  <si>
    <t>14标RFID贴纸45*35mm可移</t>
  </si>
  <si>
    <t>2532/104/800/99</t>
  </si>
  <si>
    <t>A2 海蓝之谜口杯</t>
  </si>
  <si>
    <t>2532/455/800/99</t>
  </si>
  <si>
    <t>A1海蓝之谜纸巾盒</t>
  </si>
  <si>
    <t>2533/466/800/99</t>
  </si>
  <si>
    <t>A1海蓝之谜大乳液瓶</t>
  </si>
  <si>
    <t>2532/466/800/99</t>
  </si>
  <si>
    <t>A1海蓝之谜小乳液瓶</t>
  </si>
  <si>
    <t>A1菲力大长盘</t>
  </si>
  <si>
    <t>7531/102/800/99</t>
  </si>
  <si>
    <t>A1菲力小长盘</t>
  </si>
  <si>
    <t>7531/105/800/99</t>
  </si>
  <si>
    <t>A1菲力肥皂盘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</si>
</sst>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/d;@"/>
    <numFmt numFmtId="178" formatCode="0_);[Red]\(0\)"/>
    <numFmt numFmtId="179" formatCode="0.00_);[Red]\(0.00\)"/>
  </numFmts>
  <fonts count="3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theme="1"/>
      <name val="Arial"/>
      <charset val="134"/>
    </font>
    <font>
      <sz val="12"/>
      <name val="微软雅黑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0"/>
      <color theme="1"/>
      <name val="微软雅黑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微软雅黑"/>
      <charset val="134"/>
    </font>
    <font>
      <sz val="10"/>
      <name val="微软雅黑"/>
      <charset val="134"/>
    </font>
    <font>
      <b/>
      <sz val="12"/>
      <color theme="1"/>
      <name val="微软雅黑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7" borderId="12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8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58" fontId="1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58" fontId="1" fillId="0" borderId="3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58" fontId="1" fillId="0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right" vertical="center"/>
    </xf>
    <xf numFmtId="0" fontId="7" fillId="4" borderId="2" xfId="0" applyFont="1" applyFill="1" applyBorder="1" applyAlignment="1">
      <alignment horizontal="center" vertical="center"/>
    </xf>
    <xf numFmtId="177" fontId="7" fillId="4" borderId="2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 wrapText="1"/>
    </xf>
    <xf numFmtId="178" fontId="7" fillId="4" borderId="2" xfId="0" applyNumberFormat="1" applyFont="1" applyFill="1" applyBorder="1" applyAlignment="1">
      <alignment horizontal="center" vertical="center"/>
    </xf>
    <xf numFmtId="178" fontId="7" fillId="4" borderId="2" xfId="0" applyNumberFormat="1" applyFont="1" applyFill="1" applyBorder="1" applyAlignment="1">
      <alignment horizontal="right" vertical="center"/>
    </xf>
    <xf numFmtId="179" fontId="7" fillId="4" borderId="2" xfId="0" applyNumberFormat="1" applyFont="1" applyFill="1" applyBorder="1" applyAlignment="1">
      <alignment horizontal="center" vertical="center"/>
    </xf>
    <xf numFmtId="179" fontId="7" fillId="4" borderId="2" xfId="0" applyNumberFormat="1" applyFont="1" applyFill="1" applyBorder="1" applyAlignment="1">
      <alignment horizontal="right" vertical="center"/>
    </xf>
    <xf numFmtId="0" fontId="4" fillId="4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58" fontId="8" fillId="0" borderId="2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179" fontId="12" fillId="0" borderId="2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/>
    </xf>
    <xf numFmtId="179" fontId="1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9" fontId="3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0" fillId="0" borderId="2" xfId="0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right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44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FFFFFF"/>
      <color rgb="00BFBFBF"/>
      <color rgb="0092D05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0"/>
  <sheetViews>
    <sheetView tabSelected="1" workbookViewId="0">
      <pane ySplit="2" topLeftCell="A36" activePane="bottomLeft" state="frozen"/>
      <selection/>
      <selection pane="bottomLeft" activeCell="H55" sqref="H55"/>
    </sheetView>
  </sheetViews>
  <sheetFormatPr defaultColWidth="9" defaultRowHeight="14"/>
  <cols>
    <col min="1" max="1" width="13.7909090909091" style="20" customWidth="1"/>
    <col min="2" max="2" width="14.2727272727273" style="20" customWidth="1"/>
    <col min="3" max="3" width="13.3727272727273" style="20" customWidth="1"/>
    <col min="4" max="4" width="19.6727272727273" style="20" customWidth="1"/>
    <col min="5" max="5" width="12.8272727272727" style="20" customWidth="1"/>
    <col min="6" max="6" width="18.1818181818182" style="20" customWidth="1"/>
    <col min="7" max="7" width="19.0363636363636" style="21" customWidth="1"/>
    <col min="8" max="8" width="11.3363636363636" style="20" customWidth="1"/>
    <col min="9" max="9" width="23.7363636363636" style="20" customWidth="1"/>
    <col min="10" max="10" width="15.5636363636364" style="22" customWidth="1"/>
    <col min="11" max="11" width="11.4363636363636" style="20" customWidth="1"/>
    <col min="12" max="12" width="15.3909090909091" style="22" customWidth="1"/>
    <col min="13" max="13" width="9" style="20"/>
    <col min="14" max="14" width="15.3636363636364" style="20" customWidth="1"/>
    <col min="15" max="16384" width="9" style="20"/>
  </cols>
  <sheetData>
    <row r="1" ht="23" spans="1:14">
      <c r="A1" s="23" t="s">
        <v>0</v>
      </c>
      <c r="B1" s="23"/>
      <c r="C1" s="23"/>
      <c r="D1" s="23"/>
      <c r="E1" s="23"/>
      <c r="F1" s="23"/>
      <c r="G1" s="24"/>
      <c r="H1" s="23"/>
      <c r="I1" s="23"/>
      <c r="J1" s="25"/>
      <c r="K1" s="23"/>
      <c r="L1" s="25"/>
    </row>
    <row r="2" s="19" customFormat="1" ht="15" spans="1:14">
      <c r="A2" s="26" t="s">
        <v>1</v>
      </c>
      <c r="B2" s="27" t="s">
        <v>2</v>
      </c>
      <c r="C2" s="26" t="s">
        <v>3</v>
      </c>
      <c r="D2" s="26" t="s">
        <v>4</v>
      </c>
      <c r="E2" s="26" t="s">
        <v>5</v>
      </c>
      <c r="F2" s="26" t="s">
        <v>6</v>
      </c>
      <c r="G2" s="28" t="s">
        <v>7</v>
      </c>
      <c r="H2" s="29" t="s">
        <v>8</v>
      </c>
      <c r="I2" s="30" t="s">
        <v>9</v>
      </c>
      <c r="J2" s="31" t="s">
        <v>10</v>
      </c>
      <c r="K2" s="32" t="s">
        <v>11</v>
      </c>
      <c r="L2" s="33" t="s">
        <v>12</v>
      </c>
      <c r="M2" s="34" t="s">
        <v>13</v>
      </c>
      <c r="N2" s="34" t="s">
        <v>14</v>
      </c>
    </row>
    <row r="3" s="19" customFormat="1" ht="29" spans="1:14">
      <c r="A3" s="35" t="s">
        <v>15</v>
      </c>
      <c r="B3" s="36">
        <v>45955</v>
      </c>
      <c r="C3" s="35" t="s">
        <v>16</v>
      </c>
      <c r="D3" s="35" t="s">
        <v>17</v>
      </c>
      <c r="E3" s="35" t="s">
        <v>18</v>
      </c>
      <c r="F3" s="37" t="s">
        <v>19</v>
      </c>
      <c r="G3" s="35" t="s">
        <v>20</v>
      </c>
      <c r="H3" s="35" t="s">
        <v>21</v>
      </c>
      <c r="I3" s="38" t="s">
        <v>22</v>
      </c>
      <c r="J3" s="39">
        <v>3900</v>
      </c>
      <c r="K3" s="38">
        <v>0.39</v>
      </c>
      <c r="L3" s="38">
        <v>1521</v>
      </c>
      <c r="M3" s="40"/>
      <c r="N3" s="41"/>
    </row>
    <row r="4" s="19" customFormat="1" ht="29" spans="1:14">
      <c r="A4" s="35"/>
      <c r="B4" s="36"/>
      <c r="C4" s="35"/>
      <c r="D4" s="35"/>
      <c r="E4" s="35" t="s">
        <v>23</v>
      </c>
      <c r="F4" s="42"/>
      <c r="G4" s="35" t="s">
        <v>24</v>
      </c>
      <c r="H4" s="35" t="s">
        <v>25</v>
      </c>
      <c r="I4" s="38" t="s">
        <v>22</v>
      </c>
      <c r="J4" s="39">
        <v>1400</v>
      </c>
      <c r="K4" s="38">
        <v>0.39</v>
      </c>
      <c r="L4" s="38">
        <v>546</v>
      </c>
      <c r="M4" s="43"/>
      <c r="N4" s="41"/>
    </row>
    <row r="5" s="19" customFormat="1" ht="29" spans="1:14">
      <c r="A5" s="35"/>
      <c r="B5" s="36"/>
      <c r="C5" s="35"/>
      <c r="D5" s="35"/>
      <c r="E5" s="35" t="s">
        <v>26</v>
      </c>
      <c r="F5" s="44"/>
      <c r="G5" s="35" t="s">
        <v>27</v>
      </c>
      <c r="H5" s="35" t="s">
        <v>28</v>
      </c>
      <c r="I5" s="38" t="s">
        <v>22</v>
      </c>
      <c r="J5" s="39">
        <v>1700</v>
      </c>
      <c r="K5" s="38">
        <v>0.39</v>
      </c>
      <c r="L5" s="38">
        <v>663</v>
      </c>
      <c r="M5" s="43"/>
      <c r="N5" s="41"/>
    </row>
    <row r="6" s="19" customFormat="1" ht="14.5" spans="1:14">
      <c r="A6" s="37" t="s">
        <v>15</v>
      </c>
      <c r="B6" s="45">
        <v>45955</v>
      </c>
      <c r="C6" s="37" t="s">
        <v>16</v>
      </c>
      <c r="D6" s="37" t="s">
        <v>29</v>
      </c>
      <c r="E6" s="35">
        <v>13445</v>
      </c>
      <c r="F6" s="37" t="s">
        <v>30</v>
      </c>
      <c r="G6" s="35" t="s">
        <v>31</v>
      </c>
      <c r="H6" s="35"/>
      <c r="I6" s="35" t="s">
        <v>32</v>
      </c>
      <c r="J6" s="39">
        <v>550</v>
      </c>
      <c r="K6" s="38">
        <v>0.39</v>
      </c>
      <c r="L6" s="38">
        <v>214.5</v>
      </c>
      <c r="M6" s="43"/>
      <c r="N6" s="41"/>
    </row>
    <row r="7" customFormat="1" ht="16.5" spans="1:14">
      <c r="A7" s="42"/>
      <c r="B7" s="42"/>
      <c r="C7" s="42"/>
      <c r="D7" s="42"/>
      <c r="E7" s="35">
        <v>13446</v>
      </c>
      <c r="F7" s="42"/>
      <c r="G7" s="35" t="s">
        <v>33</v>
      </c>
      <c r="H7" s="35"/>
      <c r="I7" s="35" t="s">
        <v>32</v>
      </c>
      <c r="J7" s="39">
        <v>750</v>
      </c>
      <c r="K7" s="38">
        <v>0.39</v>
      </c>
      <c r="L7" s="38">
        <v>292.5</v>
      </c>
      <c r="M7" s="46"/>
      <c r="N7" s="47"/>
    </row>
    <row r="8" customFormat="1" ht="16.5" spans="1:14">
      <c r="A8" s="42"/>
      <c r="B8" s="42"/>
      <c r="C8" s="42"/>
      <c r="D8" s="42"/>
      <c r="E8" s="35">
        <v>13447</v>
      </c>
      <c r="F8" s="42"/>
      <c r="G8" s="35" t="s">
        <v>34</v>
      </c>
      <c r="H8" s="35"/>
      <c r="I8" s="35" t="s">
        <v>32</v>
      </c>
      <c r="J8" s="39">
        <v>700</v>
      </c>
      <c r="K8" s="38">
        <v>0.39</v>
      </c>
      <c r="L8" s="38">
        <v>273</v>
      </c>
      <c r="M8" s="48"/>
      <c r="N8" s="47"/>
    </row>
    <row r="9" customFormat="1" ht="16.5" spans="1:14">
      <c r="A9" s="42"/>
      <c r="B9" s="42"/>
      <c r="C9" s="42"/>
      <c r="D9" s="42"/>
      <c r="E9" s="35">
        <v>13448</v>
      </c>
      <c r="F9" s="42"/>
      <c r="G9" s="35" t="s">
        <v>35</v>
      </c>
      <c r="H9" s="35"/>
      <c r="I9" s="35" t="s">
        <v>32</v>
      </c>
      <c r="J9" s="39">
        <v>1350</v>
      </c>
      <c r="K9" s="38">
        <v>0.39</v>
      </c>
      <c r="L9" s="38">
        <v>526.5</v>
      </c>
      <c r="M9" s="48"/>
      <c r="N9" s="47"/>
    </row>
    <row r="10" customFormat="1" ht="16.5" spans="1:14">
      <c r="A10" s="42"/>
      <c r="B10" s="42"/>
      <c r="C10" s="42"/>
      <c r="D10" s="42"/>
      <c r="E10" s="35">
        <v>13449</v>
      </c>
      <c r="F10" s="42"/>
      <c r="G10" s="35" t="s">
        <v>36</v>
      </c>
      <c r="H10" s="35"/>
      <c r="I10" s="35" t="s">
        <v>32</v>
      </c>
      <c r="J10" s="39">
        <v>1250</v>
      </c>
      <c r="K10" s="38">
        <v>0.39</v>
      </c>
      <c r="L10" s="38">
        <v>487.5</v>
      </c>
      <c r="M10" s="48"/>
      <c r="N10" s="47"/>
    </row>
    <row r="11" customFormat="1" ht="16.5" spans="1:14">
      <c r="A11" s="42"/>
      <c r="B11" s="42"/>
      <c r="C11" s="42"/>
      <c r="D11" s="42"/>
      <c r="E11" s="35">
        <v>13450</v>
      </c>
      <c r="F11" s="42"/>
      <c r="G11" s="35" t="s">
        <v>37</v>
      </c>
      <c r="H11" s="35"/>
      <c r="I11" s="35" t="s">
        <v>32</v>
      </c>
      <c r="J11" s="39">
        <v>650</v>
      </c>
      <c r="K11" s="38">
        <v>0.39</v>
      </c>
      <c r="L11" s="38">
        <v>253.5</v>
      </c>
      <c r="M11" s="48"/>
      <c r="N11" s="47"/>
    </row>
    <row r="12" customFormat="1" ht="16.5" spans="1:14">
      <c r="A12" s="44"/>
      <c r="B12" s="44"/>
      <c r="C12" s="44"/>
      <c r="D12" s="44"/>
      <c r="E12" s="35">
        <v>14113</v>
      </c>
      <c r="F12" s="44"/>
      <c r="G12" s="35" t="s">
        <v>38</v>
      </c>
      <c r="H12" s="35"/>
      <c r="I12" s="35" t="s">
        <v>32</v>
      </c>
      <c r="J12" s="39">
        <v>6350</v>
      </c>
      <c r="K12" s="38">
        <v>0.39</v>
      </c>
      <c r="L12" s="38">
        <v>2476.5</v>
      </c>
      <c r="M12" s="48"/>
      <c r="N12" s="47"/>
    </row>
    <row r="13" customFormat="1" ht="16.5" spans="1:14">
      <c r="A13" s="35" t="s">
        <v>15</v>
      </c>
      <c r="B13" s="49">
        <v>45955</v>
      </c>
      <c r="C13" s="35" t="s">
        <v>16</v>
      </c>
      <c r="D13" s="35" t="s">
        <v>39</v>
      </c>
      <c r="E13" s="35">
        <v>69281</v>
      </c>
      <c r="F13" s="35" t="s">
        <v>40</v>
      </c>
      <c r="G13" s="35" t="s">
        <v>41</v>
      </c>
      <c r="H13" s="35"/>
      <c r="I13" s="35" t="s">
        <v>22</v>
      </c>
      <c r="J13" s="39">
        <v>3300</v>
      </c>
      <c r="K13" s="38">
        <v>0.39</v>
      </c>
      <c r="L13" s="38">
        <v>1287</v>
      </c>
      <c r="M13" s="48"/>
      <c r="N13" s="47"/>
    </row>
    <row r="14" customFormat="1" ht="16.5" spans="1:14">
      <c r="A14" s="37" t="s">
        <v>15</v>
      </c>
      <c r="B14" s="45">
        <v>45955</v>
      </c>
      <c r="C14" s="37" t="s">
        <v>16</v>
      </c>
      <c r="D14" s="37" t="s">
        <v>42</v>
      </c>
      <c r="E14" s="35">
        <v>14243</v>
      </c>
      <c r="F14" s="50" t="s">
        <v>43</v>
      </c>
      <c r="G14" s="35" t="s">
        <v>44</v>
      </c>
      <c r="H14" s="35"/>
      <c r="I14" s="35" t="s">
        <v>32</v>
      </c>
      <c r="J14" s="39">
        <v>900</v>
      </c>
      <c r="K14" s="38">
        <v>0.39</v>
      </c>
      <c r="L14" s="38">
        <v>351</v>
      </c>
      <c r="M14" s="48"/>
      <c r="N14" s="47"/>
    </row>
    <row r="15" customFormat="1" ht="16.5" spans="1:14">
      <c r="A15" s="42"/>
      <c r="B15" s="42"/>
      <c r="C15" s="42"/>
      <c r="D15" s="42"/>
      <c r="E15" s="35">
        <v>14244</v>
      </c>
      <c r="F15" s="42"/>
      <c r="G15" s="35" t="s">
        <v>45</v>
      </c>
      <c r="H15" s="35"/>
      <c r="I15" s="35" t="s">
        <v>32</v>
      </c>
      <c r="J15" s="39">
        <v>1800</v>
      </c>
      <c r="K15" s="38">
        <v>0.39</v>
      </c>
      <c r="L15" s="38">
        <v>702</v>
      </c>
      <c r="M15" s="48"/>
      <c r="N15" s="47"/>
    </row>
    <row r="16" customFormat="1" ht="16.5" spans="1:14">
      <c r="A16" s="42"/>
      <c r="B16" s="42"/>
      <c r="C16" s="42"/>
      <c r="D16" s="42"/>
      <c r="E16" s="35">
        <v>14252</v>
      </c>
      <c r="F16" s="42"/>
      <c r="G16" s="35" t="s">
        <v>46</v>
      </c>
      <c r="H16" s="35"/>
      <c r="I16" s="35" t="s">
        <v>32</v>
      </c>
      <c r="J16" s="39">
        <v>1000</v>
      </c>
      <c r="K16" s="38">
        <v>0.39</v>
      </c>
      <c r="L16" s="38">
        <v>390</v>
      </c>
      <c r="M16" s="48"/>
      <c r="N16" s="47"/>
    </row>
    <row r="17" customFormat="1" ht="16.5" spans="1:14">
      <c r="A17" s="42"/>
      <c r="B17" s="42"/>
      <c r="C17" s="42"/>
      <c r="D17" s="42"/>
      <c r="E17" s="35">
        <v>14253</v>
      </c>
      <c r="F17" s="42"/>
      <c r="G17" s="35" t="s">
        <v>47</v>
      </c>
      <c r="H17" s="35"/>
      <c r="I17" s="35" t="s">
        <v>32</v>
      </c>
      <c r="J17" s="39">
        <v>1200</v>
      </c>
      <c r="K17" s="38">
        <v>0.39</v>
      </c>
      <c r="L17" s="38">
        <v>468</v>
      </c>
      <c r="M17" s="48"/>
      <c r="N17" s="47"/>
    </row>
    <row r="18" customFormat="1" ht="16.5" spans="1:14">
      <c r="A18" s="44"/>
      <c r="B18" s="44"/>
      <c r="C18" s="44"/>
      <c r="D18" s="44"/>
      <c r="E18" s="35">
        <v>14254</v>
      </c>
      <c r="F18" s="44"/>
      <c r="G18" s="35" t="s">
        <v>48</v>
      </c>
      <c r="H18" s="35"/>
      <c r="I18" s="35" t="s">
        <v>32</v>
      </c>
      <c r="J18" s="39">
        <v>1800</v>
      </c>
      <c r="K18" s="38">
        <v>0.39</v>
      </c>
      <c r="L18" s="38">
        <v>702</v>
      </c>
      <c r="M18" s="48"/>
      <c r="N18" s="47"/>
    </row>
    <row r="19" customFormat="1" ht="16.5" spans="1:14">
      <c r="A19" s="35" t="s">
        <v>15</v>
      </c>
      <c r="B19" s="49">
        <v>45964</v>
      </c>
      <c r="C19" s="35" t="s">
        <v>16</v>
      </c>
      <c r="D19" s="35" t="s">
        <v>49</v>
      </c>
      <c r="E19" s="35">
        <v>13266</v>
      </c>
      <c r="F19" s="35" t="s">
        <v>50</v>
      </c>
      <c r="G19" s="35" t="s">
        <v>51</v>
      </c>
      <c r="H19" s="35"/>
      <c r="I19" s="51" t="s">
        <v>22</v>
      </c>
      <c r="J19" s="39">
        <v>10350</v>
      </c>
      <c r="K19" s="35">
        <v>0.39</v>
      </c>
      <c r="L19" s="52">
        <v>4036.5</v>
      </c>
      <c r="M19" s="48"/>
      <c r="N19" s="47"/>
    </row>
    <row r="20" customFormat="1" ht="16.5" spans="1:14">
      <c r="A20" s="35" t="s">
        <v>15</v>
      </c>
      <c r="B20" s="49">
        <v>45964</v>
      </c>
      <c r="C20" s="35" t="s">
        <v>16</v>
      </c>
      <c r="D20" s="35" t="s">
        <v>52</v>
      </c>
      <c r="E20" s="35">
        <v>13266</v>
      </c>
      <c r="F20" s="35" t="s">
        <v>53</v>
      </c>
      <c r="G20" s="35" t="s">
        <v>51</v>
      </c>
      <c r="H20" s="35"/>
      <c r="I20" s="51" t="s">
        <v>22</v>
      </c>
      <c r="J20" s="39">
        <v>8200</v>
      </c>
      <c r="K20" s="35">
        <v>0.39</v>
      </c>
      <c r="L20" s="52">
        <v>3198</v>
      </c>
      <c r="M20" s="48"/>
      <c r="N20" s="47"/>
    </row>
    <row r="21" customFormat="1" ht="16.5" spans="1:14">
      <c r="A21" s="1" t="s">
        <v>15</v>
      </c>
      <c r="B21" s="53">
        <v>45976</v>
      </c>
      <c r="C21" s="1" t="s">
        <v>16</v>
      </c>
      <c r="D21" s="1" t="s">
        <v>54</v>
      </c>
      <c r="E21" s="1">
        <v>14817</v>
      </c>
      <c r="F21" s="8" t="s">
        <v>55</v>
      </c>
      <c r="G21" s="54" t="s">
        <v>56</v>
      </c>
      <c r="H21" s="54"/>
      <c r="I21" s="54" t="s">
        <v>22</v>
      </c>
      <c r="J21" s="55">
        <v>1520</v>
      </c>
      <c r="K21" s="54">
        <v>0.39</v>
      </c>
      <c r="L21" s="56">
        <f t="shared" ref="L21:L45" si="0">J21*K21</f>
        <v>592.8</v>
      </c>
      <c r="M21" s="48"/>
      <c r="N21" s="47"/>
    </row>
    <row r="22" customFormat="1" ht="16.5" spans="1:14">
      <c r="A22" s="10"/>
      <c r="B22" s="10"/>
      <c r="C22" s="10"/>
      <c r="D22" s="10"/>
      <c r="E22" s="15"/>
      <c r="F22" s="54"/>
      <c r="G22" s="54" t="s">
        <v>57</v>
      </c>
      <c r="H22" s="54"/>
      <c r="I22" s="54" t="s">
        <v>22</v>
      </c>
      <c r="J22" s="55">
        <v>1520</v>
      </c>
      <c r="K22" s="54">
        <v>0.39</v>
      </c>
      <c r="L22" s="56">
        <f t="shared" si="0"/>
        <v>592.8</v>
      </c>
      <c r="M22" s="48"/>
      <c r="N22" s="47"/>
    </row>
    <row r="23" customFormat="1" ht="16.5" spans="1:14">
      <c r="A23" s="10"/>
      <c r="B23" s="10"/>
      <c r="C23" s="10"/>
      <c r="D23" s="10"/>
      <c r="E23" s="57">
        <v>15016</v>
      </c>
      <c r="F23" s="54"/>
      <c r="G23" s="54" t="s">
        <v>35</v>
      </c>
      <c r="H23" s="54"/>
      <c r="I23" s="54" t="s">
        <v>32</v>
      </c>
      <c r="J23" s="55">
        <v>2320</v>
      </c>
      <c r="K23" s="54">
        <v>0.39</v>
      </c>
      <c r="L23" s="56">
        <f t="shared" si="0"/>
        <v>904.8</v>
      </c>
      <c r="M23" s="48"/>
      <c r="N23" s="47"/>
    </row>
    <row r="24" customFormat="1" ht="16.5" spans="1:14">
      <c r="A24" s="10"/>
      <c r="B24" s="10"/>
      <c r="C24" s="10"/>
      <c r="D24" s="10"/>
      <c r="E24" s="54">
        <v>15017</v>
      </c>
      <c r="F24" s="54"/>
      <c r="G24" s="54" t="s">
        <v>37</v>
      </c>
      <c r="H24" s="54"/>
      <c r="I24" s="54" t="s">
        <v>32</v>
      </c>
      <c r="J24" s="55">
        <v>1020</v>
      </c>
      <c r="K24" s="54">
        <v>0.39</v>
      </c>
      <c r="L24" s="56">
        <f t="shared" si="0"/>
        <v>397.8</v>
      </c>
      <c r="M24" s="48"/>
      <c r="N24" s="47"/>
    </row>
    <row r="25" customFormat="1" ht="16.5" spans="1:14">
      <c r="A25" s="10"/>
      <c r="B25" s="10"/>
      <c r="C25" s="10"/>
      <c r="D25" s="10"/>
      <c r="E25" s="54">
        <v>15018</v>
      </c>
      <c r="F25" s="54"/>
      <c r="G25" s="54" t="s">
        <v>58</v>
      </c>
      <c r="H25" s="54"/>
      <c r="I25" s="54" t="s">
        <v>32</v>
      </c>
      <c r="J25" s="55">
        <v>2320</v>
      </c>
      <c r="K25" s="54">
        <v>0.39</v>
      </c>
      <c r="L25" s="56">
        <f t="shared" si="0"/>
        <v>904.8</v>
      </c>
      <c r="M25" s="8"/>
      <c r="N25" s="47"/>
    </row>
    <row r="26" customFormat="1" ht="16.5" spans="1:14">
      <c r="A26" s="10"/>
      <c r="B26" s="10"/>
      <c r="C26" s="10"/>
      <c r="D26" s="10"/>
      <c r="E26" s="54">
        <v>15019</v>
      </c>
      <c r="F26" s="54"/>
      <c r="G26" s="54" t="s">
        <v>36</v>
      </c>
      <c r="H26" s="54"/>
      <c r="I26" s="54" t="s">
        <v>32</v>
      </c>
      <c r="J26" s="55">
        <v>3320</v>
      </c>
      <c r="K26" s="54">
        <v>0.39</v>
      </c>
      <c r="L26" s="56">
        <f t="shared" si="0"/>
        <v>1294.8</v>
      </c>
      <c r="M26" s="8"/>
      <c r="N26" s="47"/>
    </row>
    <row r="27" customFormat="1" ht="16.5" spans="1:14">
      <c r="A27" s="10"/>
      <c r="B27" s="10"/>
      <c r="C27" s="10"/>
      <c r="D27" s="10"/>
      <c r="E27" s="54">
        <v>15982</v>
      </c>
      <c r="F27" s="54"/>
      <c r="G27" s="54" t="s">
        <v>59</v>
      </c>
      <c r="H27" s="54"/>
      <c r="I27" s="54" t="s">
        <v>32</v>
      </c>
      <c r="J27" s="55">
        <v>2020</v>
      </c>
      <c r="K27" s="54">
        <v>0.39</v>
      </c>
      <c r="L27" s="56">
        <f t="shared" si="0"/>
        <v>787.8</v>
      </c>
      <c r="M27" s="8"/>
      <c r="N27" s="47"/>
    </row>
    <row r="28" customFormat="1" ht="16.5" spans="1:14">
      <c r="A28" s="10"/>
      <c r="B28" s="10"/>
      <c r="C28" s="10"/>
      <c r="D28" s="10"/>
      <c r="E28" s="54">
        <v>15983</v>
      </c>
      <c r="F28" s="54"/>
      <c r="G28" s="54" t="s">
        <v>60</v>
      </c>
      <c r="H28" s="54"/>
      <c r="I28" s="54" t="s">
        <v>32</v>
      </c>
      <c r="J28" s="55">
        <v>1920</v>
      </c>
      <c r="K28" s="54">
        <v>0.39</v>
      </c>
      <c r="L28" s="56">
        <f t="shared" si="0"/>
        <v>748.8</v>
      </c>
      <c r="M28" s="8"/>
      <c r="N28" s="47"/>
    </row>
    <row r="29" customFormat="1" ht="16.5" spans="1:14">
      <c r="A29" s="10"/>
      <c r="B29" s="10"/>
      <c r="C29" s="10"/>
      <c r="D29" s="10"/>
      <c r="E29" s="54">
        <v>15984</v>
      </c>
      <c r="F29" s="54"/>
      <c r="G29" s="54" t="s">
        <v>61</v>
      </c>
      <c r="H29" s="54"/>
      <c r="I29" s="54" t="s">
        <v>32</v>
      </c>
      <c r="J29" s="55">
        <v>1920</v>
      </c>
      <c r="K29" s="54">
        <v>0.39</v>
      </c>
      <c r="L29" s="56">
        <f t="shared" si="0"/>
        <v>748.8</v>
      </c>
      <c r="M29" s="8"/>
      <c r="N29" s="47"/>
    </row>
    <row r="30" customFormat="1" ht="16.5" spans="1:14">
      <c r="A30" s="10"/>
      <c r="B30" s="10"/>
      <c r="C30" s="10"/>
      <c r="D30" s="10"/>
      <c r="E30" s="54">
        <v>16280</v>
      </c>
      <c r="F30" s="54"/>
      <c r="G30" s="54" t="s">
        <v>62</v>
      </c>
      <c r="H30" s="54"/>
      <c r="I30" s="54" t="s">
        <v>32</v>
      </c>
      <c r="J30" s="55">
        <v>1320</v>
      </c>
      <c r="K30" s="54">
        <v>0.39</v>
      </c>
      <c r="L30" s="56">
        <f t="shared" si="0"/>
        <v>514.8</v>
      </c>
      <c r="M30" s="8"/>
      <c r="N30" s="47"/>
    </row>
    <row r="31" customFormat="1" ht="16.5" spans="1:14">
      <c r="A31" s="10"/>
      <c r="B31" s="10"/>
      <c r="C31" s="10"/>
      <c r="D31" s="10"/>
      <c r="E31" s="54">
        <v>16737</v>
      </c>
      <c r="F31" s="54"/>
      <c r="G31" s="54" t="s">
        <v>63</v>
      </c>
      <c r="H31" s="54"/>
      <c r="I31" s="54" t="s">
        <v>32</v>
      </c>
      <c r="J31" s="55">
        <v>1520</v>
      </c>
      <c r="K31" s="54">
        <v>0.39</v>
      </c>
      <c r="L31" s="56">
        <f t="shared" si="0"/>
        <v>592.8</v>
      </c>
      <c r="M31" s="8"/>
      <c r="N31" s="47"/>
    </row>
    <row r="32" customFormat="1" ht="16.5" spans="1:14">
      <c r="A32" s="10"/>
      <c r="B32" s="10"/>
      <c r="C32" s="10"/>
      <c r="D32" s="10"/>
      <c r="E32" s="57">
        <v>16757</v>
      </c>
      <c r="F32" s="54"/>
      <c r="G32" s="54" t="s">
        <v>45</v>
      </c>
      <c r="H32" s="54"/>
      <c r="I32" s="54" t="s">
        <v>32</v>
      </c>
      <c r="J32" s="55">
        <v>1320</v>
      </c>
      <c r="K32" s="54">
        <v>0.39</v>
      </c>
      <c r="L32" s="56">
        <f t="shared" si="0"/>
        <v>514.8</v>
      </c>
      <c r="M32" s="8"/>
      <c r="N32" s="47"/>
    </row>
    <row r="33" customFormat="1" ht="16.5" spans="1:14">
      <c r="A33" s="10"/>
      <c r="B33" s="10"/>
      <c r="C33" s="10"/>
      <c r="D33" s="10"/>
      <c r="E33" s="54">
        <v>16758</v>
      </c>
      <c r="F33" s="54"/>
      <c r="G33" s="54" t="s">
        <v>44</v>
      </c>
      <c r="H33" s="54"/>
      <c r="I33" s="54" t="s">
        <v>32</v>
      </c>
      <c r="J33" s="55">
        <v>720</v>
      </c>
      <c r="K33" s="54">
        <v>0.39</v>
      </c>
      <c r="L33" s="56">
        <f t="shared" si="0"/>
        <v>280.8</v>
      </c>
      <c r="M33" s="8"/>
      <c r="N33" s="47"/>
    </row>
    <row r="34" customFormat="1" ht="16.5" spans="1:14">
      <c r="A34" s="10"/>
      <c r="B34" s="10"/>
      <c r="C34" s="10"/>
      <c r="D34" s="10"/>
      <c r="E34" s="54">
        <v>16934</v>
      </c>
      <c r="F34" s="54"/>
      <c r="G34" s="54" t="s">
        <v>64</v>
      </c>
      <c r="H34" s="54"/>
      <c r="I34" s="54" t="s">
        <v>32</v>
      </c>
      <c r="J34" s="55">
        <v>1820</v>
      </c>
      <c r="K34" s="54">
        <v>0.39</v>
      </c>
      <c r="L34" s="56">
        <f t="shared" si="0"/>
        <v>709.8</v>
      </c>
      <c r="M34" s="8"/>
      <c r="N34" s="47"/>
    </row>
    <row r="35" customFormat="1" ht="16.5" spans="1:14">
      <c r="A35" s="10"/>
      <c r="B35" s="10"/>
      <c r="C35" s="10"/>
      <c r="D35" s="10"/>
      <c r="E35" s="54">
        <v>16935</v>
      </c>
      <c r="F35" s="54"/>
      <c r="G35" s="54" t="s">
        <v>65</v>
      </c>
      <c r="H35" s="54"/>
      <c r="I35" s="54" t="s">
        <v>32</v>
      </c>
      <c r="J35" s="55">
        <v>820</v>
      </c>
      <c r="K35" s="54">
        <v>0.39</v>
      </c>
      <c r="L35" s="56">
        <f t="shared" si="0"/>
        <v>319.8</v>
      </c>
      <c r="M35" s="8"/>
      <c r="N35" s="47"/>
    </row>
    <row r="36" customFormat="1" ht="16.5" spans="1:14">
      <c r="A36" s="10"/>
      <c r="B36" s="10"/>
      <c r="C36" s="10"/>
      <c r="D36" s="10"/>
      <c r="E36" s="54">
        <v>16936</v>
      </c>
      <c r="F36" s="54"/>
      <c r="G36" s="54" t="s">
        <v>66</v>
      </c>
      <c r="H36" s="54"/>
      <c r="I36" s="54" t="s">
        <v>32</v>
      </c>
      <c r="J36" s="55">
        <v>1320</v>
      </c>
      <c r="K36" s="54">
        <v>0.39</v>
      </c>
      <c r="L36" s="56">
        <f t="shared" si="0"/>
        <v>514.8</v>
      </c>
      <c r="M36" s="8"/>
      <c r="N36" s="47"/>
    </row>
    <row r="37" customFormat="1" ht="16.5" spans="1:14">
      <c r="A37" s="10"/>
      <c r="B37" s="10"/>
      <c r="C37" s="10"/>
      <c r="D37" s="10"/>
      <c r="E37" s="54">
        <v>16279</v>
      </c>
      <c r="F37" s="54" t="s">
        <v>67</v>
      </c>
      <c r="G37" s="54" t="s">
        <v>68</v>
      </c>
      <c r="H37" s="54"/>
      <c r="I37" s="54" t="s">
        <v>32</v>
      </c>
      <c r="J37" s="55">
        <v>2320</v>
      </c>
      <c r="K37" s="54">
        <v>0.39</v>
      </c>
      <c r="L37" s="56">
        <f t="shared" si="0"/>
        <v>904.8</v>
      </c>
      <c r="M37" s="8"/>
      <c r="N37" s="47"/>
    </row>
    <row r="38" customFormat="1" ht="16.5" spans="1:14">
      <c r="A38" s="10"/>
      <c r="B38" s="10"/>
      <c r="C38" s="10"/>
      <c r="D38" s="10"/>
      <c r="E38" s="58">
        <v>16740</v>
      </c>
      <c r="F38" s="54"/>
      <c r="G38" s="54" t="s">
        <v>69</v>
      </c>
      <c r="H38" s="54"/>
      <c r="I38" s="54" t="s">
        <v>22</v>
      </c>
      <c r="J38" s="55">
        <v>1220</v>
      </c>
      <c r="K38" s="54">
        <v>0.39</v>
      </c>
      <c r="L38" s="56">
        <f t="shared" si="0"/>
        <v>475.8</v>
      </c>
      <c r="M38" s="8"/>
      <c r="N38" s="47"/>
    </row>
    <row r="39" customFormat="1" ht="16.5" spans="1:14">
      <c r="A39" s="10"/>
      <c r="B39" s="10"/>
      <c r="C39" s="10"/>
      <c r="D39" s="10"/>
      <c r="E39" s="59"/>
      <c r="F39" s="54"/>
      <c r="G39" s="54" t="s">
        <v>41</v>
      </c>
      <c r="H39" s="54"/>
      <c r="I39" s="54" t="s">
        <v>22</v>
      </c>
      <c r="J39" s="55">
        <v>820</v>
      </c>
      <c r="K39" s="54">
        <v>0.39</v>
      </c>
      <c r="L39" s="56">
        <f t="shared" si="0"/>
        <v>319.8</v>
      </c>
      <c r="M39" s="8"/>
      <c r="N39" s="47"/>
    </row>
    <row r="40" customFormat="1" ht="16.5" spans="1:14">
      <c r="A40" s="10"/>
      <c r="B40" s="10"/>
      <c r="C40" s="10"/>
      <c r="D40" s="10"/>
      <c r="E40" s="58">
        <v>17586</v>
      </c>
      <c r="F40" s="54" t="s">
        <v>67</v>
      </c>
      <c r="G40" s="54" t="s">
        <v>69</v>
      </c>
      <c r="H40" s="54"/>
      <c r="I40" s="54" t="s">
        <v>22</v>
      </c>
      <c r="J40" s="55">
        <v>3480</v>
      </c>
      <c r="K40" s="54">
        <v>0.39</v>
      </c>
      <c r="L40" s="56">
        <f t="shared" si="0"/>
        <v>1357.2</v>
      </c>
      <c r="M40" s="8"/>
      <c r="N40" s="47"/>
    </row>
    <row r="41" customFormat="1" ht="16.5" spans="1:14">
      <c r="A41" s="10"/>
      <c r="B41" s="10"/>
      <c r="C41" s="10"/>
      <c r="D41" s="10"/>
      <c r="E41" s="59"/>
      <c r="F41" s="54"/>
      <c r="G41" s="54" t="s">
        <v>41</v>
      </c>
      <c r="H41" s="54"/>
      <c r="I41" s="54" t="s">
        <v>22</v>
      </c>
      <c r="J41" s="55">
        <v>3770</v>
      </c>
      <c r="K41" s="54">
        <v>0.39</v>
      </c>
      <c r="L41" s="56">
        <f t="shared" si="0"/>
        <v>1470.3</v>
      </c>
      <c r="M41" s="8"/>
      <c r="N41" s="47"/>
    </row>
    <row r="42" customFormat="1" ht="16.5" spans="1:14">
      <c r="A42" s="10"/>
      <c r="B42" s="10"/>
      <c r="C42" s="10"/>
      <c r="D42" s="10"/>
      <c r="E42" s="54">
        <v>69363</v>
      </c>
      <c r="F42" s="54"/>
      <c r="G42" s="54" t="s">
        <v>68</v>
      </c>
      <c r="H42" s="54"/>
      <c r="I42" s="54" t="s">
        <v>32</v>
      </c>
      <c r="J42" s="55">
        <v>2320</v>
      </c>
      <c r="K42" s="54">
        <v>0.39</v>
      </c>
      <c r="L42" s="56">
        <f t="shared" si="0"/>
        <v>904.8</v>
      </c>
      <c r="M42" s="8"/>
      <c r="N42" s="47"/>
    </row>
    <row r="43" customFormat="1" ht="16.5" spans="1:14">
      <c r="A43" s="10"/>
      <c r="B43" s="10"/>
      <c r="C43" s="10"/>
      <c r="D43" s="10"/>
      <c r="E43" s="57">
        <v>16108</v>
      </c>
      <c r="F43" s="54" t="s">
        <v>67</v>
      </c>
      <c r="G43" s="54" t="s">
        <v>41</v>
      </c>
      <c r="H43" s="54"/>
      <c r="I43" s="54" t="s">
        <v>22</v>
      </c>
      <c r="J43" s="55">
        <v>820</v>
      </c>
      <c r="K43" s="54">
        <v>0.39</v>
      </c>
      <c r="L43" s="56">
        <f t="shared" si="0"/>
        <v>319.8</v>
      </c>
      <c r="M43" s="8"/>
      <c r="N43" s="47"/>
    </row>
    <row r="44" customFormat="1" ht="16.5" spans="1:14">
      <c r="A44" s="10"/>
      <c r="B44" s="10"/>
      <c r="C44" s="10"/>
      <c r="D44" s="10"/>
      <c r="E44" s="54">
        <v>69281</v>
      </c>
      <c r="F44" s="54" t="s">
        <v>67</v>
      </c>
      <c r="G44" s="54" t="s">
        <v>41</v>
      </c>
      <c r="H44" s="54"/>
      <c r="I44" s="54" t="s">
        <v>22</v>
      </c>
      <c r="J44" s="60">
        <v>3320</v>
      </c>
      <c r="K44" s="54">
        <v>0.39</v>
      </c>
      <c r="L44" s="56">
        <f t="shared" si="0"/>
        <v>1294.8</v>
      </c>
      <c r="M44" s="8"/>
      <c r="N44" s="47"/>
    </row>
    <row r="45" customFormat="1" ht="16.5" spans="1:14">
      <c r="A45" s="54" t="s">
        <v>15</v>
      </c>
      <c r="B45" s="61">
        <v>45981</v>
      </c>
      <c r="C45" s="54" t="s">
        <v>16</v>
      </c>
      <c r="D45" s="54" t="s">
        <v>70</v>
      </c>
      <c r="E45" s="54">
        <v>13266</v>
      </c>
      <c r="F45" s="54" t="s">
        <v>71</v>
      </c>
      <c r="G45" s="54" t="s">
        <v>51</v>
      </c>
      <c r="H45" s="54"/>
      <c r="I45" s="62" t="s">
        <v>22</v>
      </c>
      <c r="J45" s="60">
        <v>10120</v>
      </c>
      <c r="K45" s="54">
        <v>0.39</v>
      </c>
      <c r="L45" s="63">
        <f t="shared" si="0"/>
        <v>3946.8</v>
      </c>
      <c r="M45" s="8"/>
      <c r="N45" s="47"/>
    </row>
    <row r="46" customFormat="1" ht="16.5" spans="1:14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38"/>
      <c r="L46" s="64"/>
      <c r="M46" s="8"/>
      <c r="N46" s="47"/>
    </row>
    <row r="47" customFormat="1" ht="16.5" spans="1:14">
      <c r="A47" s="65" t="s">
        <v>72</v>
      </c>
      <c r="B47" s="66"/>
      <c r="C47" s="66"/>
      <c r="D47" s="66"/>
      <c r="E47" s="66"/>
      <c r="F47" s="66"/>
      <c r="G47" s="66"/>
      <c r="H47" s="66"/>
      <c r="I47" s="66"/>
      <c r="J47" s="67">
        <f>SUM(J3:J46)</f>
        <v>102060</v>
      </c>
      <c r="K47" s="68"/>
      <c r="L47" s="69">
        <f>SUM(L3:L46)</f>
        <v>39803.4</v>
      </c>
      <c r="M47" s="48"/>
      <c r="N47" s="70"/>
    </row>
    <row r="48" ht="23" spans="1:14">
      <c r="A48" s="71" t="s">
        <v>73</v>
      </c>
      <c r="B48" s="71"/>
      <c r="C48" s="71"/>
      <c r="D48" s="71"/>
      <c r="E48" s="71"/>
      <c r="F48" s="71"/>
      <c r="G48" s="72"/>
      <c r="H48" s="71"/>
      <c r="I48" s="71"/>
      <c r="J48" s="73"/>
    </row>
    <row r="49" s="20" customFormat="1" ht="45" customHeight="1" spans="1:12">
      <c r="A49" s="74" t="s">
        <v>74</v>
      </c>
      <c r="B49" s="74" t="s">
        <v>75</v>
      </c>
      <c r="C49" s="74" t="s">
        <v>1</v>
      </c>
      <c r="D49" s="74" t="s">
        <v>76</v>
      </c>
      <c r="E49" s="74" t="s">
        <v>77</v>
      </c>
      <c r="F49" s="74" t="s">
        <v>78</v>
      </c>
      <c r="G49" s="75" t="s">
        <v>79</v>
      </c>
      <c r="H49" s="34" t="s">
        <v>80</v>
      </c>
      <c r="I49" s="74" t="s">
        <v>81</v>
      </c>
      <c r="J49" s="76" t="s">
        <v>82</v>
      </c>
      <c r="K49" s="77"/>
      <c r="L49" s="22"/>
    </row>
    <row r="50" s="20" customFormat="1" ht="34" customHeight="1" spans="1:12">
      <c r="A50" s="78">
        <v>1</v>
      </c>
      <c r="B50" s="79"/>
      <c r="C50" s="78" t="s">
        <v>15</v>
      </c>
      <c r="D50" s="80" t="s">
        <v>83</v>
      </c>
      <c r="E50" s="80" t="s">
        <v>84</v>
      </c>
      <c r="F50" s="78" t="s">
        <v>85</v>
      </c>
      <c r="G50" s="81" t="s">
        <v>86</v>
      </c>
      <c r="H50" s="78">
        <f>J47</f>
        <v>102060</v>
      </c>
      <c r="I50" s="82">
        <f>L47</f>
        <v>39803.4</v>
      </c>
      <c r="J50" s="83"/>
      <c r="K50" s="77"/>
      <c r="L50" s="22"/>
    </row>
  </sheetData>
  <mergeCells count="30">
    <mergeCell ref="A1:L1"/>
    <mergeCell ref="A47:I47"/>
    <mergeCell ref="A48:J48"/>
    <mergeCell ref="A3:A5"/>
    <mergeCell ref="A6:A12"/>
    <mergeCell ref="A14:A18"/>
    <mergeCell ref="A21:A44"/>
    <mergeCell ref="B3:B5"/>
    <mergeCell ref="B6:B12"/>
    <mergeCell ref="B14:B18"/>
    <mergeCell ref="B21:B44"/>
    <mergeCell ref="C3:C5"/>
    <mergeCell ref="C6:C12"/>
    <mergeCell ref="C14:C18"/>
    <mergeCell ref="C21:C44"/>
    <mergeCell ref="D3:D5"/>
    <mergeCell ref="D6:D12"/>
    <mergeCell ref="D14:D18"/>
    <mergeCell ref="D21:D44"/>
    <mergeCell ref="E21:E22"/>
    <mergeCell ref="E38:E39"/>
    <mergeCell ref="E40:E41"/>
    <mergeCell ref="F3:F5"/>
    <mergeCell ref="F6:F12"/>
    <mergeCell ref="F14:F18"/>
    <mergeCell ref="F21:F36"/>
    <mergeCell ref="F37:F39"/>
    <mergeCell ref="F40:F42"/>
    <mergeCell ref="K49:K50"/>
    <mergeCell ref="M4:M6"/>
  </mergeCells>
  <conditionalFormatting sqref="E3">
    <cfRule type="duplicateValues" dxfId="0" priority="4"/>
  </conditionalFormatting>
  <conditionalFormatting sqref="G21:G36">
    <cfRule type="duplicateValues" dxfId="1" priority="1"/>
  </conditionalFormatting>
  <conditionalFormatting sqref="G37:G39">
    <cfRule type="duplicateValues" dxfId="1" priority="2"/>
  </conditionalFormatting>
  <conditionalFormatting sqref="G40:G42">
    <cfRule type="duplicateValues" dxfId="1" priority="3"/>
  </conditionalFormatting>
  <pageMargins left="0.7" right="0.7" top="0.75" bottom="0.75" header="0.3" footer="0.3"/>
  <pageSetup paperSize="9" scale="6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L2" sqref="L2:L9"/>
    </sheetView>
  </sheetViews>
  <sheetFormatPr defaultColWidth="8.72727272727273" defaultRowHeight="14"/>
  <cols>
    <col min="1" max="1" width="13.7909090909091" customWidth="1"/>
    <col min="2" max="2" width="14.2727272727273" customWidth="1"/>
    <col min="3" max="3" width="13.3727272727273" customWidth="1"/>
    <col min="4" max="4" width="19.6727272727273" customWidth="1"/>
    <col min="5" max="5" width="12.8272727272727" customWidth="1"/>
    <col min="6" max="6" width="18.1818181818182" customWidth="1"/>
    <col min="7" max="7" width="19.0363636363636" customWidth="1"/>
    <col min="8" max="8" width="6.63636363636364" customWidth="1"/>
    <col min="9" max="9" width="23.7363636363636" customWidth="1"/>
    <col min="10" max="12" width="15.5636363636364" customWidth="1"/>
    <col min="13" max="13" width="11.4363636363636" customWidth="1"/>
    <col min="14" max="14" width="15.3909090909091" customWidth="1"/>
    <col min="15" max="16" width="9"/>
  </cols>
  <sheetData>
    <row r="1" spans="1:14">
      <c r="J1" t="s">
        <v>87</v>
      </c>
      <c r="K1">
        <v>9048</v>
      </c>
      <c r="L1" t="s">
        <v>88</v>
      </c>
    </row>
    <row r="2" ht="33" spans="1:14">
      <c r="A2" s="1" t="s">
        <v>15</v>
      </c>
      <c r="B2" s="2">
        <v>45891</v>
      </c>
      <c r="C2" s="1" t="s">
        <v>89</v>
      </c>
      <c r="D2" s="1" t="s">
        <v>90</v>
      </c>
      <c r="E2" s="3">
        <v>65626</v>
      </c>
      <c r="F2" s="4" t="s">
        <v>91</v>
      </c>
      <c r="G2" s="5" t="s">
        <v>92</v>
      </c>
      <c r="H2" s="5" t="s">
        <v>93</v>
      </c>
      <c r="I2" s="6" t="s">
        <v>94</v>
      </c>
      <c r="J2" s="7">
        <v>2900</v>
      </c>
      <c r="K2" s="7">
        <v>2000</v>
      </c>
      <c r="L2" s="7">
        <f t="shared" ref="L2:L9" si="0">J2-K2</f>
        <v>900</v>
      </c>
      <c r="M2" s="8">
        <v>0.39</v>
      </c>
      <c r="N2" s="9">
        <f t="shared" ref="N2:N9" si="1">J2*M2</f>
        <v>1131</v>
      </c>
    </row>
    <row r="3" ht="33" spans="1:14">
      <c r="A3" s="10"/>
      <c r="B3" s="11"/>
      <c r="C3" s="10"/>
      <c r="D3" s="10"/>
      <c r="E3" s="12">
        <v>65627</v>
      </c>
      <c r="F3" s="13"/>
      <c r="G3" s="5" t="s">
        <v>95</v>
      </c>
      <c r="H3" s="5" t="s">
        <v>96</v>
      </c>
      <c r="I3" s="6" t="s">
        <v>94</v>
      </c>
      <c r="J3" s="7">
        <v>4300</v>
      </c>
      <c r="K3" s="7">
        <v>4000</v>
      </c>
      <c r="L3" s="7">
        <f t="shared" si="0"/>
        <v>300</v>
      </c>
      <c r="M3" s="8">
        <v>0.39</v>
      </c>
      <c r="N3" s="9">
        <f t="shared" si="1"/>
        <v>1677</v>
      </c>
    </row>
    <row r="4" ht="33" spans="1:14">
      <c r="A4" s="10"/>
      <c r="B4" s="11"/>
      <c r="C4" s="10"/>
      <c r="D4" s="10"/>
      <c r="E4" s="12">
        <v>65628</v>
      </c>
      <c r="F4" s="13"/>
      <c r="G4" s="5" t="s">
        <v>97</v>
      </c>
      <c r="H4" s="5" t="s">
        <v>98</v>
      </c>
      <c r="I4" s="6" t="s">
        <v>94</v>
      </c>
      <c r="J4" s="7">
        <v>2900</v>
      </c>
      <c r="K4" s="7">
        <v>2000</v>
      </c>
      <c r="L4" s="7">
        <f t="shared" si="0"/>
        <v>900</v>
      </c>
      <c r="M4" s="8">
        <v>0.39</v>
      </c>
      <c r="N4" s="9">
        <f t="shared" si="1"/>
        <v>1131</v>
      </c>
    </row>
    <row r="5" ht="33" spans="1:14">
      <c r="A5" s="10"/>
      <c r="B5" s="11"/>
      <c r="C5" s="10"/>
      <c r="D5" s="10"/>
      <c r="E5" s="14">
        <v>65629</v>
      </c>
      <c r="F5" s="13"/>
      <c r="G5" s="5" t="s">
        <v>99</v>
      </c>
      <c r="H5" s="5" t="s">
        <v>100</v>
      </c>
      <c r="I5" s="6" t="s">
        <v>94</v>
      </c>
      <c r="J5" s="7">
        <v>2200</v>
      </c>
      <c r="K5" s="7">
        <v>2000</v>
      </c>
      <c r="L5" s="7">
        <f t="shared" si="0"/>
        <v>200</v>
      </c>
      <c r="M5" s="8">
        <v>0.39</v>
      </c>
      <c r="N5" s="9">
        <f t="shared" si="1"/>
        <v>858</v>
      </c>
    </row>
    <row r="6" ht="33" spans="1:14">
      <c r="A6" s="10"/>
      <c r="B6" s="11"/>
      <c r="C6" s="10"/>
      <c r="D6" s="10"/>
      <c r="E6" s="14">
        <v>65630</v>
      </c>
      <c r="F6" s="13"/>
      <c r="G6" s="5" t="s">
        <v>101</v>
      </c>
      <c r="H6" s="5" t="s">
        <v>102</v>
      </c>
      <c r="I6" s="6" t="s">
        <v>94</v>
      </c>
      <c r="J6" s="7">
        <v>6900</v>
      </c>
      <c r="K6" s="7">
        <v>6000</v>
      </c>
      <c r="L6" s="7">
        <f t="shared" si="0"/>
        <v>900</v>
      </c>
      <c r="M6" s="8">
        <v>0.39</v>
      </c>
      <c r="N6" s="9">
        <f t="shared" si="1"/>
        <v>2691</v>
      </c>
    </row>
    <row r="7" ht="33" spans="1:14">
      <c r="A7" s="10"/>
      <c r="B7" s="11"/>
      <c r="C7" s="10"/>
      <c r="D7" s="10"/>
      <c r="E7" s="14">
        <v>65666</v>
      </c>
      <c r="F7" s="13"/>
      <c r="G7" s="5" t="s">
        <v>62</v>
      </c>
      <c r="H7" s="5" t="s">
        <v>103</v>
      </c>
      <c r="I7" s="6" t="s">
        <v>94</v>
      </c>
      <c r="J7" s="7">
        <v>2900</v>
      </c>
      <c r="K7" s="7">
        <v>2000</v>
      </c>
      <c r="L7" s="7">
        <f t="shared" si="0"/>
        <v>900</v>
      </c>
      <c r="M7" s="8">
        <v>0.39</v>
      </c>
      <c r="N7" s="9">
        <f t="shared" si="1"/>
        <v>1131</v>
      </c>
    </row>
    <row r="8" ht="33" spans="1:14">
      <c r="A8" s="10"/>
      <c r="B8" s="11"/>
      <c r="C8" s="10"/>
      <c r="D8" s="10"/>
      <c r="E8" s="14">
        <v>65667</v>
      </c>
      <c r="F8" s="13"/>
      <c r="G8" s="5" t="s">
        <v>104</v>
      </c>
      <c r="H8" s="5" t="s">
        <v>105</v>
      </c>
      <c r="I8" s="6" t="s">
        <v>94</v>
      </c>
      <c r="J8" s="7">
        <v>4900</v>
      </c>
      <c r="K8" s="7">
        <v>4000</v>
      </c>
      <c r="L8" s="7">
        <f t="shared" si="0"/>
        <v>900</v>
      </c>
      <c r="M8" s="8">
        <v>0.39</v>
      </c>
      <c r="N8" s="9">
        <f t="shared" si="1"/>
        <v>1911</v>
      </c>
    </row>
    <row r="9" ht="33" spans="1:14">
      <c r="A9" s="15"/>
      <c r="B9" s="16"/>
      <c r="C9" s="15"/>
      <c r="D9" s="15"/>
      <c r="E9" s="14">
        <v>65668</v>
      </c>
      <c r="F9" s="17"/>
      <c r="G9" s="5" t="s">
        <v>106</v>
      </c>
      <c r="H9" s="5" t="s">
        <v>107</v>
      </c>
      <c r="I9" s="6" t="s">
        <v>94</v>
      </c>
      <c r="J9" s="7">
        <v>4100</v>
      </c>
      <c r="K9" s="7">
        <v>1200</v>
      </c>
      <c r="L9" s="7">
        <f t="shared" si="0"/>
        <v>2900</v>
      </c>
      <c r="M9" s="8">
        <v>0.39</v>
      </c>
      <c r="N9" s="9">
        <f t="shared" si="1"/>
        <v>1599</v>
      </c>
    </row>
    <row r="10" spans="1:14">
      <c r="J10">
        <f t="shared" ref="J10:L10" si="2">SUM(J2:J9)</f>
        <v>31100</v>
      </c>
      <c r="K10">
        <f t="shared" si="2"/>
        <v>23200</v>
      </c>
      <c r="L10">
        <f t="shared" si="2"/>
        <v>7900</v>
      </c>
    </row>
    <row r="11" spans="1:14">
      <c r="J11">
        <f t="shared" ref="J11:L11" si="3">J10*0.39</f>
        <v>12129</v>
      </c>
      <c r="K11" s="18">
        <f t="shared" si="3"/>
        <v>9048</v>
      </c>
      <c r="L11">
        <f t="shared" si="3"/>
        <v>3081</v>
      </c>
    </row>
  </sheetData>
  <mergeCells count="5">
    <mergeCell ref="A2:A9"/>
    <mergeCell ref="B2:B9"/>
    <mergeCell ref="C2:C9"/>
    <mergeCell ref="D2:D9"/>
    <mergeCell ref="F2:F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对账发票申请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2025-12-16T12:32:42Z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BFDEFCAF197140FCB6097F179692E2D7_13</vt:lpwstr>
  </property>
  <property fmtid="{D5CDD505-2E9C-101B-9397-08002B2CF9AE}" pid="4" name="CalculationRule">
    <vt:i4>0</vt:i4>
  </property>
</Properties>
</file>