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" activeTab="3"/>
  </bookViews>
  <sheets>
    <sheet name="对账单-完结" sheetId="14" state="hidden" r:id="rId1"/>
    <sheet name="对账单截止9-30-完结" sheetId="16" state="hidden" r:id="rId2"/>
    <sheet name="对账单截止10-31-完结" sheetId="17" r:id="rId3"/>
    <sheet name="对账单截止11-30-多支付抵扣4740.95" sheetId="18" r:id="rId4"/>
  </sheets>
  <definedNames>
    <definedName name="_xlnm._FilterDatabase" localSheetId="0" hidden="1">'对账单-完结'!#REF!</definedName>
    <definedName name="_xlnm._FilterDatabase" localSheetId="1" hidden="1">'对账单截止9-30-完结'!$A$2:$P$161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<sst xmlns="http://schemas.openxmlformats.org/spreadsheetml/2006/main" count="1573" uniqueCount="561">
  <si>
    <t>东莞亿源对账单-Recall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</si>
  <si>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</si>
  <si>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</si>
  <si>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</si>
  <si>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</si>
  <si>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</si>
  <si>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</si>
  <si>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</si>
  <si>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</si>
  <si>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</si>
  <si>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</si>
  <si>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</si>
  <si>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</si>
  <si>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250414040C</t>
  </si>
  <si>
    <t>东莞亿源</t>
  </si>
  <si>
    <t>Mia</t>
  </si>
  <si>
    <t xml:space="preserve"> RC-89433
250414040C</t>
  </si>
  <si>
    <t>75665-04/1   75666-04/1  
54425-04/1  54426-04/1</t>
  </si>
  <si>
    <t>RDGYYZH142
私账不开票
出货清单注明客户订单号</t>
  </si>
  <si>
    <t>7384/072/251/02</t>
  </si>
  <si>
    <t>9RFID对折吊牌52*210mm不含价格贴</t>
  </si>
  <si>
    <t>已付款</t>
  </si>
  <si>
    <t>多付款</t>
  </si>
  <si>
    <t>7384/072/251/03</t>
  </si>
  <si>
    <r>
      <rPr>
        <sz val="12"/>
        <color theme="1"/>
        <rFont val="微软雅黑"/>
        <charset val="134"/>
      </rPr>
      <t>5cm直径圆形高粘性可移透明标</t>
    </r>
    <r>
      <rPr>
        <sz val="12"/>
        <color theme="1"/>
        <rFont val="Times New Roman"/>
        <charset val="134"/>
      </rPr>
      <t> </t>
    </r>
    <r>
      <rPr>
        <sz val="12"/>
        <color theme="1"/>
        <rFont val="微软雅黑"/>
        <charset val="134"/>
      </rPr>
      <t>ZHSKR24007</t>
    </r>
  </si>
  <si>
    <t>22cm浅黄色棉蜡绳ZHLOP25007</t>
  </si>
  <si>
    <t>250505045D</t>
  </si>
  <si>
    <t xml:space="preserve"> RC-90100
250505045D</t>
  </si>
  <si>
    <t>RDGYYZH143
私账不开票
出货清单注明客户订单号</t>
  </si>
  <si>
    <t>2250/041/220/99</t>
  </si>
  <si>
    <t>14标RFID贴纸45*35mm可移</t>
  </si>
  <si>
    <t>250510050D</t>
  </si>
  <si>
    <t>Amanda Lai</t>
  </si>
  <si>
    <t xml:space="preserve"> RC-91207
250510050D</t>
  </si>
  <si>
    <t>RDGYYZH144
私账不开票
出货清单注明客户订单号</t>
  </si>
  <si>
    <t>6589/439/990/99</t>
  </si>
  <si>
    <t>250510049E</t>
  </si>
  <si>
    <t xml:space="preserve"> RC-91218
250510049E</t>
  </si>
  <si>
    <t>RDGYYZH145
私账不开票
出货清单注明客户订单号</t>
  </si>
  <si>
    <t>3533/466/450/99</t>
  </si>
  <si>
    <t>洞石乳液瓶</t>
  </si>
  <si>
    <t>3533/104/450/99</t>
  </si>
  <si>
    <t>洞石口杯</t>
  </si>
  <si>
    <t>3533/102/450/99</t>
  </si>
  <si>
    <t>洞石托盘</t>
  </si>
  <si>
    <t>3533/105/450/99</t>
  </si>
  <si>
    <t>洞石肥皂盘</t>
  </si>
  <si>
    <t>3533/517/450/99</t>
  </si>
  <si>
    <t>洞石挂钩</t>
  </si>
  <si>
    <t>14标RFID贴纸45*60mm不可移</t>
  </si>
  <si>
    <t>3533/455/710/99</t>
  </si>
  <si>
    <t>洞石长方形
盒子</t>
  </si>
  <si>
    <t>250516053C</t>
  </si>
  <si>
    <t>RC-91514
250516053C</t>
  </si>
  <si>
    <t>56914/56915</t>
  </si>
  <si>
    <t>RDGYYZH146
私账不开票
出货清单注明客户订单号</t>
  </si>
  <si>
    <t>5cm直径圆形高粘性可移透明标 ZHSKR24007</t>
  </si>
  <si>
    <t>250515052B</t>
  </si>
  <si>
    <t xml:space="preserve"> RC-91670
250515052B</t>
  </si>
  <si>
    <t>RDGYYZH147
私账不开票
出货清单注明客户订单号</t>
  </si>
  <si>
    <t>9254/428/990/04</t>
  </si>
  <si>
    <t>小号玻璃冰
淇淋罐</t>
  </si>
  <si>
    <t>9254/428/990/06</t>
  </si>
  <si>
    <t>大号玻璃冰
淇淋罐</t>
  </si>
  <si>
    <t xml:space="preserve"> RC-91805
样品单</t>
  </si>
  <si>
    <t>52142样品单</t>
  </si>
  <si>
    <t>RDGYYZH148
私账不开票
出货清单注明客户订单号</t>
  </si>
  <si>
    <t>3533/743/450/99</t>
  </si>
  <si>
    <t>52143样品单</t>
  </si>
  <si>
    <t>3533/744/450/99</t>
  </si>
  <si>
    <t>250524056D</t>
  </si>
  <si>
    <t xml:space="preserve"> RC-92388
250524056D</t>
  </si>
  <si>
    <t>RDGYYZH149
私账不开票
出货清单注明客户订单号</t>
  </si>
  <si>
    <t>3533/099/710/99</t>
  </si>
  <si>
    <t>洞石正方形
盒子</t>
  </si>
  <si>
    <t>250515052B-2</t>
  </si>
  <si>
    <t xml:space="preserve"> RC-92386
250515052B-2</t>
  </si>
  <si>
    <t>RDGYYZH150
私账不开票
出货清单注明客户订单号</t>
  </si>
  <si>
    <t>9254/428</t>
  </si>
  <si>
    <t>15标硫酸纸贴纸BOROSILICATE可移ZHSK24001</t>
  </si>
  <si>
    <t>250524059C</t>
  </si>
  <si>
    <t xml:space="preserve"> RC-92494
250524059C</t>
  </si>
  <si>
    <t>57899/  57900</t>
  </si>
  <si>
    <t>RDGYYZH151
私账不开票
出货清单注明客户订单号</t>
  </si>
  <si>
    <t>TOTAL2</t>
  </si>
  <si>
    <t>多支付1183.4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</si>
  <si>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</si>
  <si>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</si>
  <si>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</si>
  <si>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</si>
  <si>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</si>
  <si>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</si>
  <si>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</si>
  <si>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</si>
  <si>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私账付款金额</t>
  </si>
  <si>
    <t>备注</t>
  </si>
  <si>
    <t>东莞市亿源工艺品有限公司</t>
  </si>
  <si>
    <t>吊牌，吊粒</t>
  </si>
  <si>
    <t>见对账明细</t>
  </si>
  <si>
    <t>私账</t>
  </si>
  <si>
    <t>交货日期</t>
  </si>
  <si>
    <t>多付1183.4</t>
  </si>
  <si>
    <t xml:space="preserve"> RC-92676</t>
  </si>
  <si>
    <t>57696样品单</t>
  </si>
  <si>
    <t>RDGYYZH152
私账不开票
出货清单注明客户订单号</t>
  </si>
  <si>
    <t>6156/452/250/99</t>
  </si>
  <si>
    <t>王巧</t>
  </si>
  <si>
    <t>57705样品单</t>
  </si>
  <si>
    <t>6157/452/250/99</t>
  </si>
  <si>
    <t>250508047D</t>
  </si>
  <si>
    <t xml:space="preserve"> RC-93014</t>
  </si>
  <si>
    <t>RDGYYZH153
私账不开票
出货清单注明客户订单号</t>
  </si>
  <si>
    <t>250603060D</t>
  </si>
  <si>
    <t xml:space="preserve"> RC-93767</t>
  </si>
  <si>
    <t>RDGYYZH154
私账不开票
出货清单注明客户订单号</t>
  </si>
  <si>
    <t>250605063D</t>
  </si>
  <si>
    <t xml:space="preserve"> RC-93824</t>
  </si>
  <si>
    <t>RDGYYZH155
私账不开票
出货清单注明客户订单号</t>
  </si>
  <si>
    <t>250524058A</t>
  </si>
  <si>
    <t>RC-94040</t>
  </si>
  <si>
    <t>RDGYYZH156
私账不开票
出货清单注明客户订单号</t>
  </si>
  <si>
    <t>小首饰盒</t>
  </si>
  <si>
    <t>大首饰盒</t>
  </si>
  <si>
    <t>样品单</t>
  </si>
  <si>
    <t>RC-94603</t>
  </si>
  <si>
    <t>RDGYYZH157
私账不开票
出货清单注明客户订单号</t>
  </si>
  <si>
    <t>8517/104/052/99</t>
  </si>
  <si>
    <t>8517/105/052/99</t>
  </si>
  <si>
    <t>8517/466/052/99</t>
  </si>
  <si>
    <t>250613072C</t>
  </si>
  <si>
    <t xml:space="preserve"> RC-95073</t>
  </si>
  <si>
    <t>RDGYYZH158
私账不开票
出货清单注明客户订单号</t>
  </si>
  <si>
    <t>250607067C</t>
  </si>
  <si>
    <t xml:space="preserve"> RC-95058</t>
  </si>
  <si>
    <t>59558/59556</t>
  </si>
  <si>
    <t>RDGYYZH159
私账不开票
出货清单注明客户订单号</t>
  </si>
  <si>
    <t>煜创</t>
  </si>
  <si>
    <t>yida</t>
  </si>
  <si>
    <t>250508048D</t>
  </si>
  <si>
    <t xml:space="preserve"> RC-95272</t>
  </si>
  <si>
    <t>/</t>
  </si>
  <si>
    <t>RDGYYZH160
私账不开票
出货清单注明客户订单号</t>
  </si>
  <si>
    <t>250611070C</t>
  </si>
  <si>
    <t>RC-95356</t>
  </si>
  <si>
    <t>RDGYYZH161
私账不开票
出货清单注明客户订单号</t>
  </si>
  <si>
    <t>6330/043/052/99</t>
  </si>
  <si>
    <t>大理石棋盘</t>
  </si>
  <si>
    <t>14标RFID贴纸45*60mm可移</t>
  </si>
  <si>
    <t>2025//25</t>
  </si>
  <si>
    <t>15标-大理石标25mm可移ZHSK24001</t>
  </si>
  <si>
    <t>250605062C</t>
  </si>
  <si>
    <t xml:space="preserve"> RC-95447</t>
  </si>
  <si>
    <t>RDGYYZH162
私账不开票
出货清单注明客户订单号</t>
  </si>
  <si>
    <t>8249/765/820/99</t>
  </si>
  <si>
    <t>柑橘榨汁器</t>
  </si>
  <si>
    <t>9标RFID吊牌45*61mm</t>
  </si>
  <si>
    <t>HEMP30cm两股加蜡麻绳ZHLOP24003</t>
  </si>
  <si>
    <t xml:space="preserve"> RC-95846</t>
  </si>
  <si>
    <t>RDGYYZH163
私账不开票
出货清单注明客户订单号</t>
  </si>
  <si>
    <t>8521/104/901/99</t>
  </si>
  <si>
    <t>8521/105/901/99</t>
  </si>
  <si>
    <t>8521/466/901/99</t>
  </si>
  <si>
    <t>250619074D</t>
  </si>
  <si>
    <t xml:space="preserve"> RC-95871</t>
  </si>
  <si>
    <t>RDGYYZH164
私账不开票
出货清单注明客户订单号</t>
  </si>
  <si>
    <t>250605064B</t>
  </si>
  <si>
    <t xml:space="preserve"> RC-95878</t>
  </si>
  <si>
    <t>RDGYYZH165
私账不开票
出货清单注明客户订单号</t>
  </si>
  <si>
    <t>8249/041/700/99</t>
  </si>
  <si>
    <t>温度计</t>
  </si>
  <si>
    <t>250606065C</t>
  </si>
  <si>
    <t>RC-96216</t>
  </si>
  <si>
    <t>RDGYYZH166
私账不开票
出货清单注明客户订单号</t>
  </si>
  <si>
    <t>8249/752/820/99</t>
  </si>
  <si>
    <t>果酱锅</t>
  </si>
  <si>
    <t>250606066B</t>
  </si>
  <si>
    <t xml:space="preserve"> RC-97100</t>
  </si>
  <si>
    <t>RDGYYZH167
私账不开票
出货清单注明客户订单号</t>
  </si>
  <si>
    <t>1318/048/250/02</t>
  </si>
  <si>
    <t>1318/048/250/03</t>
  </si>
  <si>
    <t>1318/048/250/04</t>
  </si>
  <si>
    <t>15mm，0.6in.</t>
  </si>
  <si>
    <t>31标A2-蜡烛警告标35mm可移</t>
  </si>
  <si>
    <t>70mm，2.8in.</t>
  </si>
  <si>
    <t>15标硫酸纸贴纸可移ZHSK24001</t>
  </si>
  <si>
    <t>250702081B</t>
  </si>
  <si>
    <t>RC-97512</t>
  </si>
  <si>
    <t>RDGYYZH168
私账不开票
出货清单注明客户订单号</t>
  </si>
  <si>
    <t>9359/043/700/02</t>
  </si>
  <si>
    <t>深咖网
小书档</t>
  </si>
  <si>
    <t>9359/043/700/03</t>
  </si>
  <si>
    <t>深咖网
大书档</t>
  </si>
  <si>
    <t>系统0.19，应该是0.1</t>
  </si>
  <si>
    <t>250704082C</t>
  </si>
  <si>
    <t xml:space="preserve"> RC-97540</t>
  </si>
  <si>
    <t>RDGYYZH169
私账不开票
出货清单注明客户订单号</t>
  </si>
  <si>
    <t>250627079B</t>
  </si>
  <si>
    <t xml:space="preserve"> RC-97586</t>
  </si>
  <si>
    <t>RDGYYZH170
私账不开票
出货清单注明客户订单号</t>
  </si>
  <si>
    <t>8249/335/700/99</t>
  </si>
  <si>
    <t>土豆捣碎器</t>
  </si>
  <si>
    <t xml:space="preserve"> RC-97670</t>
  </si>
  <si>
    <t>RDGYYZH171
私账不开票
出货清单注明客户订单号</t>
  </si>
  <si>
    <t>8523/105/120/99</t>
  </si>
  <si>
    <t>8523/466/120/99</t>
  </si>
  <si>
    <t>8523/104/120/99</t>
  </si>
  <si>
    <t>250711084D</t>
  </si>
  <si>
    <t xml:space="preserve"> RC-98506</t>
  </si>
  <si>
    <t>RDGYYZH172
私账不开票
出货清单注明客户订单号</t>
  </si>
  <si>
    <t>250623076G</t>
  </si>
  <si>
    <t xml:space="preserve"> RC-98751</t>
  </si>
  <si>
    <t>RDGYYZH173
私账不开票
出货清单注明客户订单号</t>
  </si>
  <si>
    <t>1360/045/450/02</t>
  </si>
  <si>
    <t>小号相框</t>
  </si>
  <si>
    <t>1360/045/450/03</t>
  </si>
  <si>
    <t>大号相框</t>
  </si>
  <si>
    <t>1361/040/450/02</t>
  </si>
  <si>
    <t>小号托盘</t>
  </si>
  <si>
    <t>1361/040/450/03</t>
  </si>
  <si>
    <t>大号托盘</t>
  </si>
  <si>
    <t>1363/099/450/99</t>
  </si>
  <si>
    <t>纸巾盒</t>
  </si>
  <si>
    <t>1362/065/450/99</t>
  </si>
  <si>
    <t>蜡罐</t>
  </si>
  <si>
    <t>31标A1-蜡烛警告标35mm可移</t>
  </si>
  <si>
    <t>250607068C</t>
  </si>
  <si>
    <t xml:space="preserve"> RC-99092</t>
  </si>
  <si>
    <t>RDGYYZH174
私账不开票
出货清单注明客户订单号</t>
  </si>
  <si>
    <t>250619075D</t>
  </si>
  <si>
    <t xml:space="preserve"> RC-99051</t>
  </si>
  <si>
    <t>RDGYYZH175
私账不开票
出货清单注明客户订单号</t>
  </si>
  <si>
    <t>白云彩内酸
扭曲 乳液瓶</t>
  </si>
  <si>
    <t>白云彩内酸
扭曲 口杯</t>
  </si>
  <si>
    <t>白云彩内酸
扭曲 肥皂盘</t>
  </si>
  <si>
    <t>250630080D</t>
  </si>
  <si>
    <t xml:space="preserve"> RC-99047</t>
  </si>
  <si>
    <t>RDGYYZH176
私账不开票
出货清单注明客户订单号</t>
  </si>
  <si>
    <t>苹果绿 乳液
瓶</t>
  </si>
  <si>
    <t>苹果绿 口杯</t>
  </si>
  <si>
    <t>苹果绿 肥皂
盘</t>
  </si>
  <si>
    <t xml:space="preserve"> RC-99353</t>
  </si>
  <si>
    <t>RDGYYZH177
私账不开票
出货清单注明客户订单号</t>
  </si>
  <si>
    <t>250627078D</t>
  </si>
  <si>
    <t xml:space="preserve"> RC-99966</t>
  </si>
  <si>
    <t>RDGYYZH178
私账不开票
出货清单注明客户订单号</t>
  </si>
  <si>
    <t>RC-100565</t>
  </si>
  <si>
    <t>RDGYYZH179
私账不开票
出货清单注明客户订单号</t>
  </si>
  <si>
    <t>250724092D</t>
  </si>
  <si>
    <t>RC-100972</t>
  </si>
  <si>
    <t>RDGYYZH180
私账不开票
出货清单注明客户订单号</t>
  </si>
  <si>
    <t>250722091C</t>
  </si>
  <si>
    <t>RC-101022</t>
  </si>
  <si>
    <t>63044 63045</t>
  </si>
  <si>
    <t>RDGYYZH181
私账不开票
出货清单注明客户订单号</t>
  </si>
  <si>
    <t>交期8/23</t>
  </si>
  <si>
    <t>7384/072</t>
  </si>
  <si>
    <t>250623076G-2</t>
  </si>
  <si>
    <t>RC-101321</t>
  </si>
  <si>
    <t>RDGYYZH182
私账不开票
出货清单注明客户订单号</t>
  </si>
  <si>
    <t>250801095B订单</t>
  </si>
  <si>
    <t>RC-101923</t>
  </si>
  <si>
    <t>RDGYYZH183
私账不开票
出货清单注明客户订单号</t>
  </si>
  <si>
    <t>交期8/13</t>
  </si>
  <si>
    <t>76379-04/1
 64121-04/1</t>
  </si>
  <si>
    <t>RDGYYZH185</t>
  </si>
  <si>
    <t>6589/439/990 /99</t>
  </si>
  <si>
    <t>250808099D</t>
  </si>
  <si>
    <t>RC-102677</t>
  </si>
  <si>
    <t>RDGYYZH186
私账不开票
出货清单注明客户订单号</t>
  </si>
  <si>
    <t>250714087B</t>
  </si>
  <si>
    <t>RC-102233</t>
  </si>
  <si>
    <t>RDGYYZH184
私账不开票
出货清单注明客户订单号</t>
  </si>
  <si>
    <t>6263/784/820/99</t>
  </si>
  <si>
    <t>六面刨</t>
  </si>
  <si>
    <t>14标RFID贴纸45*35mm不可移</t>
  </si>
  <si>
    <t>RDGYYZH187
私账不开票
出货清单注明客户订单号</t>
  </si>
  <si>
    <t>250806096E</t>
  </si>
  <si>
    <t>RC-103497</t>
  </si>
  <si>
    <t>65332-04/1</t>
  </si>
  <si>
    <t>RDGYYZH189
私账不开票
出货清单注明客户订单号</t>
  </si>
  <si>
    <t>1264/428/733/02</t>
  </si>
  <si>
    <t>小号储物罐</t>
  </si>
  <si>
    <t>1264/428/733/04</t>
  </si>
  <si>
    <t>250806097D</t>
  </si>
  <si>
    <t>RC-103503</t>
  </si>
  <si>
    <t>65349-04/1</t>
  </si>
  <si>
    <t>RDGYYZH190
私账不开票
出货清单注明客户订单号</t>
  </si>
  <si>
    <t>2250/041/220</t>
  </si>
  <si>
    <t>撒粉器</t>
  </si>
  <si>
    <t>RC-103525</t>
  </si>
  <si>
    <t>65390-04/1</t>
  </si>
  <si>
    <t>RDGYYZH191
私账不开票
出货清单注明客户订单号</t>
  </si>
  <si>
    <t>250820104B</t>
  </si>
  <si>
    <t>RC-103930</t>
  </si>
  <si>
    <t>65997-04/1</t>
  </si>
  <si>
    <t>RDGYYZH192
私账不开票
出货清单注明客户订单号</t>
  </si>
  <si>
    <t>65998-04/1</t>
  </si>
  <si>
    <t>250819102D</t>
  </si>
  <si>
    <t>RC-103942</t>
  </si>
  <si>
    <t>RDGYYZH193
私账不开票
出货清单注明客户订单号</t>
  </si>
  <si>
    <t>250819103D</t>
  </si>
  <si>
    <t>RC-103953</t>
  </si>
  <si>
    <t>66363-04/1</t>
  </si>
  <si>
    <t>RDGYYZH194
私账不开票
出货清单注明客户订单号</t>
  </si>
  <si>
    <t>250710083C</t>
  </si>
  <si>
    <t>mia</t>
  </si>
  <si>
    <t>RC-104151</t>
  </si>
  <si>
    <t>61779-04/1</t>
  </si>
  <si>
    <t>RDGYYZH195
私账不开票
出货清单注明客户订单号</t>
  </si>
  <si>
    <t>8232/339</t>
  </si>
  <si>
    <t>250730094D</t>
  </si>
  <si>
    <t>RC-104662</t>
  </si>
  <si>
    <t>RDGYYZH196
私账不开票
出货清单注明客户订单号</t>
  </si>
  <si>
    <t>1561/077/716/99</t>
  </si>
  <si>
    <t>9标RFID吊牌52*210mm双价格贴</t>
  </si>
  <si>
    <t>红蓝价格贴ZAHSKL1102+ZAHSKL1101</t>
  </si>
  <si>
    <t>21cm浅黄色棉蜡绳ZHLOP25007</t>
  </si>
  <si>
    <t>250801095B</t>
  </si>
  <si>
    <t>RC-104954</t>
  </si>
  <si>
    <t>RDGYYZH183-1
私账不开票
出货清单注明客户订单号</t>
  </si>
  <si>
    <t>深咖网小书档</t>
  </si>
  <si>
    <t>深咖网大书档</t>
  </si>
  <si>
    <t>250815101D</t>
  </si>
  <si>
    <t>RC-105000</t>
  </si>
  <si>
    <t>RDGYYZH197
私账不开票
出货清单注明客户订单号</t>
  </si>
  <si>
    <t>4206/041/700/99</t>
  </si>
  <si>
    <t>250820105C</t>
  </si>
  <si>
    <t>RC-105008</t>
  </si>
  <si>
    <t>RDGYYZH198
私账不开票
出货清单注明客户订单号</t>
  </si>
  <si>
    <t>4205/041/700/99</t>
  </si>
  <si>
    <t>抹茶四件套</t>
  </si>
  <si>
    <t>RC-105345</t>
  </si>
  <si>
    <t>RDGYYZH196-1
私账不开票
出货清单注明客户订单号</t>
  </si>
  <si>
    <t>衣架</t>
  </si>
  <si>
    <t>250904112D</t>
  </si>
  <si>
    <t>RC-105895</t>
  </si>
  <si>
    <t>RDGYYZH199
私账不开票
出货清单注明客户订单号</t>
  </si>
  <si>
    <t>垃圾桶</t>
  </si>
  <si>
    <t>250905113C</t>
  </si>
  <si>
    <t>RC-106180</t>
  </si>
  <si>
    <t>RDGYYZH200
私账不开票
出货清单注明客户订单号</t>
  </si>
  <si>
    <t>250905114E</t>
  </si>
  <si>
    <t>RC-106345</t>
  </si>
  <si>
    <t>RDGYYZH201
私账不开票
出货清单注明客户订单号</t>
  </si>
  <si>
    <t>大号储物罐</t>
  </si>
  <si>
    <t>250902108D</t>
  </si>
  <si>
    <t>RC-106454</t>
  </si>
  <si>
    <t>11276/11436</t>
  </si>
  <si>
    <t>RDGYYZH202
私账不开票
出货清单注明客户订单号</t>
  </si>
  <si>
    <t>6291/467/700/99</t>
  </si>
  <si>
    <t>大理石调料罐</t>
  </si>
  <si>
    <t>250912116D</t>
  </si>
  <si>
    <t>RC-106998</t>
  </si>
  <si>
    <t>68040</t>
  </si>
  <si>
    <t>RDGYYZH203
私账不开票
出货清单注明客户订单号</t>
  </si>
  <si>
    <t>68039</t>
  </si>
  <si>
    <t>68036</t>
  </si>
  <si>
    <t>68037</t>
  </si>
  <si>
    <t>68038</t>
  </si>
  <si>
    <t>润石长方形
盒子</t>
  </si>
  <si>
    <t>68035</t>
  </si>
  <si>
    <t>洞石纸巾盒</t>
  </si>
  <si>
    <t>68034</t>
  </si>
  <si>
    <t>洞石垃圾桥</t>
  </si>
  <si>
    <t>250915119B</t>
  </si>
  <si>
    <t>RC-107063</t>
  </si>
  <si>
    <t>RDGYYZH204
私账不开票
出货清单注明客户订单号</t>
  </si>
  <si>
    <r>
      <rPr>
        <sz val="12"/>
        <color rgb="FFFF0000"/>
        <rFont val="微软雅黑"/>
        <charset val="134"/>
      </rPr>
      <t>9359</t>
    </r>
    <r>
      <rPr>
        <sz val="12"/>
        <color theme="1"/>
        <rFont val="微软雅黑"/>
        <charset val="134"/>
      </rPr>
      <t>/043/700/02</t>
    </r>
  </si>
  <si>
    <r>
      <rPr>
        <sz val="12"/>
        <color rgb="FFFF0000"/>
        <rFont val="微软雅黑"/>
        <charset val="134"/>
      </rPr>
      <t>9359</t>
    </r>
    <r>
      <rPr>
        <sz val="12"/>
        <color theme="1"/>
        <rFont val="微软雅黑"/>
        <charset val="134"/>
      </rPr>
      <t>/043/700/03</t>
    </r>
  </si>
  <si>
    <t>250912117B</t>
  </si>
  <si>
    <t>RC-107346</t>
  </si>
  <si>
    <t>RDGYYZH205
私账不开票
出货清单注明客户订单号</t>
  </si>
  <si>
    <t>250918121D</t>
  </si>
  <si>
    <t>RC-107397</t>
  </si>
  <si>
    <t>RDGYYZH206
私账不开票
出货清单注明客户订单号</t>
  </si>
  <si>
    <t>客户订单号</t>
  </si>
  <si>
    <t>250920122B</t>
  </si>
  <si>
    <t>RC-108481</t>
  </si>
  <si>
    <t>RDGYYZH207
私账不开票
出货清单注明客户订单号</t>
  </si>
  <si>
    <t>1318/048</t>
  </si>
  <si>
    <t>RC-108533</t>
  </si>
  <si>
    <t>RDGYYZH208
私账不开票
出货清单注明客户订单号</t>
  </si>
  <si>
    <t>1529/744/052/99</t>
  </si>
  <si>
    <t>1529/099/052/99</t>
  </si>
  <si>
    <t>1529/102/052/99</t>
  </si>
  <si>
    <t>1529/043/052/99</t>
  </si>
  <si>
    <t>250902109C</t>
  </si>
  <si>
    <t>RC-108774</t>
  </si>
  <si>
    <t>RDGYYZH209
私账不开票
出货清单注明客户订单号</t>
  </si>
  <si>
    <t>4204/781/820/99</t>
  </si>
  <si>
    <t>茶漏</t>
  </si>
  <si>
    <t>251009134C</t>
  </si>
  <si>
    <t>RC-108973</t>
  </si>
  <si>
    <t>69129/69130</t>
  </si>
  <si>
    <t>RDGYYZH210
私账不开票
出货清单注明客户订单号</t>
  </si>
  <si>
    <t>寄王巧</t>
  </si>
  <si>
    <t>250922123D</t>
  </si>
  <si>
    <t>RC-109523</t>
  </si>
  <si>
    <t>RDGYYZH211
私账不开票
出货清单注明客户订单号</t>
  </si>
  <si>
    <t>收纳托盘</t>
  </si>
  <si>
    <t>木制化妆收
纳盒</t>
  </si>
  <si>
    <t>木制化妆盒</t>
  </si>
  <si>
    <t>251011135E</t>
  </si>
  <si>
    <t>RC-109565</t>
  </si>
  <si>
    <t>RDGYYZH212
私账不开票
出货清单注明客户订单号</t>
  </si>
  <si>
    <t>251007131D</t>
  </si>
  <si>
    <t>RC-109600</t>
  </si>
  <si>
    <t>13461-04/1</t>
  </si>
  <si>
    <t>RDGYYZH213
私账不开票
出货清单注明客户订单号</t>
  </si>
  <si>
    <t>3533/466</t>
  </si>
  <si>
    <t>13462-04/1</t>
  </si>
  <si>
    <t>3533/104</t>
  </si>
  <si>
    <t>13458-04/1</t>
  </si>
  <si>
    <t>3533/102</t>
  </si>
  <si>
    <t>13459-04/1</t>
  </si>
  <si>
    <t>3533/744</t>
  </si>
  <si>
    <t>13460-04/1</t>
  </si>
  <si>
    <t>3533/743</t>
  </si>
  <si>
    <t>洞石垃圾桶</t>
  </si>
  <si>
    <t>251009133D</t>
  </si>
  <si>
    <t>RC-109604</t>
  </si>
  <si>
    <t>RDGYYZH214
私账不开票
出货清单注明客户订单号</t>
  </si>
  <si>
    <t>250820105F</t>
  </si>
  <si>
    <t>RC-109890</t>
  </si>
  <si>
    <t>RDGYYZH215
私账不开票
出货清单注明客户订单号</t>
  </si>
  <si>
    <t>15标-透明大理石标35mm不可移ZHKT25001</t>
  </si>
  <si>
    <t>251016138B</t>
  </si>
  <si>
    <t>RC-110074</t>
  </si>
  <si>
    <t>RDGYYZH216
私账不开票
出货清单注明客户订单号</t>
  </si>
  <si>
    <t>1318/048/02</t>
  </si>
  <si>
    <t>251004130B</t>
  </si>
  <si>
    <t>RC-110120</t>
  </si>
  <si>
    <t>69058/14177</t>
  </si>
  <si>
    <t>RDGYYZH217
私账不开票
出货清单注明客户订单号</t>
  </si>
  <si>
    <t>9395/043/700/02</t>
  </si>
  <si>
    <t>9395/043/700/03</t>
  </si>
  <si>
    <t>250925124C</t>
  </si>
  <si>
    <t>RC-110361</t>
  </si>
  <si>
    <t>RDGYYZH218
私账不开票
出货清单注明客户订单号</t>
  </si>
  <si>
    <t>9352/040/120/02</t>
  </si>
  <si>
    <t>9352/040/120/03</t>
  </si>
  <si>
    <t>1319/048/400/99</t>
  </si>
  <si>
    <t>苹果绿烛台</t>
  </si>
  <si>
    <t>1319/048/712/99</t>
  </si>
  <si>
    <t>米黄一号烛
台</t>
  </si>
  <si>
    <t>9353/043/712/99</t>
  </si>
  <si>
    <t>烟灰缸</t>
  </si>
  <si>
    <t>9351/043/712/99</t>
  </si>
  <si>
    <t>书档</t>
  </si>
  <si>
    <t>9350/043/080/99</t>
  </si>
  <si>
    <t>棋盘</t>
  </si>
  <si>
    <t>1319/048</t>
  </si>
  <si>
    <t>15标-大理石标25mm不可移ZHSK25012</t>
  </si>
  <si>
    <t>251018141D</t>
  </si>
  <si>
    <t>RC-110385</t>
  </si>
  <si>
    <t>15025-04/1</t>
  </si>
  <si>
    <t>RDGYYZH219
私账不开票
出货清单注明客户订单号</t>
  </si>
  <si>
    <t>15021-04/1</t>
  </si>
  <si>
    <t>15022-04/1</t>
  </si>
  <si>
    <t>15023-04/1</t>
  </si>
  <si>
    <t>15024-04/1</t>
  </si>
  <si>
    <t>15020-04/1</t>
  </si>
  <si>
    <t>样品</t>
  </si>
  <si>
    <t>RC-110917</t>
  </si>
  <si>
    <t>RDGYYZH220
私账不开票</t>
  </si>
  <si>
    <t>2524/105/122/99</t>
  </si>
  <si>
    <t>2524/466/122/99</t>
  </si>
  <si>
    <t>2524/455/122/99</t>
  </si>
  <si>
    <t>2524/104/122/99</t>
  </si>
  <si>
    <t>2524/102/122/99</t>
  </si>
  <si>
    <t>251004128B</t>
  </si>
  <si>
    <t>RC-111143</t>
  </si>
  <si>
    <t>RDGYYZH221
私账不开票
出货清单注明客户订单号</t>
  </si>
  <si>
    <t>9380/046/251/02</t>
  </si>
  <si>
    <t>9383/222/251/02</t>
  </si>
  <si>
    <t>上机费</t>
  </si>
  <si>
    <t>15标-禁水标25mm可移ZHSK24001</t>
  </si>
  <si>
    <t>251027145B</t>
  </si>
  <si>
    <t>RC-111243</t>
  </si>
  <si>
    <t>RDGYYZH222
私账不开票
出货清单注明客户订单号</t>
  </si>
  <si>
    <t>251021142B</t>
  </si>
  <si>
    <t>RC-111273</t>
  </si>
  <si>
    <t>RDGYYZH223
私账不开票
出货清单注明客户订单号</t>
  </si>
  <si>
    <t>251027146C</t>
  </si>
  <si>
    <t>RC-111319</t>
  </si>
  <si>
    <t>RDGYYZH224
私账不开票
出货清单注明客户订单号</t>
  </si>
  <si>
    <t>251004129C</t>
  </si>
  <si>
    <t>RC-111506</t>
  </si>
  <si>
    <t>RDGYYZH225
私账不开票
出货清单注明客户订单号</t>
  </si>
  <si>
    <t>4206/413/700/99</t>
  </si>
  <si>
    <t>蜂蜜罐</t>
  </si>
  <si>
    <t>251031148C</t>
  </si>
  <si>
    <t>RC-111793</t>
  </si>
  <si>
    <t>RDGYYZH226
私账不开票
出货清单注明客户订单号</t>
  </si>
  <si>
    <t>RC-112207</t>
  </si>
  <si>
    <t>RDGYYZH227
私账不开票</t>
  </si>
  <si>
    <t>9472/040/700/99</t>
  </si>
  <si>
    <t>251014137D</t>
  </si>
  <si>
    <t>RC-112225</t>
  </si>
  <si>
    <t>14475-04/1</t>
  </si>
  <si>
    <t>RDGYYZH228
私账不开票
出货清单注明客户订单号</t>
  </si>
  <si>
    <t>白金沙乳液
瓶</t>
  </si>
  <si>
    <t>14476-04/1</t>
  </si>
  <si>
    <t>白金沙口杯</t>
  </si>
  <si>
    <t>14479-04/1</t>
  </si>
  <si>
    <t>白金沙托盘</t>
  </si>
  <si>
    <t>14477-04/1</t>
  </si>
  <si>
    <t>白金沙肥皂
免</t>
  </si>
  <si>
    <t>14482-04/1</t>
  </si>
  <si>
    <t>白金沙棉花
能</t>
  </si>
  <si>
    <t>251106150C</t>
  </si>
  <si>
    <t>RC-112228</t>
  </si>
  <si>
    <t>RDGYYZH229
私账不开票
出货清单注明客户订单号</t>
  </si>
  <si>
    <t>251024143B</t>
  </si>
  <si>
    <t>S25110544</t>
  </si>
  <si>
    <t>RDGYYZH230
私账不开票
出货清单注明客户订单号</t>
  </si>
  <si>
    <t>9427/040/700/99</t>
  </si>
  <si>
    <t>14标RFID贴纸45*35mm可移ZHRFS24013</t>
  </si>
  <si>
    <t>251112153B</t>
  </si>
  <si>
    <t>S25110858</t>
  </si>
  <si>
    <t>RDGYYZH231
私账不开票
出货清单注明客户订单号</t>
  </si>
  <si>
    <t>14标RFID贴纸45*35mm可移 ZHRFS24013</t>
  </si>
  <si>
    <t>S25120726</t>
  </si>
  <si>
    <t>RDGYYZH218-1
私账不开票
出货清单注明客户订单号</t>
  </si>
  <si>
    <t>251114154D</t>
  </si>
  <si>
    <t>S25111012</t>
  </si>
  <si>
    <t>17657-04/1
17657-04/2</t>
  </si>
  <si>
    <t>RDGYYZH232
私账不开票
出货清单注明客户订单号</t>
  </si>
  <si>
    <t>17639-04/1
17639-04/2</t>
  </si>
  <si>
    <t>17637-04/1
17637-04/2</t>
  </si>
  <si>
    <t>17641-04/1
17641-04/2</t>
  </si>
  <si>
    <t>17658-04/1
17658-04/2</t>
  </si>
  <si>
    <t>14标RFID贴纸45*60mm不可移 ZHRFS24010</t>
  </si>
  <si>
    <t>17662-04/1
17662-04/2</t>
  </si>
  <si>
    <t>17661-04/1
17661-04/2</t>
  </si>
  <si>
    <t>17636-04/1
17636-04/2</t>
  </si>
  <si>
    <t>17647-04/1
17647-04/2</t>
  </si>
  <si>
    <t>251115156C</t>
  </si>
  <si>
    <t>S25111009</t>
  </si>
  <si>
    <t>RDGYYZH233
私账不开票
出货清单注明客户订单号</t>
  </si>
  <si>
    <t>9RFID对折吊牌52*210mm不含价格贴 ZHHTR25019</t>
  </si>
  <si>
    <t>251024144B</t>
  </si>
  <si>
    <t>S25111221</t>
  </si>
  <si>
    <t>RDGYYZH234
私账不开票
出货清单注明客户订单号</t>
  </si>
  <si>
    <t>4240/041/820/99</t>
  </si>
  <si>
    <t>饼干模具</t>
  </si>
  <si>
    <t>14标RFID贴纸45*35mm不可移 ZHRFS24014</t>
  </si>
  <si>
    <t>251016139B</t>
  </si>
  <si>
    <t>S25111229</t>
  </si>
  <si>
    <t>RDGYYZH235
私账不开票
出货清单注明客户订单号</t>
  </si>
  <si>
    <t>6388/043/800/99</t>
  </si>
  <si>
    <t>251120159C
欣怡</t>
  </si>
  <si>
    <t>S25111358</t>
  </si>
  <si>
    <t>RDGYYZH236
私账不开票
出货清单注明客户订单号</t>
  </si>
  <si>
    <t>9标RFID对折吊牌52*210mm无价格贴 ZHHTR25019</t>
  </si>
  <si>
    <t>251024144B-2
欣怡</t>
  </si>
  <si>
    <t>S25111414</t>
  </si>
  <si>
    <t>RDGYYZH237
私账不开票
出货清单注明客户订单号</t>
  </si>
  <si>
    <t>4240/041</t>
  </si>
  <si>
    <t>HEMP25cm两股加蜡麻绳ZHLOP24003</t>
  </si>
  <si>
    <t>多支付抵扣4740.95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</si>
</sst>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_ "/>
    <numFmt numFmtId="181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sz val="11.25"/>
      <color rgb="FF222222"/>
      <name val="Verdana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2" borderId="0" xfId="0" applyFont="1" applyFill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58" fontId="5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6" fillId="0" borderId="9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4" fontId="6" fillId="2" borderId="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4" fontId="6" fillId="0" borderId="14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4" fontId="5" fillId="0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161925</xdr:colOff>
      <xdr:row>17</xdr:row>
      <xdr:rowOff>154305</xdr:rowOff>
    </xdr:from>
    <xdr:to>
      <xdr:col>24</xdr:col>
      <xdr:colOff>533400</xdr:colOff>
      <xdr:row>36</xdr:row>
      <xdr:rowOff>459105</xdr:rowOff>
    </xdr:to>
    <xdr:pic>
      <xdr:nvPicPr>
        <xdr:cNvPr id="2" name="图片 1" descr="3997faf14eee6f663e0dea9d73cb99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58185" y="4637405"/>
          <a:ext cx="6677025" cy="544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282575</xdr:colOff>
      <xdr:row>160</xdr:row>
      <xdr:rowOff>214630</xdr:rowOff>
    </xdr:from>
    <xdr:to>
      <xdr:col>16</xdr:col>
      <xdr:colOff>617855</xdr:colOff>
      <xdr:row>210</xdr:row>
      <xdr:rowOff>0</xdr:rowOff>
    </xdr:to>
    <xdr:pic>
      <xdr:nvPicPr>
        <xdr:cNvPr id="2" name="图片 1" descr="b96577e1cb9cb6d9979faccbb8b42b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74345" y="42835830"/>
          <a:ext cx="4620895" cy="9977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23495</xdr:colOff>
      <xdr:row>48</xdr:row>
      <xdr:rowOff>36830</xdr:rowOff>
    </xdr:from>
    <xdr:to>
      <xdr:col>21</xdr:col>
      <xdr:colOff>382270</xdr:colOff>
      <xdr:row>93</xdr:row>
      <xdr:rowOff>100330</xdr:rowOff>
    </xdr:to>
    <xdr:pic>
      <xdr:nvPicPr>
        <xdr:cNvPr id="2" name="图片 1" descr="404de418f6748faf78c26b6c6d9437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80945" y="12673330"/>
          <a:ext cx="4625975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271780</xdr:colOff>
      <xdr:row>0</xdr:row>
      <xdr:rowOff>37465</xdr:rowOff>
    </xdr:from>
    <xdr:to>
      <xdr:col>22</xdr:col>
      <xdr:colOff>21590</xdr:colOff>
      <xdr:row>20</xdr:row>
      <xdr:rowOff>730885</xdr:rowOff>
    </xdr:to>
    <xdr:pic>
      <xdr:nvPicPr>
        <xdr:cNvPr id="2" name="图片 1" descr="404de418f6748faf78c26b6c6d943750"/>
        <xdr:cNvPicPr>
          <a:picLocks noChangeAspect="1"/>
        </xdr:cNvPicPr>
      </xdr:nvPicPr>
      <xdr:blipFill>
        <a:blip r:embed="rId1"/>
        <a:srcRect b="44809"/>
        <a:stretch>
          <a:fillRect/>
        </a:stretch>
      </xdr:blipFill>
      <xdr:spPr>
        <a:xfrm>
          <a:off x="18478500" y="37465"/>
          <a:ext cx="4626610" cy="5576570"/>
        </a:xfrm>
        <a:prstGeom prst="rect">
          <a:avLst/>
        </a:prstGeom>
      </xdr:spPr>
    </xdr:pic>
    <xdr:clientData/>
  </xdr:twoCellAnchor>
  <xdr:twoCellAnchor editAs="oneCell">
    <xdr:from>
      <xdr:col>7</xdr:col>
      <xdr:colOff>1125220</xdr:colOff>
      <xdr:row>56</xdr:row>
      <xdr:rowOff>154940</xdr:rowOff>
    </xdr:from>
    <xdr:to>
      <xdr:col>10</xdr:col>
      <xdr:colOff>723900</xdr:colOff>
      <xdr:row>84</xdr:row>
      <xdr:rowOff>34290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96095" y="20227290"/>
          <a:ext cx="6086475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zoomScale="85" zoomScaleNormal="85" workbookViewId="0">
      <pane ySplit="2" topLeftCell="A17" activePane="bottomLeft" state="frozen"/>
      <selection/>
      <selection pane="bottomLeft" activeCell="F190" sqref="F190"/>
    </sheetView>
  </sheetViews>
  <sheetFormatPr defaultColWidth="9" defaultRowHeight="14"/>
  <cols>
    <col min="1" max="1" width="19.4636363636364" style="1" customWidth="1"/>
    <col min="2" max="2" width="13.7909090909091" style="1" customWidth="1"/>
    <col min="3" max="3" width="14.2727272727273" style="1" customWidth="1"/>
    <col min="4" max="4" width="13.3727272727273" style="1" customWidth="1"/>
    <col min="5" max="5" width="19.6727272727273" style="1" customWidth="1"/>
    <col min="6" max="6" width="12.8272727272727" style="1" customWidth="1"/>
    <col min="7" max="7" width="15.0727272727273" style="1" customWidth="1"/>
    <col min="8" max="8" width="19.0363636363636" style="1" customWidth="1"/>
    <col min="9" max="9" width="11.3363636363636" style="1" customWidth="1"/>
    <col min="10" max="10" width="33.6363636363636" style="1" customWidth="1"/>
    <col min="11" max="11" width="12.0818181818182" style="1" customWidth="1"/>
    <col min="12" max="12" width="11.4363636363636" style="1" customWidth="1"/>
    <col min="13" max="13" width="15.3909090909091" style="1" customWidth="1"/>
    <col min="14" max="14" width="14.7545454545455" style="31" customWidth="1"/>
    <col min="15" max="15" width="9.27272727272727" style="1"/>
    <col min="16" max="16384" width="9" style="1"/>
  </cols>
  <sheetData>
    <row r="1" ht="23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="40" customFormat="1" ht="15" spans="1:15"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10" t="s">
        <v>11</v>
      </c>
      <c r="M2" s="11" t="s">
        <v>12</v>
      </c>
      <c r="N2" s="29"/>
    </row>
    <row r="3" s="41" customFormat="1" ht="21" customHeight="1" spans="1:15">
      <c r="A3" s="111" t="s">
        <v>13</v>
      </c>
      <c r="B3" s="111" t="s">
        <v>14</v>
      </c>
      <c r="C3" s="112">
        <v>45772</v>
      </c>
      <c r="D3" s="111" t="s">
        <v>15</v>
      </c>
      <c r="E3" s="111" t="s">
        <v>16</v>
      </c>
      <c r="F3" s="111" t="s">
        <v>17</v>
      </c>
      <c r="G3" s="111" t="s">
        <v>18</v>
      </c>
      <c r="H3" s="53" t="s">
        <v>19</v>
      </c>
      <c r="I3" s="53"/>
      <c r="J3" s="53" t="s">
        <v>20</v>
      </c>
      <c r="K3" s="53">
        <v>525</v>
      </c>
      <c r="L3" s="53">
        <v>0.75</v>
      </c>
      <c r="M3" s="53">
        <f>K3*L3</f>
        <v>393.75</v>
      </c>
      <c r="N3" s="113" t="s">
        <v>21</v>
      </c>
      <c r="O3" s="114" t="s">
        <v>22</v>
      </c>
    </row>
    <row r="4" s="41" customFormat="1" ht="21" customHeight="1" spans="1:15">
      <c r="A4" s="115"/>
      <c r="B4" s="115"/>
      <c r="C4" s="116"/>
      <c r="D4" s="115"/>
      <c r="E4" s="115"/>
      <c r="F4" s="115"/>
      <c r="G4" s="115"/>
      <c r="H4" s="53" t="s">
        <v>23</v>
      </c>
      <c r="I4" s="53"/>
      <c r="J4" s="53" t="s">
        <v>20</v>
      </c>
      <c r="K4" s="53">
        <v>575</v>
      </c>
      <c r="L4" s="53">
        <v>0.75</v>
      </c>
      <c r="M4" s="53">
        <f t="shared" ref="M4:M36" si="0">K4*L4</f>
        <v>431.25</v>
      </c>
      <c r="N4" s="117"/>
      <c r="O4" s="114"/>
    </row>
    <row r="5" s="41" customFormat="1" ht="21" customHeight="1" spans="1:15">
      <c r="A5" s="115"/>
      <c r="B5" s="115"/>
      <c r="C5" s="116"/>
      <c r="D5" s="115"/>
      <c r="E5" s="115"/>
      <c r="F5" s="115"/>
      <c r="G5" s="115"/>
      <c r="H5" s="53"/>
      <c r="I5" s="53"/>
      <c r="J5" s="53" t="s">
        <v>24</v>
      </c>
      <c r="K5" s="53">
        <v>1120</v>
      </c>
      <c r="L5" s="53">
        <v>0.21</v>
      </c>
      <c r="M5" s="53">
        <f t="shared" si="0"/>
        <v>235.2</v>
      </c>
      <c r="N5" s="117"/>
      <c r="O5" s="114"/>
    </row>
    <row r="6" s="41" customFormat="1" ht="21" customHeight="1" spans="1:15">
      <c r="A6" s="51"/>
      <c r="B6" s="51"/>
      <c r="C6" s="52"/>
      <c r="D6" s="51"/>
      <c r="E6" s="51"/>
      <c r="F6" s="51"/>
      <c r="G6" s="51"/>
      <c r="H6" s="53"/>
      <c r="I6" s="53"/>
      <c r="J6" s="53" t="s">
        <v>25</v>
      </c>
      <c r="K6" s="53">
        <v>1120</v>
      </c>
      <c r="L6" s="53">
        <v>0.11</v>
      </c>
      <c r="M6" s="53">
        <f t="shared" si="0"/>
        <v>123.2</v>
      </c>
      <c r="N6" s="117"/>
      <c r="O6" s="114"/>
    </row>
    <row r="7" s="41" customFormat="1" ht="21" customHeight="1" spans="1:15">
      <c r="A7" s="26" t="s">
        <v>26</v>
      </c>
      <c r="B7" s="118" t="s">
        <v>14</v>
      </c>
      <c r="C7" s="119">
        <v>45783</v>
      </c>
      <c r="D7" s="118" t="s">
        <v>15</v>
      </c>
      <c r="E7" s="118" t="s">
        <v>27</v>
      </c>
      <c r="F7" s="118">
        <v>55627</v>
      </c>
      <c r="G7" s="118" t="s">
        <v>28</v>
      </c>
      <c r="H7" s="118" t="s">
        <v>29</v>
      </c>
      <c r="I7" s="118"/>
      <c r="J7" s="118" t="s">
        <v>30</v>
      </c>
      <c r="K7" s="118">
        <v>1850</v>
      </c>
      <c r="L7" s="118">
        <v>0.405</v>
      </c>
      <c r="M7" s="118">
        <f t="shared" si="0"/>
        <v>749.25</v>
      </c>
      <c r="N7" s="117"/>
    </row>
    <row r="8" s="41" customFormat="1" ht="21" customHeight="1" spans="1:15">
      <c r="A8" s="26" t="s">
        <v>31</v>
      </c>
      <c r="B8" s="118" t="s">
        <v>14</v>
      </c>
      <c r="C8" s="119">
        <v>45792</v>
      </c>
      <c r="D8" s="118" t="s">
        <v>32</v>
      </c>
      <c r="E8" s="118" t="s">
        <v>33</v>
      </c>
      <c r="F8" s="118">
        <v>56103</v>
      </c>
      <c r="G8" s="118" t="s">
        <v>34</v>
      </c>
      <c r="H8" s="118" t="s">
        <v>35</v>
      </c>
      <c r="I8" s="118"/>
      <c r="J8" s="118" t="s">
        <v>30</v>
      </c>
      <c r="K8" s="118">
        <v>1214</v>
      </c>
      <c r="L8" s="118">
        <v>0.405</v>
      </c>
      <c r="M8" s="118">
        <f t="shared" si="0"/>
        <v>491.67</v>
      </c>
      <c r="N8" s="117"/>
    </row>
    <row r="9" s="41" customFormat="1" ht="21" customHeight="1" spans="1:15">
      <c r="A9" s="16" t="s">
        <v>36</v>
      </c>
      <c r="B9" s="120" t="s">
        <v>14</v>
      </c>
      <c r="C9" s="121">
        <v>45792</v>
      </c>
      <c r="D9" s="120" t="s">
        <v>32</v>
      </c>
      <c r="E9" s="120" t="s">
        <v>37</v>
      </c>
      <c r="F9" s="118">
        <v>56092</v>
      </c>
      <c r="G9" s="120" t="s">
        <v>38</v>
      </c>
      <c r="H9" s="118" t="s">
        <v>39</v>
      </c>
      <c r="I9" s="118" t="s">
        <v>40</v>
      </c>
      <c r="J9" s="118" t="s">
        <v>30</v>
      </c>
      <c r="K9" s="118">
        <v>3000</v>
      </c>
      <c r="L9" s="118">
        <v>0.405</v>
      </c>
      <c r="M9" s="118">
        <f t="shared" si="0"/>
        <v>1215</v>
      </c>
      <c r="N9" s="117"/>
    </row>
    <row r="10" s="41" customFormat="1" ht="21" customHeight="1" spans="1:15">
      <c r="A10" s="48"/>
      <c r="B10" s="122"/>
      <c r="C10" s="123"/>
      <c r="D10" s="122"/>
      <c r="E10" s="122"/>
      <c r="F10" s="118">
        <v>56095</v>
      </c>
      <c r="G10" s="122"/>
      <c r="H10" s="118" t="s">
        <v>41</v>
      </c>
      <c r="I10" s="118" t="s">
        <v>42</v>
      </c>
      <c r="J10" s="118" t="s">
        <v>30</v>
      </c>
      <c r="K10" s="118">
        <v>2520</v>
      </c>
      <c r="L10" s="118">
        <v>0.405</v>
      </c>
      <c r="M10" s="118">
        <f t="shared" si="0"/>
        <v>1020.6</v>
      </c>
      <c r="N10" s="117"/>
    </row>
    <row r="11" s="41" customFormat="1" ht="21" customHeight="1" spans="1:15">
      <c r="A11" s="48"/>
      <c r="B11" s="122"/>
      <c r="C11" s="123"/>
      <c r="D11" s="122"/>
      <c r="E11" s="122"/>
      <c r="F11" s="118">
        <v>56091</v>
      </c>
      <c r="G11" s="122"/>
      <c r="H11" s="118" t="s">
        <v>43</v>
      </c>
      <c r="I11" s="118" t="s">
        <v>44</v>
      </c>
      <c r="J11" s="118" t="s">
        <v>30</v>
      </c>
      <c r="K11" s="118">
        <v>1500</v>
      </c>
      <c r="L11" s="118">
        <v>0.405</v>
      </c>
      <c r="M11" s="118">
        <f t="shared" si="0"/>
        <v>607.5</v>
      </c>
      <c r="N11" s="117"/>
    </row>
    <row r="12" s="41" customFormat="1" ht="21" customHeight="1" spans="1:15">
      <c r="A12" s="48"/>
      <c r="B12" s="122"/>
      <c r="C12" s="123"/>
      <c r="D12" s="122"/>
      <c r="E12" s="122"/>
      <c r="F12" s="118">
        <v>56093</v>
      </c>
      <c r="G12" s="122"/>
      <c r="H12" s="118" t="s">
        <v>45</v>
      </c>
      <c r="I12" s="118" t="s">
        <v>46</v>
      </c>
      <c r="J12" s="118" t="s">
        <v>30</v>
      </c>
      <c r="K12" s="118">
        <v>1617</v>
      </c>
      <c r="L12" s="118">
        <v>0.405</v>
      </c>
      <c r="M12" s="118">
        <f t="shared" si="0"/>
        <v>654.885</v>
      </c>
      <c r="N12" s="117"/>
    </row>
    <row r="13" s="41" customFormat="1" ht="21" customHeight="1" spans="1:15">
      <c r="A13" s="48"/>
      <c r="B13" s="122"/>
      <c r="C13" s="123"/>
      <c r="D13" s="122"/>
      <c r="E13" s="122"/>
      <c r="F13" s="118">
        <v>56094</v>
      </c>
      <c r="G13" s="122"/>
      <c r="H13" s="118" t="s">
        <v>47</v>
      </c>
      <c r="I13" s="118" t="s">
        <v>48</v>
      </c>
      <c r="J13" s="124" t="s">
        <v>49</v>
      </c>
      <c r="K13" s="118">
        <v>1536</v>
      </c>
      <c r="L13" s="118">
        <v>0.405</v>
      </c>
      <c r="M13" s="118">
        <f t="shared" si="0"/>
        <v>622.08</v>
      </c>
      <c r="N13" s="117"/>
    </row>
    <row r="14" s="41" customFormat="1" ht="21" customHeight="1" spans="1:15">
      <c r="A14" s="28"/>
      <c r="B14" s="125"/>
      <c r="C14" s="126"/>
      <c r="D14" s="125"/>
      <c r="E14" s="125"/>
      <c r="F14" s="118">
        <v>56090</v>
      </c>
      <c r="G14" s="125"/>
      <c r="H14" s="118" t="s">
        <v>50</v>
      </c>
      <c r="I14" s="118" t="s">
        <v>51</v>
      </c>
      <c r="J14" s="118" t="s">
        <v>30</v>
      </c>
      <c r="K14" s="118">
        <v>602</v>
      </c>
      <c r="L14" s="118">
        <v>0.405</v>
      </c>
      <c r="M14" s="118">
        <f t="shared" si="0"/>
        <v>243.81</v>
      </c>
      <c r="N14" s="117"/>
    </row>
    <row r="15" s="41" customFormat="1" ht="21" customHeight="1" spans="1:15">
      <c r="A15" s="16" t="s">
        <v>52</v>
      </c>
      <c r="B15" s="120" t="s">
        <v>14</v>
      </c>
      <c r="C15" s="121">
        <v>45796</v>
      </c>
      <c r="D15" s="120" t="s">
        <v>15</v>
      </c>
      <c r="E15" s="120" t="s">
        <v>53</v>
      </c>
      <c r="F15" s="120" t="s">
        <v>54</v>
      </c>
      <c r="G15" s="120" t="s">
        <v>55</v>
      </c>
      <c r="H15" s="118" t="s">
        <v>19</v>
      </c>
      <c r="I15" s="118"/>
      <c r="J15" s="118" t="s">
        <v>20</v>
      </c>
      <c r="K15" s="118">
        <v>260</v>
      </c>
      <c r="L15" s="118">
        <v>0.75</v>
      </c>
      <c r="M15" s="118">
        <f t="shared" si="0"/>
        <v>195</v>
      </c>
      <c r="N15" s="117"/>
    </row>
    <row r="16" s="41" customFormat="1" ht="21" customHeight="1" spans="1:15">
      <c r="A16" s="48"/>
      <c r="B16" s="122"/>
      <c r="C16" s="123"/>
      <c r="D16" s="122"/>
      <c r="E16" s="122"/>
      <c r="F16" s="122"/>
      <c r="G16" s="122"/>
      <c r="H16" s="118" t="s">
        <v>23</v>
      </c>
      <c r="I16" s="118"/>
      <c r="J16" s="118" t="s">
        <v>20</v>
      </c>
      <c r="K16" s="118">
        <v>230</v>
      </c>
      <c r="L16" s="118">
        <v>0.75</v>
      </c>
      <c r="M16" s="118">
        <f t="shared" si="0"/>
        <v>172.5</v>
      </c>
      <c r="N16" s="117"/>
    </row>
    <row r="17" s="41" customFormat="1" ht="21" customHeight="1" spans="1:14">
      <c r="A17" s="48"/>
      <c r="B17" s="122"/>
      <c r="C17" s="123"/>
      <c r="D17" s="122"/>
      <c r="E17" s="122"/>
      <c r="F17" s="122"/>
      <c r="G17" s="122"/>
      <c r="H17" s="118"/>
      <c r="I17" s="118"/>
      <c r="J17" s="118" t="s">
        <v>56</v>
      </c>
      <c r="K17" s="118">
        <v>500</v>
      </c>
      <c r="L17" s="118">
        <v>0.21</v>
      </c>
      <c r="M17" s="118">
        <f t="shared" si="0"/>
        <v>105</v>
      </c>
      <c r="N17" s="117"/>
    </row>
    <row r="18" s="41" customFormat="1" ht="21" customHeight="1" spans="1:14">
      <c r="A18" s="28"/>
      <c r="B18" s="125"/>
      <c r="C18" s="126"/>
      <c r="D18" s="125"/>
      <c r="E18" s="125"/>
      <c r="F18" s="125"/>
      <c r="G18" s="125"/>
      <c r="H18" s="118"/>
      <c r="I18" s="118"/>
      <c r="J18" s="118" t="s">
        <v>25</v>
      </c>
      <c r="K18" s="118">
        <v>500</v>
      </c>
      <c r="L18" s="118">
        <v>0.11</v>
      </c>
      <c r="M18" s="118">
        <f t="shared" si="0"/>
        <v>55</v>
      </c>
      <c r="N18" s="117"/>
    </row>
    <row r="19" s="41" customFormat="1" ht="21" customHeight="1" spans="1:14">
      <c r="A19" s="16" t="s">
        <v>57</v>
      </c>
      <c r="B19" s="120" t="s">
        <v>14</v>
      </c>
      <c r="C19" s="121">
        <v>45797</v>
      </c>
      <c r="D19" s="120" t="s">
        <v>15</v>
      </c>
      <c r="E19" s="120" t="s">
        <v>58</v>
      </c>
      <c r="F19" s="120">
        <v>53024</v>
      </c>
      <c r="G19" s="120" t="s">
        <v>59</v>
      </c>
      <c r="H19" s="118" t="s">
        <v>60</v>
      </c>
      <c r="I19" s="118" t="s">
        <v>61</v>
      </c>
      <c r="J19" s="118" t="s">
        <v>30</v>
      </c>
      <c r="K19" s="118">
        <v>2520</v>
      </c>
      <c r="L19" s="118">
        <v>0.405</v>
      </c>
      <c r="M19" s="118">
        <f t="shared" si="0"/>
        <v>1020.6</v>
      </c>
      <c r="N19" s="117"/>
    </row>
    <row r="20" s="41" customFormat="1" ht="21" customHeight="1" spans="1:14">
      <c r="A20" s="28"/>
      <c r="B20" s="125"/>
      <c r="C20" s="126"/>
      <c r="D20" s="125"/>
      <c r="E20" s="125"/>
      <c r="F20" s="125"/>
      <c r="G20" s="125"/>
      <c r="H20" s="118" t="s">
        <v>62</v>
      </c>
      <c r="I20" s="118" t="s">
        <v>63</v>
      </c>
      <c r="J20" s="118" t="s">
        <v>30</v>
      </c>
      <c r="K20" s="118">
        <v>2020</v>
      </c>
      <c r="L20" s="118">
        <v>0.405</v>
      </c>
      <c r="M20" s="118">
        <f t="shared" si="0"/>
        <v>818.1</v>
      </c>
      <c r="N20" s="117"/>
    </row>
    <row r="21" s="41" customFormat="1" ht="21" customHeight="1" spans="1:14">
      <c r="A21" s="26"/>
      <c r="B21" s="120" t="s">
        <v>14</v>
      </c>
      <c r="C21" s="121">
        <v>45798</v>
      </c>
      <c r="D21" s="120" t="s">
        <v>32</v>
      </c>
      <c r="E21" s="120" t="s">
        <v>64</v>
      </c>
      <c r="F21" s="118" t="s">
        <v>65</v>
      </c>
      <c r="G21" s="120" t="s">
        <v>66</v>
      </c>
      <c r="H21" s="118" t="s">
        <v>67</v>
      </c>
      <c r="I21" s="118"/>
      <c r="J21" s="118" t="s">
        <v>30</v>
      </c>
      <c r="K21" s="118">
        <v>20</v>
      </c>
      <c r="L21" s="118">
        <v>0.405</v>
      </c>
      <c r="M21" s="118">
        <f t="shared" si="0"/>
        <v>8.1</v>
      </c>
      <c r="N21" s="117"/>
    </row>
    <row r="22" s="41" customFormat="1" ht="21" customHeight="1" spans="1:14">
      <c r="A22" s="26"/>
      <c r="B22" s="125"/>
      <c r="C22" s="126"/>
      <c r="D22" s="125"/>
      <c r="E22" s="125"/>
      <c r="F22" s="118" t="s">
        <v>68</v>
      </c>
      <c r="G22" s="125"/>
      <c r="H22" s="118" t="s">
        <v>69</v>
      </c>
      <c r="I22" s="118"/>
      <c r="J22" s="118" t="s">
        <v>30</v>
      </c>
      <c r="K22" s="118">
        <v>20</v>
      </c>
      <c r="L22" s="118">
        <v>0.405</v>
      </c>
      <c r="M22" s="118">
        <f t="shared" si="0"/>
        <v>8.1</v>
      </c>
      <c r="N22" s="117"/>
    </row>
    <row r="23" s="41" customFormat="1" ht="21" customHeight="1" spans="1:14">
      <c r="A23" s="16" t="s">
        <v>70</v>
      </c>
      <c r="B23" s="120" t="s">
        <v>14</v>
      </c>
      <c r="C23" s="121">
        <v>45803</v>
      </c>
      <c r="D23" s="120" t="s">
        <v>32</v>
      </c>
      <c r="E23" s="120" t="s">
        <v>71</v>
      </c>
      <c r="F23" s="118">
        <v>57965</v>
      </c>
      <c r="G23" s="120" t="s">
        <v>72</v>
      </c>
      <c r="H23" s="118" t="s">
        <v>39</v>
      </c>
      <c r="I23" s="118" t="s">
        <v>40</v>
      </c>
      <c r="J23" s="118" t="s">
        <v>30</v>
      </c>
      <c r="K23" s="118">
        <v>1900</v>
      </c>
      <c r="L23" s="118">
        <v>0.405</v>
      </c>
      <c r="M23" s="118">
        <f t="shared" si="0"/>
        <v>769.5</v>
      </c>
      <c r="N23" s="117"/>
    </row>
    <row r="24" s="41" customFormat="1" ht="21" customHeight="1" spans="1:14">
      <c r="A24" s="48"/>
      <c r="B24" s="122"/>
      <c r="C24" s="123"/>
      <c r="D24" s="122"/>
      <c r="E24" s="122"/>
      <c r="F24" s="118">
        <v>57966</v>
      </c>
      <c r="G24" s="122"/>
      <c r="H24" s="118" t="s">
        <v>41</v>
      </c>
      <c r="I24" s="118" t="s">
        <v>42</v>
      </c>
      <c r="J24" s="118" t="s">
        <v>30</v>
      </c>
      <c r="K24" s="118">
        <v>1416</v>
      </c>
      <c r="L24" s="118">
        <v>0.405</v>
      </c>
      <c r="M24" s="118">
        <f t="shared" si="0"/>
        <v>573.48</v>
      </c>
      <c r="N24" s="117"/>
    </row>
    <row r="25" s="41" customFormat="1" ht="21" customHeight="1" spans="1:14">
      <c r="A25" s="48"/>
      <c r="B25" s="122"/>
      <c r="C25" s="123"/>
      <c r="D25" s="122"/>
      <c r="E25" s="122"/>
      <c r="F25" s="118">
        <v>57964</v>
      </c>
      <c r="G25" s="122"/>
      <c r="H25" s="118" t="s">
        <v>47</v>
      </c>
      <c r="I25" s="118" t="s">
        <v>48</v>
      </c>
      <c r="J25" s="118" t="s">
        <v>49</v>
      </c>
      <c r="K25" s="118">
        <v>525</v>
      </c>
      <c r="L25" s="118">
        <v>0.405</v>
      </c>
      <c r="M25" s="118">
        <f t="shared" si="0"/>
        <v>212.625</v>
      </c>
      <c r="N25" s="117"/>
    </row>
    <row r="26" s="41" customFormat="1" ht="21" customHeight="1" spans="1:14">
      <c r="A26" s="48"/>
      <c r="B26" s="122"/>
      <c r="C26" s="123"/>
      <c r="D26" s="122"/>
      <c r="E26" s="122"/>
      <c r="F26" s="118">
        <v>57961</v>
      </c>
      <c r="G26" s="122"/>
      <c r="H26" s="118" t="s">
        <v>73</v>
      </c>
      <c r="I26" s="118" t="s">
        <v>74</v>
      </c>
      <c r="J26" s="118" t="s">
        <v>30</v>
      </c>
      <c r="K26" s="118">
        <v>400</v>
      </c>
      <c r="L26" s="118">
        <v>0.405</v>
      </c>
      <c r="M26" s="118">
        <f t="shared" si="0"/>
        <v>162</v>
      </c>
      <c r="N26" s="117"/>
    </row>
    <row r="27" s="41" customFormat="1" ht="21" customHeight="1" spans="1:14">
      <c r="A27" s="28"/>
      <c r="B27" s="125"/>
      <c r="C27" s="126"/>
      <c r="D27" s="125"/>
      <c r="E27" s="125"/>
      <c r="F27" s="118">
        <v>57963</v>
      </c>
      <c r="G27" s="125"/>
      <c r="H27" s="118" t="s">
        <v>50</v>
      </c>
      <c r="I27" s="118" t="s">
        <v>51</v>
      </c>
      <c r="J27" s="118" t="s">
        <v>30</v>
      </c>
      <c r="K27" s="118">
        <v>504</v>
      </c>
      <c r="L27" s="118">
        <v>0.405</v>
      </c>
      <c r="M27" s="118">
        <f t="shared" si="0"/>
        <v>204.12</v>
      </c>
      <c r="N27" s="117"/>
    </row>
    <row r="28" s="41" customFormat="1" ht="21" customHeight="1" spans="1:14">
      <c r="A28" s="26" t="s">
        <v>75</v>
      </c>
      <c r="B28" s="118" t="s">
        <v>14</v>
      </c>
      <c r="C28" s="119">
        <v>45803</v>
      </c>
      <c r="D28" s="118" t="s">
        <v>15</v>
      </c>
      <c r="E28" s="118" t="s">
        <v>76</v>
      </c>
      <c r="F28" s="118">
        <v>53024</v>
      </c>
      <c r="G28" s="118" t="s">
        <v>77</v>
      </c>
      <c r="H28" s="118" t="s">
        <v>78</v>
      </c>
      <c r="I28" s="118"/>
      <c r="J28" s="118" t="s">
        <v>79</v>
      </c>
      <c r="K28" s="118">
        <v>4550</v>
      </c>
      <c r="L28" s="118">
        <v>0.1</v>
      </c>
      <c r="M28" s="118">
        <f t="shared" si="0"/>
        <v>455</v>
      </c>
      <c r="N28" s="117"/>
    </row>
    <row r="29" s="41" customFormat="1" ht="21" customHeight="1" spans="1:14">
      <c r="A29" s="16" t="s">
        <v>80</v>
      </c>
      <c r="B29" s="120" t="s">
        <v>14</v>
      </c>
      <c r="C29" s="121">
        <v>45804</v>
      </c>
      <c r="D29" s="120" t="s">
        <v>15</v>
      </c>
      <c r="E29" s="120" t="s">
        <v>81</v>
      </c>
      <c r="F29" s="120" t="s">
        <v>82</v>
      </c>
      <c r="G29" s="120" t="s">
        <v>83</v>
      </c>
      <c r="H29" s="118" t="s">
        <v>19</v>
      </c>
      <c r="I29" s="118"/>
      <c r="J29" s="118" t="s">
        <v>20</v>
      </c>
      <c r="K29" s="118">
        <v>520</v>
      </c>
      <c r="L29" s="118">
        <v>0.75</v>
      </c>
      <c r="M29" s="118">
        <f t="shared" si="0"/>
        <v>390</v>
      </c>
      <c r="N29" s="117"/>
    </row>
    <row r="30" s="41" customFormat="1" ht="21" customHeight="1" spans="1:14">
      <c r="A30" s="48"/>
      <c r="B30" s="122"/>
      <c r="C30" s="123"/>
      <c r="D30" s="122"/>
      <c r="E30" s="122"/>
      <c r="F30" s="122"/>
      <c r="G30" s="122"/>
      <c r="H30" s="118" t="s">
        <v>23</v>
      </c>
      <c r="I30" s="118"/>
      <c r="J30" s="118" t="s">
        <v>20</v>
      </c>
      <c r="K30" s="118">
        <v>345</v>
      </c>
      <c r="L30" s="118">
        <v>0.75</v>
      </c>
      <c r="M30" s="118">
        <f t="shared" si="0"/>
        <v>258.75</v>
      </c>
      <c r="N30" s="117"/>
    </row>
    <row r="31" s="41" customFormat="1" ht="21" customHeight="1" spans="1:14">
      <c r="A31" s="48"/>
      <c r="B31" s="122"/>
      <c r="C31" s="123"/>
      <c r="D31" s="122"/>
      <c r="E31" s="122"/>
      <c r="F31" s="122"/>
      <c r="G31" s="122"/>
      <c r="H31" s="118"/>
      <c r="I31" s="118"/>
      <c r="J31" s="118" t="s">
        <v>56</v>
      </c>
      <c r="K31" s="118">
        <v>865</v>
      </c>
      <c r="L31" s="118">
        <v>0.21</v>
      </c>
      <c r="M31" s="118">
        <f t="shared" si="0"/>
        <v>181.65</v>
      </c>
      <c r="N31" s="117"/>
    </row>
    <row r="32" s="41" customFormat="1" ht="21" customHeight="1" spans="1:14">
      <c r="A32" s="28"/>
      <c r="B32" s="125"/>
      <c r="C32" s="126"/>
      <c r="D32" s="125"/>
      <c r="E32" s="125"/>
      <c r="F32" s="125"/>
      <c r="G32" s="125"/>
      <c r="H32" s="118"/>
      <c r="I32" s="118"/>
      <c r="J32" s="118" t="s">
        <v>25</v>
      </c>
      <c r="K32" s="118">
        <v>865</v>
      </c>
      <c r="L32" s="118">
        <v>0.11</v>
      </c>
      <c r="M32" s="118">
        <f t="shared" si="0"/>
        <v>95.15</v>
      </c>
      <c r="N32" s="117"/>
    </row>
    <row r="33" s="41" customFormat="1" ht="21" customHeight="1" spans="2:14">
      <c r="B33" s="29" t="s">
        <v>84</v>
      </c>
      <c r="C33" s="29"/>
      <c r="D33" s="29"/>
      <c r="E33" s="29"/>
      <c r="F33" s="29"/>
      <c r="G33" s="29"/>
      <c r="H33" s="29"/>
      <c r="I33" s="29"/>
      <c r="J33" s="29"/>
      <c r="K33" s="29">
        <f>SUM(K3:K32)</f>
        <v>35139</v>
      </c>
      <c r="L33" s="29"/>
      <c r="M33" s="127">
        <f>SUM(M3:M32)</f>
        <v>12472.87</v>
      </c>
      <c r="N33" s="104" t="s">
        <v>85</v>
      </c>
    </row>
    <row r="34" s="35" customFormat="1" ht="23" spans="2:14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"/>
      <c r="M34" s="1"/>
      <c r="N34" s="128"/>
    </row>
    <row r="35" s="35" customFormat="1" ht="23" spans="2:14"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"/>
      <c r="M35" s="1"/>
      <c r="N35" s="128"/>
    </row>
    <row r="36" ht="23" spans="2:14">
      <c r="B36" s="2" t="s">
        <v>86</v>
      </c>
      <c r="C36" s="2"/>
      <c r="D36" s="2"/>
      <c r="E36" s="2"/>
      <c r="F36" s="2"/>
      <c r="G36" s="2"/>
      <c r="H36" s="2"/>
      <c r="I36" s="2"/>
      <c r="J36" s="2"/>
      <c r="K36" s="2"/>
    </row>
    <row r="37" s="1" customFormat="1" ht="45" customHeight="1" spans="2:14">
      <c r="B37" s="30" t="s">
        <v>87</v>
      </c>
      <c r="C37" s="30" t="s">
        <v>88</v>
      </c>
      <c r="D37" s="30" t="s">
        <v>1</v>
      </c>
      <c r="E37" s="30" t="s">
        <v>89</v>
      </c>
      <c r="F37" s="30" t="s">
        <v>90</v>
      </c>
      <c r="G37" s="30" t="s">
        <v>91</v>
      </c>
      <c r="H37" s="29" t="s">
        <v>92</v>
      </c>
      <c r="I37" s="29" t="s">
        <v>93</v>
      </c>
      <c r="J37" s="30" t="s">
        <v>94</v>
      </c>
      <c r="K37" s="29" t="s">
        <v>95</v>
      </c>
      <c r="N37" s="31"/>
    </row>
    <row r="38" s="1" customFormat="1" ht="34" customHeight="1" spans="2:14">
      <c r="B38" s="31">
        <v>1</v>
      </c>
      <c r="C38" s="32"/>
      <c r="D38" s="31" t="s">
        <v>14</v>
      </c>
      <c r="E38" s="33" t="s">
        <v>96</v>
      </c>
      <c r="F38" s="31" t="s">
        <v>97</v>
      </c>
      <c r="G38" s="31" t="s">
        <v>98</v>
      </c>
      <c r="H38" s="31" t="s">
        <v>98</v>
      </c>
      <c r="I38" s="31" t="s">
        <v>98</v>
      </c>
      <c r="J38" s="34">
        <f>M33</f>
        <v>12472.87</v>
      </c>
      <c r="K38" s="31" t="s">
        <v>99</v>
      </c>
      <c r="L38" s="107"/>
      <c r="N38" s="31"/>
    </row>
    <row r="39" spans="2:14">
      <c r="E39" s="108"/>
      <c r="L39" s="109"/>
    </row>
  </sheetData>
  <mergeCells count="49">
    <mergeCell ref="B1:M1"/>
    <mergeCell ref="B36:K36"/>
    <mergeCell ref="A3:A6"/>
    <mergeCell ref="A9:A14"/>
    <mergeCell ref="A15:A18"/>
    <mergeCell ref="A19:A20"/>
    <mergeCell ref="A23:A27"/>
    <mergeCell ref="A29:A32"/>
    <mergeCell ref="B3:B6"/>
    <mergeCell ref="B9:B14"/>
    <mergeCell ref="B15:B18"/>
    <mergeCell ref="B19:B20"/>
    <mergeCell ref="B21:B22"/>
    <mergeCell ref="B23:B27"/>
    <mergeCell ref="B29:B32"/>
    <mergeCell ref="C3:C6"/>
    <mergeCell ref="C9:C14"/>
    <mergeCell ref="C15:C18"/>
    <mergeCell ref="C19:C20"/>
    <mergeCell ref="C21:C22"/>
    <mergeCell ref="C23:C27"/>
    <mergeCell ref="C29:C32"/>
    <mergeCell ref="D3:D6"/>
    <mergeCell ref="D9:D14"/>
    <mergeCell ref="D15:D18"/>
    <mergeCell ref="D19:D20"/>
    <mergeCell ref="D21:D22"/>
    <mergeCell ref="D23:D27"/>
    <mergeCell ref="D29:D32"/>
    <mergeCell ref="E3:E6"/>
    <mergeCell ref="E9:E14"/>
    <mergeCell ref="E15:E18"/>
    <mergeCell ref="E19:E20"/>
    <mergeCell ref="E21:E22"/>
    <mergeCell ref="E23:E27"/>
    <mergeCell ref="E29:E32"/>
    <mergeCell ref="F3:F6"/>
    <mergeCell ref="F15:F18"/>
    <mergeCell ref="F19:F20"/>
    <mergeCell ref="F29:F32"/>
    <mergeCell ref="G3:G6"/>
    <mergeCell ref="G9:G14"/>
    <mergeCell ref="G15:G18"/>
    <mergeCell ref="G19:G20"/>
    <mergeCell ref="G21:G22"/>
    <mergeCell ref="G23:G27"/>
    <mergeCell ref="G29:G32"/>
    <mergeCell ref="N3:N32"/>
    <mergeCell ref="O3:O6"/>
  </mergeCells>
  <pageMargins left="0.7" right="0.7" top="0.75" bottom="0.75" header="0.3" footer="0.3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7"/>
  <sheetViews>
    <sheetView zoomScale="55" zoomScaleNormal="55" workbookViewId="0">
      <pane ySplit="2" topLeftCell="A142" activePane="bottomLeft" state="frozen"/>
      <selection/>
      <selection pane="bottomLeft" activeCell="F190" sqref="F190"/>
    </sheetView>
  </sheetViews>
  <sheetFormatPr defaultColWidth="9" defaultRowHeight="14"/>
  <cols>
    <col min="1" max="1" width="19.4636363636364" style="1" customWidth="1"/>
    <col min="2" max="2" width="13.7909090909091" style="1" customWidth="1"/>
    <col min="3" max="3" width="14.2727272727273" style="1" customWidth="1"/>
    <col min="4" max="4" width="13.3727272727273" style="1" customWidth="1"/>
    <col min="5" max="5" width="19.6727272727273" style="1" customWidth="1"/>
    <col min="6" max="6" width="12.8272727272727" style="1" customWidth="1"/>
    <col min="7" max="7" width="15.0727272727273" style="1" customWidth="1"/>
    <col min="8" max="8" width="19.0363636363636" style="1" customWidth="1"/>
    <col min="9" max="9" width="11.3363636363636" style="1" customWidth="1"/>
    <col min="10" max="10" width="33.6363636363636" style="1" customWidth="1"/>
    <col min="11" max="11" width="12.0818181818182" style="1" customWidth="1"/>
    <col min="12" max="12" width="11.4363636363636" style="1" customWidth="1"/>
    <col min="13" max="13" width="15.3909090909091" style="1" customWidth="1"/>
    <col min="14" max="14" width="14.7545454545455" style="31" hidden="1" customWidth="1"/>
    <col min="15" max="15" width="19.8818181818182" style="4" customWidth="1"/>
    <col min="16" max="16" width="14.6454545454545" style="1" customWidth="1"/>
    <col min="17" max="16384" width="9" style="1"/>
  </cols>
  <sheetData>
    <row r="1" ht="23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="40" customFormat="1" ht="15" spans="1:15"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10" t="s">
        <v>11</v>
      </c>
      <c r="M2" s="11" t="s">
        <v>12</v>
      </c>
      <c r="N2" s="29"/>
      <c r="O2" s="43" t="s">
        <v>100</v>
      </c>
    </row>
    <row r="3" s="41" customFormat="1" ht="21" customHeight="1" spans="1:15">
      <c r="A3" s="16" t="s">
        <v>101</v>
      </c>
      <c r="B3" s="16" t="s">
        <v>14</v>
      </c>
      <c r="C3" s="22">
        <v>45805</v>
      </c>
      <c r="D3" s="16" t="s">
        <v>32</v>
      </c>
      <c r="E3" s="16" t="s">
        <v>102</v>
      </c>
      <c r="F3" s="26" t="s">
        <v>103</v>
      </c>
      <c r="G3" s="16" t="s">
        <v>104</v>
      </c>
      <c r="H3" s="26" t="s">
        <v>105</v>
      </c>
      <c r="I3" s="26"/>
      <c r="J3" s="26" t="s">
        <v>30</v>
      </c>
      <c r="K3" s="26">
        <v>20</v>
      </c>
      <c r="L3" s="26">
        <v>0.405</v>
      </c>
      <c r="M3" s="26">
        <f>K3*L3</f>
        <v>8.1</v>
      </c>
      <c r="N3" s="26" t="s">
        <v>106</v>
      </c>
      <c r="O3" s="44"/>
    </row>
    <row r="4" s="41" customFormat="1" ht="21" customHeight="1" spans="1:15">
      <c r="A4" s="28"/>
      <c r="B4" s="28"/>
      <c r="C4" s="45"/>
      <c r="D4" s="28"/>
      <c r="E4" s="28"/>
      <c r="F4" s="26" t="s">
        <v>107</v>
      </c>
      <c r="G4" s="28"/>
      <c r="H4" s="26" t="s">
        <v>108</v>
      </c>
      <c r="I4" s="26"/>
      <c r="J4" s="26" t="s">
        <v>30</v>
      </c>
      <c r="K4" s="26">
        <v>20</v>
      </c>
      <c r="L4" s="26">
        <v>0.405</v>
      </c>
      <c r="M4" s="26">
        <f t="shared" ref="M4:M35" si="0">K4*L4</f>
        <v>8.1</v>
      </c>
      <c r="N4" s="26" t="s">
        <v>106</v>
      </c>
      <c r="O4" s="44"/>
    </row>
    <row r="5" s="41" customFormat="1" ht="21" customHeight="1" spans="1:15">
      <c r="A5" s="16" t="s">
        <v>109</v>
      </c>
      <c r="B5" s="16" t="s">
        <v>14</v>
      </c>
      <c r="C5" s="22">
        <v>45807</v>
      </c>
      <c r="D5" s="16" t="s">
        <v>32</v>
      </c>
      <c r="E5" s="16" t="s">
        <v>110</v>
      </c>
      <c r="F5" s="26">
        <v>52143</v>
      </c>
      <c r="G5" s="16" t="s">
        <v>111</v>
      </c>
      <c r="H5" s="26" t="s">
        <v>69</v>
      </c>
      <c r="I5" s="26"/>
      <c r="J5" s="26" t="s">
        <v>30</v>
      </c>
      <c r="K5" s="26">
        <v>1800</v>
      </c>
      <c r="L5" s="26">
        <v>0.405</v>
      </c>
      <c r="M5" s="26">
        <f t="shared" si="0"/>
        <v>729</v>
      </c>
      <c r="N5" s="26" t="s">
        <v>106</v>
      </c>
      <c r="O5" s="46">
        <v>45813</v>
      </c>
    </row>
    <row r="6" s="41" customFormat="1" ht="21" customHeight="1" spans="1:15">
      <c r="A6" s="28"/>
      <c r="B6" s="28"/>
      <c r="C6" s="45"/>
      <c r="D6" s="28"/>
      <c r="E6" s="28"/>
      <c r="F6" s="26">
        <v>52142</v>
      </c>
      <c r="G6" s="28"/>
      <c r="H6" s="26" t="s">
        <v>67</v>
      </c>
      <c r="I6" s="26"/>
      <c r="J6" s="26" t="s">
        <v>30</v>
      </c>
      <c r="K6" s="26">
        <v>1000</v>
      </c>
      <c r="L6" s="26">
        <v>0.405</v>
      </c>
      <c r="M6" s="26">
        <f t="shared" si="0"/>
        <v>405</v>
      </c>
      <c r="N6" s="26" t="s">
        <v>106</v>
      </c>
      <c r="O6" s="47"/>
    </row>
    <row r="7" s="41" customFormat="1" ht="21" customHeight="1" spans="1:15">
      <c r="A7" s="16" t="s">
        <v>112</v>
      </c>
      <c r="B7" s="16" t="s">
        <v>14</v>
      </c>
      <c r="C7" s="22">
        <v>45813</v>
      </c>
      <c r="D7" s="16" t="s">
        <v>32</v>
      </c>
      <c r="E7" s="16" t="s">
        <v>113</v>
      </c>
      <c r="F7" s="26">
        <v>58865</v>
      </c>
      <c r="G7" s="16" t="s">
        <v>114</v>
      </c>
      <c r="H7" s="26" t="s">
        <v>43</v>
      </c>
      <c r="I7" s="26" t="s">
        <v>44</v>
      </c>
      <c r="J7" s="26" t="s">
        <v>30</v>
      </c>
      <c r="K7" s="26">
        <v>1308</v>
      </c>
      <c r="L7" s="26">
        <v>0.405</v>
      </c>
      <c r="M7" s="26">
        <f t="shared" si="0"/>
        <v>529.74</v>
      </c>
      <c r="N7" s="26" t="s">
        <v>106</v>
      </c>
      <c r="O7" s="46">
        <v>45820</v>
      </c>
    </row>
    <row r="8" s="41" customFormat="1" ht="21" customHeight="1" spans="1:15">
      <c r="A8" s="48"/>
      <c r="B8" s="48"/>
      <c r="C8" s="49"/>
      <c r="D8" s="48"/>
      <c r="E8" s="48"/>
      <c r="F8" s="26">
        <v>58863</v>
      </c>
      <c r="G8" s="48"/>
      <c r="H8" s="26" t="s">
        <v>47</v>
      </c>
      <c r="I8" s="26" t="s">
        <v>48</v>
      </c>
      <c r="J8" s="26" t="s">
        <v>49</v>
      </c>
      <c r="K8" s="26">
        <v>1050</v>
      </c>
      <c r="L8" s="26">
        <v>0.405</v>
      </c>
      <c r="M8" s="26">
        <f t="shared" si="0"/>
        <v>425.25</v>
      </c>
      <c r="N8" s="26" t="s">
        <v>106</v>
      </c>
      <c r="O8" s="50"/>
    </row>
    <row r="9" s="41" customFormat="1" ht="21" customHeight="1" spans="1:15">
      <c r="A9" s="28"/>
      <c r="B9" s="28"/>
      <c r="C9" s="45"/>
      <c r="D9" s="28"/>
      <c r="E9" s="28"/>
      <c r="F9" s="26">
        <v>58864</v>
      </c>
      <c r="G9" s="28"/>
      <c r="H9" s="26" t="s">
        <v>73</v>
      </c>
      <c r="I9" s="26" t="s">
        <v>74</v>
      </c>
      <c r="J9" s="26" t="s">
        <v>30</v>
      </c>
      <c r="K9" s="26">
        <v>500</v>
      </c>
      <c r="L9" s="26">
        <v>0.405</v>
      </c>
      <c r="M9" s="26">
        <f t="shared" si="0"/>
        <v>202.5</v>
      </c>
      <c r="N9" s="26" t="s">
        <v>106</v>
      </c>
      <c r="O9" s="47"/>
    </row>
    <row r="10" s="41" customFormat="1" ht="21" customHeight="1" spans="1:15">
      <c r="A10" s="16" t="s">
        <v>115</v>
      </c>
      <c r="B10" s="16" t="s">
        <v>14</v>
      </c>
      <c r="C10" s="22">
        <v>45813</v>
      </c>
      <c r="D10" s="16" t="s">
        <v>32</v>
      </c>
      <c r="E10" s="16" t="s">
        <v>116</v>
      </c>
      <c r="F10" s="26">
        <v>59219</v>
      </c>
      <c r="G10" s="16" t="s">
        <v>117</v>
      </c>
      <c r="H10" s="26" t="s">
        <v>39</v>
      </c>
      <c r="I10" s="26" t="s">
        <v>40</v>
      </c>
      <c r="J10" s="26" t="s">
        <v>30</v>
      </c>
      <c r="K10" s="26">
        <v>2000</v>
      </c>
      <c r="L10" s="26">
        <v>0.405</v>
      </c>
      <c r="M10" s="26">
        <f t="shared" si="0"/>
        <v>810</v>
      </c>
      <c r="N10" s="26" t="s">
        <v>106</v>
      </c>
      <c r="O10" s="46">
        <v>45828</v>
      </c>
    </row>
    <row r="11" s="41" customFormat="1" ht="21" customHeight="1" spans="1:15">
      <c r="A11" s="48"/>
      <c r="B11" s="48"/>
      <c r="C11" s="49"/>
      <c r="D11" s="48"/>
      <c r="E11" s="48"/>
      <c r="F11" s="26">
        <v>59221</v>
      </c>
      <c r="G11" s="48"/>
      <c r="H11" s="26" t="s">
        <v>41</v>
      </c>
      <c r="I11" s="26" t="s">
        <v>42</v>
      </c>
      <c r="J11" s="26" t="s">
        <v>30</v>
      </c>
      <c r="K11" s="26">
        <v>1512</v>
      </c>
      <c r="L11" s="26">
        <v>0.405</v>
      </c>
      <c r="M11" s="26">
        <f t="shared" si="0"/>
        <v>612.36</v>
      </c>
      <c r="N11" s="26" t="s">
        <v>106</v>
      </c>
      <c r="O11" s="50"/>
    </row>
    <row r="12" s="41" customFormat="1" ht="21" customHeight="1" spans="1:15">
      <c r="A12" s="48"/>
      <c r="B12" s="48"/>
      <c r="C12" s="49"/>
      <c r="D12" s="48"/>
      <c r="E12" s="48"/>
      <c r="F12" s="26">
        <v>59218</v>
      </c>
      <c r="G12" s="48"/>
      <c r="H12" s="26" t="s">
        <v>47</v>
      </c>
      <c r="I12" s="26" t="s">
        <v>48</v>
      </c>
      <c r="J12" s="26" t="s">
        <v>49</v>
      </c>
      <c r="K12" s="26">
        <v>1050</v>
      </c>
      <c r="L12" s="26">
        <v>0.405</v>
      </c>
      <c r="M12" s="26">
        <f t="shared" si="0"/>
        <v>425.25</v>
      </c>
      <c r="N12" s="26" t="s">
        <v>106</v>
      </c>
      <c r="O12" s="50"/>
    </row>
    <row r="13" s="41" customFormat="1" ht="21" customHeight="1" spans="1:15">
      <c r="A13" s="48"/>
      <c r="B13" s="48"/>
      <c r="C13" s="49"/>
      <c r="D13" s="48"/>
      <c r="E13" s="48"/>
      <c r="F13" s="26">
        <v>59217</v>
      </c>
      <c r="G13" s="48"/>
      <c r="H13" s="26" t="s">
        <v>73</v>
      </c>
      <c r="I13" s="26" t="s">
        <v>74</v>
      </c>
      <c r="J13" s="26" t="s">
        <v>30</v>
      </c>
      <c r="K13" s="26">
        <v>500</v>
      </c>
      <c r="L13" s="26">
        <v>0.405</v>
      </c>
      <c r="M13" s="26">
        <f t="shared" si="0"/>
        <v>202.5</v>
      </c>
      <c r="N13" s="26" t="s">
        <v>106</v>
      </c>
      <c r="O13" s="50"/>
    </row>
    <row r="14" s="41" customFormat="1" ht="21" customHeight="1" spans="1:15">
      <c r="A14" s="28"/>
      <c r="B14" s="28"/>
      <c r="C14" s="45"/>
      <c r="D14" s="28"/>
      <c r="E14" s="28"/>
      <c r="F14" s="26">
        <v>59220</v>
      </c>
      <c r="G14" s="28"/>
      <c r="H14" s="26" t="s">
        <v>50</v>
      </c>
      <c r="I14" s="26" t="s">
        <v>51</v>
      </c>
      <c r="J14" s="26" t="s">
        <v>30</v>
      </c>
      <c r="K14" s="26">
        <v>350</v>
      </c>
      <c r="L14" s="26">
        <v>0.405</v>
      </c>
      <c r="M14" s="26">
        <f t="shared" si="0"/>
        <v>141.75</v>
      </c>
      <c r="N14" s="26" t="s">
        <v>106</v>
      </c>
      <c r="O14" s="47"/>
    </row>
    <row r="15" s="41" customFormat="1" ht="21" customHeight="1" spans="1:15">
      <c r="A15" s="16" t="s">
        <v>118</v>
      </c>
      <c r="B15" s="16" t="s">
        <v>14</v>
      </c>
      <c r="C15" s="22">
        <v>45814</v>
      </c>
      <c r="D15" s="16" t="s">
        <v>32</v>
      </c>
      <c r="E15" s="16" t="s">
        <v>119</v>
      </c>
      <c r="F15" s="26">
        <v>57696</v>
      </c>
      <c r="G15" s="16" t="s">
        <v>120</v>
      </c>
      <c r="H15" s="26" t="s">
        <v>105</v>
      </c>
      <c r="I15" s="26" t="s">
        <v>121</v>
      </c>
      <c r="J15" s="26" t="s">
        <v>30</v>
      </c>
      <c r="K15" s="26">
        <v>7500</v>
      </c>
      <c r="L15" s="26">
        <v>0.405</v>
      </c>
      <c r="M15" s="26">
        <f t="shared" si="0"/>
        <v>3037.5</v>
      </c>
      <c r="N15" s="26" t="s">
        <v>106</v>
      </c>
      <c r="O15" s="46">
        <v>45822</v>
      </c>
    </row>
    <row r="16" s="41" customFormat="1" ht="21" customHeight="1" spans="1:15">
      <c r="A16" s="28"/>
      <c r="B16" s="28"/>
      <c r="C16" s="45"/>
      <c r="D16" s="28"/>
      <c r="E16" s="28"/>
      <c r="F16" s="26">
        <v>57705</v>
      </c>
      <c r="G16" s="28"/>
      <c r="H16" s="26" t="s">
        <v>108</v>
      </c>
      <c r="I16" s="26" t="s">
        <v>122</v>
      </c>
      <c r="J16" s="26" t="s">
        <v>30</v>
      </c>
      <c r="K16" s="26">
        <v>4500</v>
      </c>
      <c r="L16" s="26">
        <v>0.405</v>
      </c>
      <c r="M16" s="26">
        <f t="shared" si="0"/>
        <v>1822.5</v>
      </c>
      <c r="N16" s="26" t="s">
        <v>106</v>
      </c>
      <c r="O16" s="47"/>
    </row>
    <row r="17" s="41" customFormat="1" ht="21" customHeight="1" spans="1:15">
      <c r="A17" s="16" t="s">
        <v>123</v>
      </c>
      <c r="B17" s="16" t="s">
        <v>14</v>
      </c>
      <c r="C17" s="22">
        <v>45820</v>
      </c>
      <c r="D17" s="16" t="s">
        <v>32</v>
      </c>
      <c r="E17" s="16" t="s">
        <v>124</v>
      </c>
      <c r="F17" s="26">
        <v>59307</v>
      </c>
      <c r="G17" s="16" t="s">
        <v>125</v>
      </c>
      <c r="H17" s="26" t="s">
        <v>126</v>
      </c>
      <c r="I17" s="26"/>
      <c r="J17" s="26" t="s">
        <v>30</v>
      </c>
      <c r="K17" s="26">
        <v>20</v>
      </c>
      <c r="L17" s="26">
        <v>0.405</v>
      </c>
      <c r="M17" s="26">
        <f t="shared" si="0"/>
        <v>8.1</v>
      </c>
      <c r="N17" s="26" t="s">
        <v>106</v>
      </c>
      <c r="O17" s="46">
        <v>45825</v>
      </c>
    </row>
    <row r="18" s="41" customFormat="1" ht="21" customHeight="1" spans="1:15">
      <c r="A18" s="48"/>
      <c r="B18" s="48"/>
      <c r="C18" s="49"/>
      <c r="D18" s="48"/>
      <c r="E18" s="48"/>
      <c r="F18" s="26">
        <v>59310</v>
      </c>
      <c r="G18" s="48"/>
      <c r="H18" s="26" t="s">
        <v>127</v>
      </c>
      <c r="I18" s="26"/>
      <c r="J18" s="26" t="s">
        <v>30</v>
      </c>
      <c r="K18" s="26">
        <v>20</v>
      </c>
      <c r="L18" s="26">
        <v>0.405</v>
      </c>
      <c r="M18" s="26">
        <f t="shared" si="0"/>
        <v>8.1</v>
      </c>
      <c r="N18" s="26" t="s">
        <v>106</v>
      </c>
      <c r="O18" s="50"/>
    </row>
    <row r="19" s="41" customFormat="1" ht="21" customHeight="1" spans="1:15">
      <c r="A19" s="28"/>
      <c r="B19" s="28"/>
      <c r="C19" s="45"/>
      <c r="D19" s="28"/>
      <c r="E19" s="28"/>
      <c r="F19" s="26">
        <v>59306</v>
      </c>
      <c r="G19" s="28"/>
      <c r="H19" s="26" t="s">
        <v>128</v>
      </c>
      <c r="I19" s="26"/>
      <c r="J19" s="26" t="s">
        <v>30</v>
      </c>
      <c r="K19" s="26">
        <v>20</v>
      </c>
      <c r="L19" s="26">
        <v>0.405</v>
      </c>
      <c r="M19" s="26">
        <f t="shared" si="0"/>
        <v>8.1</v>
      </c>
      <c r="N19" s="26" t="s">
        <v>106</v>
      </c>
      <c r="O19" s="47"/>
    </row>
    <row r="20" s="41" customFormat="1" ht="21" customHeight="1" spans="1:15">
      <c r="A20" s="16" t="s">
        <v>129</v>
      </c>
      <c r="B20" s="16" t="s">
        <v>14</v>
      </c>
      <c r="C20" s="22">
        <v>45824</v>
      </c>
      <c r="D20" s="16" t="s">
        <v>32</v>
      </c>
      <c r="E20" s="16" t="s">
        <v>130</v>
      </c>
      <c r="F20" s="26" t="s">
        <v>42</v>
      </c>
      <c r="G20" s="16" t="s">
        <v>131</v>
      </c>
      <c r="H20" s="26" t="s">
        <v>41</v>
      </c>
      <c r="I20" s="26"/>
      <c r="J20" s="26" t="s">
        <v>30</v>
      </c>
      <c r="K20" s="26">
        <v>600</v>
      </c>
      <c r="L20" s="26">
        <v>0.405</v>
      </c>
      <c r="M20" s="26">
        <f t="shared" si="0"/>
        <v>243</v>
      </c>
      <c r="N20" s="26" t="s">
        <v>106</v>
      </c>
      <c r="O20" s="46">
        <v>45838</v>
      </c>
    </row>
    <row r="21" s="41" customFormat="1" ht="21" customHeight="1" spans="1:15">
      <c r="A21" s="28"/>
      <c r="B21" s="28"/>
      <c r="C21" s="45"/>
      <c r="D21" s="28"/>
      <c r="E21" s="28"/>
      <c r="F21" s="26" t="s">
        <v>44</v>
      </c>
      <c r="G21" s="28"/>
      <c r="H21" s="26" t="s">
        <v>43</v>
      </c>
      <c r="I21" s="26"/>
      <c r="J21" s="26" t="s">
        <v>30</v>
      </c>
      <c r="K21" s="26">
        <v>600</v>
      </c>
      <c r="L21" s="26">
        <v>0.405</v>
      </c>
      <c r="M21" s="26">
        <f t="shared" si="0"/>
        <v>243</v>
      </c>
      <c r="N21" s="26" t="s">
        <v>106</v>
      </c>
      <c r="O21" s="47"/>
    </row>
    <row r="22" s="41" customFormat="1" ht="21" customHeight="1" spans="1:15">
      <c r="A22" s="16" t="s">
        <v>132</v>
      </c>
      <c r="B22" s="16" t="s">
        <v>14</v>
      </c>
      <c r="C22" s="22">
        <v>45824</v>
      </c>
      <c r="D22" s="16" t="s">
        <v>15</v>
      </c>
      <c r="E22" s="16" t="s">
        <v>133</v>
      </c>
      <c r="F22" s="16" t="s">
        <v>134</v>
      </c>
      <c r="G22" s="16" t="s">
        <v>135</v>
      </c>
      <c r="H22" s="26" t="s">
        <v>19</v>
      </c>
      <c r="I22" s="26"/>
      <c r="J22" s="26" t="s">
        <v>20</v>
      </c>
      <c r="K22" s="26">
        <v>390</v>
      </c>
      <c r="L22" s="26">
        <v>0.75</v>
      </c>
      <c r="M22" s="26">
        <f t="shared" si="0"/>
        <v>292.5</v>
      </c>
      <c r="N22" s="26" t="s">
        <v>106</v>
      </c>
      <c r="O22" s="46">
        <v>45831</v>
      </c>
    </row>
    <row r="23" s="41" customFormat="1" ht="21" customHeight="1" spans="1:15">
      <c r="A23" s="48"/>
      <c r="B23" s="48"/>
      <c r="C23" s="49"/>
      <c r="D23" s="48"/>
      <c r="E23" s="48"/>
      <c r="F23" s="48"/>
      <c r="G23" s="48"/>
      <c r="H23" s="26" t="s">
        <v>23</v>
      </c>
      <c r="I23" s="26"/>
      <c r="J23" s="26" t="s">
        <v>20</v>
      </c>
      <c r="K23" s="26">
        <v>620</v>
      </c>
      <c r="L23" s="26">
        <v>0.75</v>
      </c>
      <c r="M23" s="26">
        <f t="shared" si="0"/>
        <v>465</v>
      </c>
      <c r="N23" s="26" t="s">
        <v>106</v>
      </c>
      <c r="O23" s="47"/>
    </row>
    <row r="24" s="41" customFormat="1" ht="21" customHeight="1" spans="1:15">
      <c r="A24" s="48"/>
      <c r="B24" s="48"/>
      <c r="C24" s="49"/>
      <c r="D24" s="48"/>
      <c r="E24" s="48"/>
      <c r="F24" s="48"/>
      <c r="G24" s="48"/>
      <c r="H24" s="26"/>
      <c r="I24" s="26"/>
      <c r="J24" s="26" t="s">
        <v>56</v>
      </c>
      <c r="K24" s="26">
        <v>1220</v>
      </c>
      <c r="L24" s="26">
        <v>0.21</v>
      </c>
      <c r="M24" s="26">
        <f t="shared" si="0"/>
        <v>256.2</v>
      </c>
      <c r="N24" s="26" t="s">
        <v>136</v>
      </c>
      <c r="O24" s="44">
        <v>45825</v>
      </c>
    </row>
    <row r="25" s="41" customFormat="1" ht="21" customHeight="1" spans="1:15">
      <c r="A25" s="28"/>
      <c r="B25" s="28"/>
      <c r="C25" s="45"/>
      <c r="D25" s="28"/>
      <c r="E25" s="28"/>
      <c r="F25" s="28"/>
      <c r="G25" s="28"/>
      <c r="H25" s="26"/>
      <c r="I25" s="26"/>
      <c r="J25" s="26" t="s">
        <v>25</v>
      </c>
      <c r="K25" s="26">
        <v>1010</v>
      </c>
      <c r="L25" s="26">
        <v>0.11</v>
      </c>
      <c r="M25" s="26">
        <f t="shared" si="0"/>
        <v>111.1</v>
      </c>
      <c r="N25" s="26" t="s">
        <v>137</v>
      </c>
      <c r="O25" s="44"/>
    </row>
    <row r="26" s="41" customFormat="1" ht="21" customHeight="1" spans="1:15">
      <c r="A26" s="26" t="s">
        <v>138</v>
      </c>
      <c r="B26" s="26" t="s">
        <v>14</v>
      </c>
      <c r="C26" s="37">
        <v>45825</v>
      </c>
      <c r="D26" s="26" t="s">
        <v>32</v>
      </c>
      <c r="E26" s="26" t="s">
        <v>139</v>
      </c>
      <c r="F26" s="26" t="s">
        <v>140</v>
      </c>
      <c r="G26" s="26" t="s">
        <v>141</v>
      </c>
      <c r="H26" s="26" t="s">
        <v>140</v>
      </c>
      <c r="I26" s="26"/>
      <c r="J26" s="26" t="s">
        <v>24</v>
      </c>
      <c r="K26" s="26">
        <v>110</v>
      </c>
      <c r="L26" s="26">
        <v>0.21</v>
      </c>
      <c r="M26" s="26">
        <f t="shared" si="0"/>
        <v>23.1</v>
      </c>
      <c r="N26" s="26" t="s">
        <v>136</v>
      </c>
      <c r="O26" s="44">
        <v>45825</v>
      </c>
    </row>
    <row r="27" s="41" customFormat="1" ht="21" customHeight="1" spans="1:15">
      <c r="A27" s="16" t="s">
        <v>142</v>
      </c>
      <c r="B27" s="16" t="s">
        <v>14</v>
      </c>
      <c r="C27" s="22">
        <v>45826</v>
      </c>
      <c r="D27" s="16" t="s">
        <v>15</v>
      </c>
      <c r="E27" s="16" t="s">
        <v>143</v>
      </c>
      <c r="F27" s="16">
        <v>70479</v>
      </c>
      <c r="G27" s="16" t="s">
        <v>144</v>
      </c>
      <c r="H27" s="16" t="s">
        <v>145</v>
      </c>
      <c r="I27" s="16" t="s">
        <v>146</v>
      </c>
      <c r="J27" s="26" t="s">
        <v>147</v>
      </c>
      <c r="K27" s="26">
        <v>410</v>
      </c>
      <c r="L27" s="26">
        <v>0.405</v>
      </c>
      <c r="M27" s="26">
        <f t="shared" si="0"/>
        <v>166.05</v>
      </c>
      <c r="N27" s="26" t="s">
        <v>106</v>
      </c>
      <c r="O27" s="44" t="s">
        <v>148</v>
      </c>
    </row>
    <row r="28" s="41" customFormat="1" ht="21" customHeight="1" spans="1:15">
      <c r="A28" s="28"/>
      <c r="B28" s="28"/>
      <c r="C28" s="45"/>
      <c r="D28" s="28"/>
      <c r="E28" s="28"/>
      <c r="F28" s="28"/>
      <c r="G28" s="28"/>
      <c r="H28" s="28"/>
      <c r="I28" s="28"/>
      <c r="J28" s="26" t="s">
        <v>149</v>
      </c>
      <c r="K28" s="26">
        <v>410</v>
      </c>
      <c r="L28" s="26">
        <v>0.19</v>
      </c>
      <c r="M28" s="26">
        <f t="shared" si="0"/>
        <v>77.9</v>
      </c>
      <c r="N28" s="26" t="s">
        <v>136</v>
      </c>
      <c r="O28" s="44">
        <v>45831</v>
      </c>
    </row>
    <row r="29" s="41" customFormat="1" ht="21" customHeight="1" spans="1:15">
      <c r="A29" s="16" t="s">
        <v>150</v>
      </c>
      <c r="B29" s="16" t="s">
        <v>14</v>
      </c>
      <c r="C29" s="22">
        <v>45826</v>
      </c>
      <c r="D29" s="16" t="s">
        <v>15</v>
      </c>
      <c r="E29" s="16" t="s">
        <v>151</v>
      </c>
      <c r="F29" s="16">
        <v>56688</v>
      </c>
      <c r="G29" s="16" t="s">
        <v>152</v>
      </c>
      <c r="H29" s="16" t="s">
        <v>153</v>
      </c>
      <c r="I29" s="16" t="s">
        <v>154</v>
      </c>
      <c r="J29" s="26" t="s">
        <v>155</v>
      </c>
      <c r="K29" s="26">
        <v>1425</v>
      </c>
      <c r="L29" s="26">
        <v>0.55</v>
      </c>
      <c r="M29" s="26">
        <f t="shared" si="0"/>
        <v>783.75</v>
      </c>
      <c r="N29" s="26" t="s">
        <v>106</v>
      </c>
      <c r="O29" s="44">
        <v>45834</v>
      </c>
    </row>
    <row r="30" s="41" customFormat="1" ht="21" customHeight="1" spans="1:15">
      <c r="A30" s="28"/>
      <c r="B30" s="28"/>
      <c r="C30" s="45"/>
      <c r="D30" s="28"/>
      <c r="E30" s="28"/>
      <c r="F30" s="28"/>
      <c r="G30" s="28"/>
      <c r="H30" s="28"/>
      <c r="I30" s="28"/>
      <c r="J30" s="26" t="s">
        <v>156</v>
      </c>
      <c r="K30" s="26">
        <v>1425</v>
      </c>
      <c r="L30" s="26">
        <v>0.15</v>
      </c>
      <c r="M30" s="26">
        <f t="shared" si="0"/>
        <v>213.75</v>
      </c>
      <c r="N30" s="26" t="s">
        <v>137</v>
      </c>
      <c r="O30" s="44"/>
    </row>
    <row r="31" s="41" customFormat="1" ht="21" customHeight="1" spans="1:15">
      <c r="A31" s="16" t="s">
        <v>123</v>
      </c>
      <c r="B31" s="16" t="s">
        <v>14</v>
      </c>
      <c r="C31" s="22">
        <v>45831</v>
      </c>
      <c r="D31" s="16" t="s">
        <v>32</v>
      </c>
      <c r="E31" s="16" t="s">
        <v>157</v>
      </c>
      <c r="F31" s="26">
        <v>59862</v>
      </c>
      <c r="G31" s="16" t="s">
        <v>158</v>
      </c>
      <c r="H31" s="26" t="s">
        <v>159</v>
      </c>
      <c r="I31" s="26"/>
      <c r="J31" s="26" t="s">
        <v>30</v>
      </c>
      <c r="K31" s="26">
        <v>20</v>
      </c>
      <c r="L31" s="26">
        <v>0.4</v>
      </c>
      <c r="M31" s="26">
        <f t="shared" si="0"/>
        <v>8</v>
      </c>
      <c r="N31" s="26" t="s">
        <v>106</v>
      </c>
      <c r="O31" s="46">
        <v>45838</v>
      </c>
    </row>
    <row r="32" s="41" customFormat="1" ht="21" customHeight="1" spans="1:15">
      <c r="A32" s="48"/>
      <c r="B32" s="48"/>
      <c r="C32" s="49"/>
      <c r="D32" s="48"/>
      <c r="E32" s="48"/>
      <c r="F32" s="26">
        <v>59863</v>
      </c>
      <c r="G32" s="48"/>
      <c r="H32" s="26" t="s">
        <v>160</v>
      </c>
      <c r="I32" s="26"/>
      <c r="J32" s="26" t="s">
        <v>30</v>
      </c>
      <c r="K32" s="26">
        <v>20</v>
      </c>
      <c r="L32" s="26">
        <v>0.4</v>
      </c>
      <c r="M32" s="26">
        <f t="shared" si="0"/>
        <v>8</v>
      </c>
      <c r="N32" s="26" t="s">
        <v>106</v>
      </c>
      <c r="O32" s="50"/>
    </row>
    <row r="33" s="41" customFormat="1" ht="21" customHeight="1" spans="1:15">
      <c r="A33" s="28"/>
      <c r="B33" s="28"/>
      <c r="C33" s="45"/>
      <c r="D33" s="28"/>
      <c r="E33" s="28"/>
      <c r="F33" s="26">
        <v>59861</v>
      </c>
      <c r="G33" s="28"/>
      <c r="H33" s="26" t="s">
        <v>161</v>
      </c>
      <c r="I33" s="26"/>
      <c r="J33" s="26" t="s">
        <v>30</v>
      </c>
      <c r="K33" s="26">
        <v>20</v>
      </c>
      <c r="L33" s="26">
        <v>0.4</v>
      </c>
      <c r="M33" s="26">
        <f t="shared" si="0"/>
        <v>8</v>
      </c>
      <c r="N33" s="26" t="s">
        <v>106</v>
      </c>
      <c r="O33" s="47"/>
    </row>
    <row r="34" s="41" customFormat="1" ht="21" customHeight="1" spans="1:15">
      <c r="A34" s="16" t="s">
        <v>162</v>
      </c>
      <c r="B34" s="16" t="s">
        <v>14</v>
      </c>
      <c r="C34" s="22">
        <v>45831</v>
      </c>
      <c r="D34" s="16" t="s">
        <v>32</v>
      </c>
      <c r="E34" s="16" t="s">
        <v>163</v>
      </c>
      <c r="F34" s="26">
        <v>60802</v>
      </c>
      <c r="G34" s="16" t="s">
        <v>164</v>
      </c>
      <c r="H34" s="26" t="s">
        <v>39</v>
      </c>
      <c r="I34" s="26" t="s">
        <v>40</v>
      </c>
      <c r="J34" s="26" t="s">
        <v>30</v>
      </c>
      <c r="K34" s="26">
        <v>1600</v>
      </c>
      <c r="L34" s="26">
        <v>0.4</v>
      </c>
      <c r="M34" s="26">
        <f t="shared" si="0"/>
        <v>640</v>
      </c>
      <c r="N34" s="26" t="s">
        <v>106</v>
      </c>
      <c r="O34" s="46">
        <v>45838</v>
      </c>
    </row>
    <row r="35" s="41" customFormat="1" ht="21" customHeight="1" spans="1:15">
      <c r="A35" s="48"/>
      <c r="B35" s="48"/>
      <c r="C35" s="49"/>
      <c r="D35" s="48"/>
      <c r="E35" s="48"/>
      <c r="F35" s="26">
        <v>60801</v>
      </c>
      <c r="G35" s="48"/>
      <c r="H35" s="26" t="s">
        <v>41</v>
      </c>
      <c r="I35" s="26" t="s">
        <v>42</v>
      </c>
      <c r="J35" s="26" t="s">
        <v>30</v>
      </c>
      <c r="K35" s="26">
        <v>1416</v>
      </c>
      <c r="L35" s="26">
        <v>0.4</v>
      </c>
      <c r="M35" s="26">
        <f t="shared" si="0"/>
        <v>566.4</v>
      </c>
      <c r="N35" s="26" t="s">
        <v>106</v>
      </c>
      <c r="O35" s="50"/>
    </row>
    <row r="36" s="41" customFormat="1" ht="21" customHeight="1" spans="1:15">
      <c r="A36" s="48"/>
      <c r="B36" s="48"/>
      <c r="C36" s="49"/>
      <c r="D36" s="48"/>
      <c r="E36" s="48"/>
      <c r="F36" s="26">
        <v>60800</v>
      </c>
      <c r="G36" s="48"/>
      <c r="H36" s="26" t="s">
        <v>43</v>
      </c>
      <c r="I36" s="26" t="s">
        <v>44</v>
      </c>
      <c r="J36" s="26" t="s">
        <v>30</v>
      </c>
      <c r="K36" s="26">
        <v>1308</v>
      </c>
      <c r="L36" s="26">
        <v>0.4</v>
      </c>
      <c r="M36" s="26">
        <f t="shared" ref="M36:M67" si="1">K36*L36</f>
        <v>523.2</v>
      </c>
      <c r="N36" s="26" t="s">
        <v>106</v>
      </c>
      <c r="O36" s="50"/>
    </row>
    <row r="37" s="41" customFormat="1" ht="21" customHeight="1" spans="1:15">
      <c r="A37" s="48"/>
      <c r="B37" s="48"/>
      <c r="C37" s="49"/>
      <c r="D37" s="48"/>
      <c r="E37" s="48"/>
      <c r="F37" s="26">
        <v>60804</v>
      </c>
      <c r="G37" s="48"/>
      <c r="H37" s="26" t="s">
        <v>45</v>
      </c>
      <c r="I37" s="26" t="s">
        <v>46</v>
      </c>
      <c r="J37" s="26" t="s">
        <v>30</v>
      </c>
      <c r="K37" s="26">
        <v>1518</v>
      </c>
      <c r="L37" s="26">
        <v>0.4</v>
      </c>
      <c r="M37" s="26">
        <f t="shared" si="1"/>
        <v>607.2</v>
      </c>
      <c r="N37" s="26" t="s">
        <v>106</v>
      </c>
      <c r="O37" s="50"/>
    </row>
    <row r="38" s="41" customFormat="1" ht="21" customHeight="1" spans="1:15">
      <c r="A38" s="48"/>
      <c r="B38" s="48"/>
      <c r="C38" s="49"/>
      <c r="D38" s="48"/>
      <c r="E38" s="48"/>
      <c r="F38" s="26">
        <v>60805</v>
      </c>
      <c r="G38" s="48"/>
      <c r="H38" s="26" t="s">
        <v>47</v>
      </c>
      <c r="I38" s="26" t="s">
        <v>48</v>
      </c>
      <c r="J38" s="26" t="s">
        <v>49</v>
      </c>
      <c r="K38" s="26">
        <v>1536</v>
      </c>
      <c r="L38" s="26">
        <v>0.4</v>
      </c>
      <c r="M38" s="26">
        <f t="shared" si="1"/>
        <v>614.4</v>
      </c>
      <c r="N38" s="26" t="s">
        <v>106</v>
      </c>
      <c r="O38" s="50"/>
    </row>
    <row r="39" s="41" customFormat="1" ht="21" customHeight="1" spans="1:15">
      <c r="A39" s="48"/>
      <c r="B39" s="48"/>
      <c r="C39" s="49"/>
      <c r="D39" s="48"/>
      <c r="E39" s="48"/>
      <c r="F39" s="26">
        <v>60799</v>
      </c>
      <c r="G39" s="48"/>
      <c r="H39" s="26" t="s">
        <v>73</v>
      </c>
      <c r="I39" s="26" t="s">
        <v>74</v>
      </c>
      <c r="J39" s="26" t="s">
        <v>30</v>
      </c>
      <c r="K39" s="26">
        <v>700</v>
      </c>
      <c r="L39" s="26">
        <v>0.4</v>
      </c>
      <c r="M39" s="26">
        <f t="shared" si="1"/>
        <v>280</v>
      </c>
      <c r="N39" s="26" t="s">
        <v>106</v>
      </c>
      <c r="O39" s="50"/>
    </row>
    <row r="40" s="41" customFormat="1" ht="21" customHeight="1" spans="1:15">
      <c r="A40" s="28"/>
      <c r="B40" s="28"/>
      <c r="C40" s="45"/>
      <c r="D40" s="28"/>
      <c r="E40" s="28"/>
      <c r="F40" s="26">
        <v>60803</v>
      </c>
      <c r="G40" s="28"/>
      <c r="H40" s="26" t="s">
        <v>50</v>
      </c>
      <c r="I40" s="26" t="s">
        <v>51</v>
      </c>
      <c r="J40" s="26" t="s">
        <v>30</v>
      </c>
      <c r="K40" s="26">
        <v>805</v>
      </c>
      <c r="L40" s="26">
        <v>0.4</v>
      </c>
      <c r="M40" s="26">
        <f t="shared" si="1"/>
        <v>322</v>
      </c>
      <c r="N40" s="26" t="s">
        <v>106</v>
      </c>
      <c r="O40" s="47"/>
    </row>
    <row r="41" s="41" customFormat="1" ht="21" customHeight="1" spans="1:15">
      <c r="A41" s="16" t="s">
        <v>165</v>
      </c>
      <c r="B41" s="16" t="s">
        <v>14</v>
      </c>
      <c r="C41" s="22">
        <v>45831</v>
      </c>
      <c r="D41" s="16" t="s">
        <v>15</v>
      </c>
      <c r="E41" s="16" t="s">
        <v>166</v>
      </c>
      <c r="F41" s="16">
        <v>56686</v>
      </c>
      <c r="G41" s="16" t="s">
        <v>167</v>
      </c>
      <c r="H41" s="16" t="s">
        <v>168</v>
      </c>
      <c r="I41" s="16" t="s">
        <v>169</v>
      </c>
      <c r="J41" s="26" t="s">
        <v>155</v>
      </c>
      <c r="K41" s="26">
        <v>1225</v>
      </c>
      <c r="L41" s="26">
        <v>0.55</v>
      </c>
      <c r="M41" s="26">
        <f t="shared" si="1"/>
        <v>673.75</v>
      </c>
      <c r="N41" s="26" t="s">
        <v>106</v>
      </c>
      <c r="O41" s="44">
        <v>45838</v>
      </c>
    </row>
    <row r="42" s="41" customFormat="1" ht="21" customHeight="1" spans="1:15">
      <c r="A42" s="28"/>
      <c r="B42" s="28"/>
      <c r="C42" s="45"/>
      <c r="D42" s="28"/>
      <c r="E42" s="28"/>
      <c r="F42" s="28"/>
      <c r="G42" s="28"/>
      <c r="H42" s="28"/>
      <c r="I42" s="28"/>
      <c r="J42" s="26" t="s">
        <v>156</v>
      </c>
      <c r="K42" s="26">
        <v>1225</v>
      </c>
      <c r="L42" s="26">
        <v>0.15</v>
      </c>
      <c r="M42" s="26">
        <f t="shared" si="1"/>
        <v>183.75</v>
      </c>
      <c r="N42" s="26" t="s">
        <v>137</v>
      </c>
      <c r="O42" s="44"/>
    </row>
    <row r="43" s="41" customFormat="1" ht="21" customHeight="1" spans="1:15">
      <c r="A43" s="16" t="s">
        <v>170</v>
      </c>
      <c r="B43" s="16" t="s">
        <v>14</v>
      </c>
      <c r="C43" s="22">
        <v>45833</v>
      </c>
      <c r="D43" s="16" t="s">
        <v>15</v>
      </c>
      <c r="E43" s="16" t="s">
        <v>171</v>
      </c>
      <c r="F43" s="16">
        <v>56680</v>
      </c>
      <c r="G43" s="16" t="s">
        <v>172</v>
      </c>
      <c r="H43" s="16" t="s">
        <v>173</v>
      </c>
      <c r="I43" s="16" t="s">
        <v>174</v>
      </c>
      <c r="J43" s="26" t="s">
        <v>155</v>
      </c>
      <c r="K43" s="26">
        <v>770</v>
      </c>
      <c r="L43" s="26">
        <v>0.55</v>
      </c>
      <c r="M43" s="26">
        <f t="shared" si="1"/>
        <v>423.5</v>
      </c>
      <c r="N43" s="26" t="s">
        <v>106</v>
      </c>
      <c r="O43" s="44">
        <v>45861</v>
      </c>
    </row>
    <row r="44" s="41" customFormat="1" ht="21" customHeight="1" spans="1:15">
      <c r="A44" s="28"/>
      <c r="B44" s="28"/>
      <c r="C44" s="45"/>
      <c r="D44" s="28"/>
      <c r="E44" s="28"/>
      <c r="F44" s="28"/>
      <c r="G44" s="28"/>
      <c r="H44" s="28"/>
      <c r="I44" s="28"/>
      <c r="J44" s="26" t="s">
        <v>156</v>
      </c>
      <c r="K44" s="26">
        <v>770</v>
      </c>
      <c r="L44" s="26">
        <v>0.15</v>
      </c>
      <c r="M44" s="26">
        <f t="shared" si="1"/>
        <v>115.5</v>
      </c>
      <c r="N44" s="26" t="s">
        <v>137</v>
      </c>
      <c r="O44" s="44"/>
    </row>
    <row r="45" s="41" customFormat="1" ht="21" customHeight="1" spans="1:15">
      <c r="A45" s="16" t="s">
        <v>175</v>
      </c>
      <c r="B45" s="16" t="s">
        <v>14</v>
      </c>
      <c r="C45" s="22">
        <v>45839</v>
      </c>
      <c r="D45" s="16" t="s">
        <v>15</v>
      </c>
      <c r="E45" s="16" t="s">
        <v>176</v>
      </c>
      <c r="F45" s="16">
        <v>59476</v>
      </c>
      <c r="G45" s="16" t="s">
        <v>177</v>
      </c>
      <c r="H45" s="26" t="s">
        <v>178</v>
      </c>
      <c r="I45" s="26"/>
      <c r="J45" s="26" t="s">
        <v>30</v>
      </c>
      <c r="K45" s="26">
        <v>1020</v>
      </c>
      <c r="L45" s="26">
        <v>0.4</v>
      </c>
      <c r="M45" s="26">
        <f t="shared" si="1"/>
        <v>408</v>
      </c>
      <c r="N45" s="26" t="s">
        <v>106</v>
      </c>
      <c r="O45" s="46">
        <v>45847</v>
      </c>
    </row>
    <row r="46" s="41" customFormat="1" ht="21" customHeight="1" spans="1:15">
      <c r="A46" s="48"/>
      <c r="B46" s="48"/>
      <c r="C46" s="49"/>
      <c r="D46" s="48"/>
      <c r="E46" s="48"/>
      <c r="F46" s="48"/>
      <c r="G46" s="48"/>
      <c r="H46" s="26" t="s">
        <v>179</v>
      </c>
      <c r="I46" s="26"/>
      <c r="J46" s="26" t="s">
        <v>30</v>
      </c>
      <c r="K46" s="26">
        <v>820</v>
      </c>
      <c r="L46" s="26">
        <v>0.4</v>
      </c>
      <c r="M46" s="26">
        <f t="shared" si="1"/>
        <v>328</v>
      </c>
      <c r="N46" s="26" t="s">
        <v>106</v>
      </c>
      <c r="O46" s="50"/>
    </row>
    <row r="47" s="41" customFormat="1" ht="21" customHeight="1" spans="1:15">
      <c r="A47" s="48"/>
      <c r="B47" s="48"/>
      <c r="C47" s="49"/>
      <c r="D47" s="48"/>
      <c r="E47" s="48"/>
      <c r="F47" s="48"/>
      <c r="G47" s="48"/>
      <c r="H47" s="26" t="s">
        <v>180</v>
      </c>
      <c r="I47" s="26"/>
      <c r="J47" s="26" t="s">
        <v>30</v>
      </c>
      <c r="K47" s="26">
        <v>620</v>
      </c>
      <c r="L47" s="26">
        <v>0.4</v>
      </c>
      <c r="M47" s="26">
        <f t="shared" si="1"/>
        <v>248</v>
      </c>
      <c r="N47" s="26" t="s">
        <v>106</v>
      </c>
      <c r="O47" s="47"/>
    </row>
    <row r="48" s="41" customFormat="1" ht="21" customHeight="1" spans="1:15">
      <c r="A48" s="48"/>
      <c r="B48" s="48"/>
      <c r="C48" s="49"/>
      <c r="D48" s="48"/>
      <c r="E48" s="48"/>
      <c r="F48" s="48"/>
      <c r="G48" s="48"/>
      <c r="H48" s="26"/>
      <c r="I48" s="26" t="s">
        <v>181</v>
      </c>
      <c r="J48" s="26" t="s">
        <v>182</v>
      </c>
      <c r="K48" s="26">
        <v>1030</v>
      </c>
      <c r="L48" s="26">
        <v>0.07</v>
      </c>
      <c r="M48" s="26">
        <f t="shared" si="1"/>
        <v>72.1</v>
      </c>
      <c r="N48" s="26" t="s">
        <v>136</v>
      </c>
      <c r="O48" s="46">
        <v>45846</v>
      </c>
    </row>
    <row r="49" s="41" customFormat="1" ht="21" customHeight="1" spans="1:16">
      <c r="A49" s="48"/>
      <c r="B49" s="48"/>
      <c r="C49" s="49"/>
      <c r="D49" s="48"/>
      <c r="E49" s="48"/>
      <c r="F49" s="48"/>
      <c r="G49" s="48"/>
      <c r="H49" s="26"/>
      <c r="I49" s="26" t="s">
        <v>183</v>
      </c>
      <c r="J49" s="26" t="s">
        <v>182</v>
      </c>
      <c r="K49" s="26">
        <v>1450</v>
      </c>
      <c r="L49" s="26">
        <v>0.07</v>
      </c>
      <c r="M49" s="26">
        <f t="shared" si="1"/>
        <v>101.5</v>
      </c>
      <c r="N49" s="26" t="s">
        <v>136</v>
      </c>
      <c r="O49" s="50"/>
    </row>
    <row r="50" s="41" customFormat="1" ht="21" customHeight="1" spans="1:16">
      <c r="A50" s="28"/>
      <c r="B50" s="28"/>
      <c r="C50" s="45"/>
      <c r="D50" s="28"/>
      <c r="E50" s="28"/>
      <c r="F50" s="28"/>
      <c r="G50" s="28"/>
      <c r="H50" s="26"/>
      <c r="I50" s="26"/>
      <c r="J50" s="26" t="s">
        <v>184</v>
      </c>
      <c r="K50" s="26">
        <v>2470</v>
      </c>
      <c r="L50" s="26">
        <v>0.1</v>
      </c>
      <c r="M50" s="26">
        <f t="shared" si="1"/>
        <v>247</v>
      </c>
      <c r="N50" s="26" t="s">
        <v>136</v>
      </c>
      <c r="O50" s="47"/>
    </row>
    <row r="51" s="41" customFormat="1" ht="21" customHeight="1" spans="1:16">
      <c r="A51" s="16" t="s">
        <v>185</v>
      </c>
      <c r="B51" s="16" t="s">
        <v>14</v>
      </c>
      <c r="C51" s="22">
        <v>45842</v>
      </c>
      <c r="D51" s="16" t="s">
        <v>15</v>
      </c>
      <c r="E51" s="16" t="s">
        <v>186</v>
      </c>
      <c r="F51" s="16">
        <v>47860</v>
      </c>
      <c r="G51" s="16" t="s">
        <v>187</v>
      </c>
      <c r="H51" s="26" t="s">
        <v>188</v>
      </c>
      <c r="I51" s="26" t="s">
        <v>189</v>
      </c>
      <c r="J51" s="26" t="s">
        <v>30</v>
      </c>
      <c r="K51" s="26">
        <v>1010</v>
      </c>
      <c r="L51" s="26">
        <v>0.4</v>
      </c>
      <c r="M51" s="26">
        <f t="shared" si="1"/>
        <v>404</v>
      </c>
      <c r="N51" s="26" t="s">
        <v>106</v>
      </c>
      <c r="O51" s="46">
        <v>45849</v>
      </c>
    </row>
    <row r="52" s="41" customFormat="1" ht="21" customHeight="1" spans="1:16">
      <c r="A52" s="48"/>
      <c r="B52" s="48"/>
      <c r="C52" s="49"/>
      <c r="D52" s="48"/>
      <c r="E52" s="48"/>
      <c r="F52" s="48"/>
      <c r="G52" s="48"/>
      <c r="H52" s="26" t="s">
        <v>190</v>
      </c>
      <c r="I52" s="26" t="s">
        <v>191</v>
      </c>
      <c r="J52" s="26" t="s">
        <v>30</v>
      </c>
      <c r="K52" s="26">
        <v>515</v>
      </c>
      <c r="L52" s="26">
        <v>0.4</v>
      </c>
      <c r="M52" s="26">
        <f t="shared" si="1"/>
        <v>206</v>
      </c>
      <c r="N52" s="26" t="s">
        <v>106</v>
      </c>
      <c r="O52" s="47"/>
    </row>
    <row r="53" s="42" customFormat="1" ht="21" customHeight="1" spans="1:16">
      <c r="A53" s="51"/>
      <c r="B53" s="51"/>
      <c r="C53" s="52"/>
      <c r="D53" s="51"/>
      <c r="E53" s="51"/>
      <c r="F53" s="51"/>
      <c r="G53" s="51"/>
      <c r="H53" s="53"/>
      <c r="I53" s="53"/>
      <c r="J53" s="54" t="s">
        <v>149</v>
      </c>
      <c r="K53" s="54">
        <v>1530</v>
      </c>
      <c r="L53" s="54">
        <v>0.1</v>
      </c>
      <c r="M53" s="53">
        <f t="shared" si="1"/>
        <v>153</v>
      </c>
      <c r="N53" s="26" t="s">
        <v>136</v>
      </c>
      <c r="O53" s="55">
        <v>45849</v>
      </c>
      <c r="P53" s="42" t="s">
        <v>192</v>
      </c>
    </row>
    <row r="54" s="41" customFormat="1" ht="21" customHeight="1" spans="1:16">
      <c r="A54" s="16" t="s">
        <v>193</v>
      </c>
      <c r="B54" s="16" t="s">
        <v>14</v>
      </c>
      <c r="C54" s="22">
        <v>45842</v>
      </c>
      <c r="D54" s="16" t="s">
        <v>32</v>
      </c>
      <c r="E54" s="16" t="s">
        <v>194</v>
      </c>
      <c r="F54" s="26">
        <v>62153</v>
      </c>
      <c r="G54" s="16" t="s">
        <v>195</v>
      </c>
      <c r="H54" s="26" t="s">
        <v>41</v>
      </c>
      <c r="I54" s="26" t="s">
        <v>42</v>
      </c>
      <c r="J54" s="56" t="s">
        <v>30</v>
      </c>
      <c r="K54" s="56">
        <v>1008</v>
      </c>
      <c r="L54" s="56">
        <v>0.4</v>
      </c>
      <c r="M54" s="26">
        <f t="shared" si="1"/>
        <v>403.2</v>
      </c>
      <c r="N54" s="26" t="s">
        <v>106</v>
      </c>
      <c r="O54" s="46">
        <v>45850</v>
      </c>
    </row>
    <row r="55" s="41" customFormat="1" ht="21" customHeight="1" spans="1:16">
      <c r="A55" s="28"/>
      <c r="B55" s="28"/>
      <c r="C55" s="45"/>
      <c r="D55" s="28"/>
      <c r="E55" s="28"/>
      <c r="F55" s="26">
        <v>62154</v>
      </c>
      <c r="G55" s="28"/>
      <c r="H55" s="26" t="s">
        <v>47</v>
      </c>
      <c r="I55" s="26" t="s">
        <v>48</v>
      </c>
      <c r="J55" s="56" t="s">
        <v>49</v>
      </c>
      <c r="K55" s="56">
        <v>525</v>
      </c>
      <c r="L55" s="56">
        <v>0.4</v>
      </c>
      <c r="M55" s="26">
        <f t="shared" si="1"/>
        <v>210</v>
      </c>
      <c r="N55" s="26" t="s">
        <v>106</v>
      </c>
      <c r="O55" s="47"/>
    </row>
    <row r="56" s="41" customFormat="1" ht="21" customHeight="1" spans="1:16">
      <c r="A56" s="16" t="s">
        <v>196</v>
      </c>
      <c r="B56" s="16" t="s">
        <v>14</v>
      </c>
      <c r="C56" s="22">
        <v>45842</v>
      </c>
      <c r="D56" s="16" t="s">
        <v>15</v>
      </c>
      <c r="E56" s="16" t="s">
        <v>197</v>
      </c>
      <c r="F56" s="16">
        <v>58117</v>
      </c>
      <c r="G56" s="16" t="s">
        <v>198</v>
      </c>
      <c r="H56" s="16" t="s">
        <v>199</v>
      </c>
      <c r="I56" s="16" t="s">
        <v>200</v>
      </c>
      <c r="J56" s="26" t="s">
        <v>155</v>
      </c>
      <c r="K56" s="26">
        <v>4825</v>
      </c>
      <c r="L56" s="26">
        <v>0.55</v>
      </c>
      <c r="M56" s="26">
        <f t="shared" si="1"/>
        <v>2653.75</v>
      </c>
      <c r="N56" s="26" t="s">
        <v>106</v>
      </c>
      <c r="O56" s="44">
        <v>45850</v>
      </c>
    </row>
    <row r="57" s="41" customFormat="1" ht="21" customHeight="1" spans="1:16">
      <c r="A57" s="28"/>
      <c r="B57" s="28"/>
      <c r="C57" s="45"/>
      <c r="D57" s="28"/>
      <c r="E57" s="28"/>
      <c r="F57" s="28"/>
      <c r="G57" s="28"/>
      <c r="H57" s="28"/>
      <c r="I57" s="28"/>
      <c r="J57" s="26" t="s">
        <v>156</v>
      </c>
      <c r="K57" s="26">
        <v>4825</v>
      </c>
      <c r="L57" s="26">
        <v>0.15</v>
      </c>
      <c r="M57" s="26">
        <f t="shared" si="1"/>
        <v>723.75</v>
      </c>
      <c r="N57" s="26" t="s">
        <v>137</v>
      </c>
      <c r="O57" s="44"/>
    </row>
    <row r="58" s="41" customFormat="1" ht="21" customHeight="1" spans="1:16">
      <c r="A58" s="16" t="s">
        <v>123</v>
      </c>
      <c r="B58" s="16" t="s">
        <v>14</v>
      </c>
      <c r="C58" s="22">
        <v>45844</v>
      </c>
      <c r="D58" s="16" t="s">
        <v>32</v>
      </c>
      <c r="E58" s="16" t="s">
        <v>201</v>
      </c>
      <c r="F58" s="26">
        <v>59304</v>
      </c>
      <c r="G58" s="16" t="s">
        <v>202</v>
      </c>
      <c r="H58" s="26" t="s">
        <v>203</v>
      </c>
      <c r="I58" s="26"/>
      <c r="J58" s="26" t="s">
        <v>30</v>
      </c>
      <c r="K58" s="26">
        <v>20</v>
      </c>
      <c r="L58" s="26">
        <v>0.4</v>
      </c>
      <c r="M58" s="26">
        <f t="shared" si="1"/>
        <v>8</v>
      </c>
      <c r="N58" s="26" t="s">
        <v>106</v>
      </c>
      <c r="O58" s="46">
        <v>45850</v>
      </c>
    </row>
    <row r="59" s="41" customFormat="1" ht="21" customHeight="1" spans="1:16">
      <c r="A59" s="48"/>
      <c r="B59" s="48"/>
      <c r="C59" s="49"/>
      <c r="D59" s="48"/>
      <c r="E59" s="48"/>
      <c r="F59" s="26">
        <v>59305</v>
      </c>
      <c r="G59" s="48"/>
      <c r="H59" s="26" t="s">
        <v>204</v>
      </c>
      <c r="I59" s="26"/>
      <c r="J59" s="26" t="s">
        <v>30</v>
      </c>
      <c r="K59" s="26">
        <v>20</v>
      </c>
      <c r="L59" s="26">
        <v>0.4</v>
      </c>
      <c r="M59" s="26">
        <f t="shared" si="1"/>
        <v>8</v>
      </c>
      <c r="N59" s="26" t="s">
        <v>106</v>
      </c>
      <c r="O59" s="50"/>
    </row>
    <row r="60" s="41" customFormat="1" ht="21" customHeight="1" spans="1:16">
      <c r="A60" s="28"/>
      <c r="B60" s="28"/>
      <c r="C60" s="45"/>
      <c r="D60" s="28"/>
      <c r="E60" s="28"/>
      <c r="F60" s="26">
        <v>59309</v>
      </c>
      <c r="G60" s="28"/>
      <c r="H60" s="26" t="s">
        <v>205</v>
      </c>
      <c r="I60" s="26"/>
      <c r="J60" s="26" t="s">
        <v>30</v>
      </c>
      <c r="K60" s="26">
        <v>20</v>
      </c>
      <c r="L60" s="26">
        <v>0.4</v>
      </c>
      <c r="M60" s="26">
        <f t="shared" si="1"/>
        <v>8</v>
      </c>
      <c r="N60" s="26" t="s">
        <v>106</v>
      </c>
      <c r="O60" s="47"/>
    </row>
    <row r="61" s="41" customFormat="1" ht="21" customHeight="1" spans="1:16">
      <c r="A61" s="16" t="s">
        <v>206</v>
      </c>
      <c r="B61" s="16" t="s">
        <v>14</v>
      </c>
      <c r="C61" s="22">
        <v>45849</v>
      </c>
      <c r="D61" s="16" t="s">
        <v>32</v>
      </c>
      <c r="E61" s="16" t="s">
        <v>207</v>
      </c>
      <c r="F61" s="26">
        <v>62887</v>
      </c>
      <c r="G61" s="16" t="s">
        <v>208</v>
      </c>
      <c r="H61" s="26" t="s">
        <v>39</v>
      </c>
      <c r="I61" s="26" t="s">
        <v>40</v>
      </c>
      <c r="J61" s="26" t="s">
        <v>30</v>
      </c>
      <c r="K61" s="26">
        <v>1500</v>
      </c>
      <c r="L61" s="26">
        <v>0.4</v>
      </c>
      <c r="M61" s="26">
        <f t="shared" si="1"/>
        <v>600</v>
      </c>
      <c r="N61" s="26" t="s">
        <v>106</v>
      </c>
      <c r="O61" s="46">
        <v>45857</v>
      </c>
    </row>
    <row r="62" s="41" customFormat="1" ht="21" customHeight="1" spans="1:16">
      <c r="A62" s="48"/>
      <c r="B62" s="48"/>
      <c r="C62" s="49"/>
      <c r="D62" s="48"/>
      <c r="E62" s="48"/>
      <c r="F62" s="26">
        <v>62889</v>
      </c>
      <c r="G62" s="48"/>
      <c r="H62" s="26" t="s">
        <v>41</v>
      </c>
      <c r="I62" s="26" t="s">
        <v>42</v>
      </c>
      <c r="J62" s="26" t="s">
        <v>30</v>
      </c>
      <c r="K62" s="26">
        <v>1512</v>
      </c>
      <c r="L62" s="26">
        <v>0.4</v>
      </c>
      <c r="M62" s="26">
        <f t="shared" si="1"/>
        <v>604.8</v>
      </c>
      <c r="N62" s="26" t="s">
        <v>106</v>
      </c>
      <c r="O62" s="50"/>
    </row>
    <row r="63" s="41" customFormat="1" ht="21" customHeight="1" spans="1:16">
      <c r="A63" s="48"/>
      <c r="B63" s="48"/>
      <c r="C63" s="49"/>
      <c r="D63" s="48"/>
      <c r="E63" s="48"/>
      <c r="F63" s="26">
        <v>62888</v>
      </c>
      <c r="G63" s="48"/>
      <c r="H63" s="26" t="s">
        <v>43</v>
      </c>
      <c r="I63" s="26" t="s">
        <v>44</v>
      </c>
      <c r="J63" s="26" t="s">
        <v>30</v>
      </c>
      <c r="K63" s="26">
        <v>1608</v>
      </c>
      <c r="L63" s="26">
        <v>0.4</v>
      </c>
      <c r="M63" s="26">
        <f t="shared" si="1"/>
        <v>643.2</v>
      </c>
      <c r="N63" s="26" t="s">
        <v>106</v>
      </c>
      <c r="O63" s="50"/>
    </row>
    <row r="64" s="41" customFormat="1" ht="21" customHeight="1" spans="1:16">
      <c r="A64" s="48"/>
      <c r="B64" s="48"/>
      <c r="C64" s="49"/>
      <c r="D64" s="48"/>
      <c r="E64" s="48"/>
      <c r="F64" s="26">
        <v>62891</v>
      </c>
      <c r="G64" s="48"/>
      <c r="H64" s="26" t="s">
        <v>45</v>
      </c>
      <c r="I64" s="26" t="s">
        <v>46</v>
      </c>
      <c r="J64" s="26" t="s">
        <v>30</v>
      </c>
      <c r="K64" s="26">
        <v>1024</v>
      </c>
      <c r="L64" s="26">
        <v>0.4</v>
      </c>
      <c r="M64" s="26">
        <f t="shared" si="1"/>
        <v>409.6</v>
      </c>
      <c r="N64" s="26" t="s">
        <v>106</v>
      </c>
      <c r="O64" s="50"/>
    </row>
    <row r="65" s="41" customFormat="1" ht="21" customHeight="1" spans="1:15">
      <c r="A65" s="48"/>
      <c r="B65" s="48"/>
      <c r="C65" s="49"/>
      <c r="D65" s="48"/>
      <c r="E65" s="48"/>
      <c r="F65" s="26">
        <v>62886</v>
      </c>
      <c r="G65" s="48"/>
      <c r="H65" s="26" t="s">
        <v>47</v>
      </c>
      <c r="I65" s="26" t="s">
        <v>48</v>
      </c>
      <c r="J65" s="26" t="s">
        <v>49</v>
      </c>
      <c r="K65" s="26">
        <v>525</v>
      </c>
      <c r="L65" s="26">
        <v>0.4</v>
      </c>
      <c r="M65" s="26">
        <f t="shared" si="1"/>
        <v>210</v>
      </c>
      <c r="N65" s="26" t="s">
        <v>106</v>
      </c>
      <c r="O65" s="50"/>
    </row>
    <row r="66" s="41" customFormat="1" ht="21" customHeight="1" spans="1:15">
      <c r="A66" s="28"/>
      <c r="B66" s="28"/>
      <c r="C66" s="45"/>
      <c r="D66" s="28"/>
      <c r="E66" s="28"/>
      <c r="F66" s="26">
        <v>62890</v>
      </c>
      <c r="G66" s="28"/>
      <c r="H66" s="26" t="s">
        <v>73</v>
      </c>
      <c r="I66" s="26" t="s">
        <v>74</v>
      </c>
      <c r="J66" s="26" t="s">
        <v>30</v>
      </c>
      <c r="K66" s="26">
        <v>400</v>
      </c>
      <c r="L66" s="26">
        <v>0.4</v>
      </c>
      <c r="M66" s="26">
        <f t="shared" si="1"/>
        <v>160</v>
      </c>
      <c r="N66" s="26" t="s">
        <v>106</v>
      </c>
      <c r="O66" s="47"/>
    </row>
    <row r="67" s="41" customFormat="1" ht="21" customHeight="1" spans="1:15">
      <c r="A67" s="16" t="s">
        <v>209</v>
      </c>
      <c r="B67" s="16" t="s">
        <v>14</v>
      </c>
      <c r="C67" s="22">
        <v>45852</v>
      </c>
      <c r="D67" s="16" t="s">
        <v>15</v>
      </c>
      <c r="E67" s="16" t="s">
        <v>210</v>
      </c>
      <c r="F67" s="16">
        <v>59583</v>
      </c>
      <c r="G67" s="16" t="s">
        <v>211</v>
      </c>
      <c r="H67" s="26" t="s">
        <v>212</v>
      </c>
      <c r="I67" s="26" t="s">
        <v>213</v>
      </c>
      <c r="J67" s="26" t="s">
        <v>30</v>
      </c>
      <c r="K67" s="26">
        <v>320</v>
      </c>
      <c r="L67" s="26">
        <v>0.4</v>
      </c>
      <c r="M67" s="26">
        <f t="shared" si="1"/>
        <v>128</v>
      </c>
      <c r="N67" s="26" t="s">
        <v>106</v>
      </c>
      <c r="O67" s="46">
        <v>45859</v>
      </c>
    </row>
    <row r="68" s="41" customFormat="1" ht="21" customHeight="1" spans="1:15">
      <c r="A68" s="48"/>
      <c r="B68" s="48"/>
      <c r="C68" s="49"/>
      <c r="D68" s="48"/>
      <c r="E68" s="48"/>
      <c r="F68" s="28"/>
      <c r="G68" s="48"/>
      <c r="H68" s="26" t="s">
        <v>214</v>
      </c>
      <c r="I68" s="26" t="s">
        <v>215</v>
      </c>
      <c r="J68" s="26" t="s">
        <v>30</v>
      </c>
      <c r="K68" s="26">
        <v>220</v>
      </c>
      <c r="L68" s="26">
        <v>0.4</v>
      </c>
      <c r="M68" s="26">
        <f t="shared" ref="M68:M99" si="2">K68*L68</f>
        <v>88</v>
      </c>
      <c r="N68" s="26" t="s">
        <v>106</v>
      </c>
      <c r="O68" s="50"/>
    </row>
    <row r="69" s="41" customFormat="1" ht="21" customHeight="1" spans="1:15">
      <c r="A69" s="48"/>
      <c r="B69" s="48"/>
      <c r="C69" s="49"/>
      <c r="D69" s="48"/>
      <c r="E69" s="48"/>
      <c r="F69" s="16">
        <v>59588</v>
      </c>
      <c r="G69" s="48"/>
      <c r="H69" s="26" t="s">
        <v>216</v>
      </c>
      <c r="I69" s="26" t="s">
        <v>217</v>
      </c>
      <c r="J69" s="26" t="s">
        <v>30</v>
      </c>
      <c r="K69" s="26">
        <v>270</v>
      </c>
      <c r="L69" s="26">
        <v>0.4</v>
      </c>
      <c r="M69" s="26">
        <f t="shared" si="2"/>
        <v>108</v>
      </c>
      <c r="N69" s="26" t="s">
        <v>106</v>
      </c>
      <c r="O69" s="50"/>
    </row>
    <row r="70" s="41" customFormat="1" ht="21" customHeight="1" spans="1:15">
      <c r="A70" s="48"/>
      <c r="B70" s="48"/>
      <c r="C70" s="49"/>
      <c r="D70" s="48"/>
      <c r="E70" s="48"/>
      <c r="F70" s="28"/>
      <c r="G70" s="48"/>
      <c r="H70" s="26" t="s">
        <v>218</v>
      </c>
      <c r="I70" s="26" t="s">
        <v>219</v>
      </c>
      <c r="J70" s="26" t="s">
        <v>30</v>
      </c>
      <c r="K70" s="26">
        <v>370</v>
      </c>
      <c r="L70" s="26">
        <v>0.4</v>
      </c>
      <c r="M70" s="26">
        <f t="shared" si="2"/>
        <v>148</v>
      </c>
      <c r="N70" s="26" t="s">
        <v>106</v>
      </c>
      <c r="O70" s="50"/>
    </row>
    <row r="71" s="41" customFormat="1" ht="21" customHeight="1" spans="1:15">
      <c r="A71" s="48"/>
      <c r="B71" s="48"/>
      <c r="C71" s="49"/>
      <c r="D71" s="48"/>
      <c r="E71" s="48"/>
      <c r="F71" s="26">
        <v>59598</v>
      </c>
      <c r="G71" s="48"/>
      <c r="H71" s="26" t="s">
        <v>220</v>
      </c>
      <c r="I71" s="26" t="s">
        <v>221</v>
      </c>
      <c r="J71" s="26" t="s">
        <v>30</v>
      </c>
      <c r="K71" s="26">
        <v>200</v>
      </c>
      <c r="L71" s="26">
        <v>0.4</v>
      </c>
      <c r="M71" s="26">
        <f t="shared" si="2"/>
        <v>80</v>
      </c>
      <c r="N71" s="26" t="s">
        <v>106</v>
      </c>
      <c r="O71" s="50"/>
    </row>
    <row r="72" s="41" customFormat="1" ht="21" customHeight="1" spans="1:15">
      <c r="A72" s="48"/>
      <c r="B72" s="48"/>
      <c r="C72" s="49"/>
      <c r="D72" s="48"/>
      <c r="E72" s="48"/>
      <c r="F72" s="16">
        <v>59594</v>
      </c>
      <c r="G72" s="48"/>
      <c r="H72" s="16" t="s">
        <v>222</v>
      </c>
      <c r="I72" s="16" t="s">
        <v>223</v>
      </c>
      <c r="J72" s="26" t="s">
        <v>30</v>
      </c>
      <c r="K72" s="26">
        <v>220</v>
      </c>
      <c r="L72" s="26">
        <v>0.4</v>
      </c>
      <c r="M72" s="26">
        <f t="shared" si="2"/>
        <v>88</v>
      </c>
      <c r="N72" s="26" t="s">
        <v>106</v>
      </c>
      <c r="O72" s="50"/>
    </row>
    <row r="73" s="41" customFormat="1" ht="21" customHeight="1" spans="1:15">
      <c r="A73" s="48"/>
      <c r="B73" s="48"/>
      <c r="C73" s="49"/>
      <c r="D73" s="48"/>
      <c r="E73" s="48"/>
      <c r="F73" s="28"/>
      <c r="G73" s="48"/>
      <c r="H73" s="28"/>
      <c r="I73" s="28"/>
      <c r="J73" s="26" t="s">
        <v>224</v>
      </c>
      <c r="K73" s="26">
        <v>220</v>
      </c>
      <c r="L73" s="26">
        <v>0.07</v>
      </c>
      <c r="M73" s="26">
        <f t="shared" si="2"/>
        <v>15.4</v>
      </c>
      <c r="N73" s="26" t="s">
        <v>136</v>
      </c>
      <c r="O73" s="50"/>
    </row>
    <row r="74" s="41" customFormat="1" ht="21" customHeight="1" spans="1:15">
      <c r="A74" s="28"/>
      <c r="B74" s="28"/>
      <c r="C74" s="45"/>
      <c r="D74" s="28"/>
      <c r="E74" s="28"/>
      <c r="F74" s="26"/>
      <c r="G74" s="28"/>
      <c r="H74" s="26"/>
      <c r="I74" s="26"/>
      <c r="J74" s="26" t="s">
        <v>149</v>
      </c>
      <c r="K74" s="26">
        <v>1600</v>
      </c>
      <c r="L74" s="26">
        <v>0.1</v>
      </c>
      <c r="M74" s="26">
        <f t="shared" si="2"/>
        <v>160</v>
      </c>
      <c r="N74" s="26" t="s">
        <v>136</v>
      </c>
      <c r="O74" s="47"/>
    </row>
    <row r="75" s="41" customFormat="1" ht="21" customHeight="1" spans="1:15">
      <c r="A75" s="16" t="s">
        <v>225</v>
      </c>
      <c r="B75" s="16" t="s">
        <v>14</v>
      </c>
      <c r="C75" s="22">
        <v>45854</v>
      </c>
      <c r="D75" s="16" t="s">
        <v>32</v>
      </c>
      <c r="E75" s="16" t="s">
        <v>226</v>
      </c>
      <c r="F75" s="26">
        <v>59306</v>
      </c>
      <c r="G75" s="16" t="s">
        <v>227</v>
      </c>
      <c r="H75" s="26" t="s">
        <v>128</v>
      </c>
      <c r="I75" s="26"/>
      <c r="J75" s="26" t="s">
        <v>30</v>
      </c>
      <c r="K75" s="26">
        <v>7527</v>
      </c>
      <c r="L75" s="26">
        <v>0.4</v>
      </c>
      <c r="M75" s="26">
        <f t="shared" si="2"/>
        <v>3010.8</v>
      </c>
      <c r="N75" s="26" t="s">
        <v>106</v>
      </c>
      <c r="O75" s="46">
        <v>45861</v>
      </c>
    </row>
    <row r="76" s="41" customFormat="1" ht="21" customHeight="1" spans="1:15">
      <c r="A76" s="48"/>
      <c r="B76" s="48"/>
      <c r="C76" s="49"/>
      <c r="D76" s="48"/>
      <c r="E76" s="48"/>
      <c r="F76" s="26">
        <v>59307</v>
      </c>
      <c r="G76" s="48"/>
      <c r="H76" s="26" t="s">
        <v>126</v>
      </c>
      <c r="I76" s="26"/>
      <c r="J76" s="26" t="s">
        <v>30</v>
      </c>
      <c r="K76" s="26">
        <v>8079</v>
      </c>
      <c r="L76" s="26">
        <v>0.4</v>
      </c>
      <c r="M76" s="26">
        <f t="shared" si="2"/>
        <v>3231.6</v>
      </c>
      <c r="N76" s="26" t="s">
        <v>106</v>
      </c>
      <c r="O76" s="50"/>
    </row>
    <row r="77" s="41" customFormat="1" ht="21" customHeight="1" spans="1:15">
      <c r="A77" s="28"/>
      <c r="B77" s="28"/>
      <c r="C77" s="45"/>
      <c r="D77" s="28"/>
      <c r="E77" s="28"/>
      <c r="F77" s="26">
        <v>59310</v>
      </c>
      <c r="G77" s="28"/>
      <c r="H77" s="26" t="s">
        <v>127</v>
      </c>
      <c r="I77" s="26"/>
      <c r="J77" s="26" t="s">
        <v>30</v>
      </c>
      <c r="K77" s="26">
        <v>6315</v>
      </c>
      <c r="L77" s="26">
        <v>0.4</v>
      </c>
      <c r="M77" s="26">
        <f t="shared" si="2"/>
        <v>2526</v>
      </c>
      <c r="N77" s="26" t="s">
        <v>106</v>
      </c>
      <c r="O77" s="47"/>
    </row>
    <row r="78" s="41" customFormat="1" ht="21" customHeight="1" spans="1:15">
      <c r="A78" s="16" t="s">
        <v>228</v>
      </c>
      <c r="B78" s="16" t="s">
        <v>14</v>
      </c>
      <c r="C78" s="22">
        <v>45854</v>
      </c>
      <c r="D78" s="16" t="s">
        <v>32</v>
      </c>
      <c r="E78" s="16" t="s">
        <v>229</v>
      </c>
      <c r="F78" s="26">
        <v>59861</v>
      </c>
      <c r="G78" s="16" t="s">
        <v>230</v>
      </c>
      <c r="H78" s="26" t="s">
        <v>161</v>
      </c>
      <c r="I78" s="26" t="s">
        <v>231</v>
      </c>
      <c r="J78" s="26" t="s">
        <v>30</v>
      </c>
      <c r="K78" s="26">
        <v>6615</v>
      </c>
      <c r="L78" s="26">
        <v>0.4</v>
      </c>
      <c r="M78" s="26">
        <f t="shared" si="2"/>
        <v>2646</v>
      </c>
      <c r="N78" s="26" t="s">
        <v>106</v>
      </c>
      <c r="O78" s="46">
        <v>45861</v>
      </c>
    </row>
    <row r="79" s="41" customFormat="1" ht="21" customHeight="1" spans="1:15">
      <c r="A79" s="48"/>
      <c r="B79" s="48"/>
      <c r="C79" s="49"/>
      <c r="D79" s="48"/>
      <c r="E79" s="48"/>
      <c r="F79" s="26">
        <v>59862</v>
      </c>
      <c r="G79" s="48"/>
      <c r="H79" s="26" t="s">
        <v>159</v>
      </c>
      <c r="I79" s="26" t="s">
        <v>232</v>
      </c>
      <c r="J79" s="26" t="s">
        <v>30</v>
      </c>
      <c r="K79" s="26">
        <v>6015</v>
      </c>
      <c r="L79" s="26">
        <v>0.4</v>
      </c>
      <c r="M79" s="26">
        <f t="shared" si="2"/>
        <v>2406</v>
      </c>
      <c r="N79" s="26" t="s">
        <v>106</v>
      </c>
      <c r="O79" s="50"/>
    </row>
    <row r="80" s="41" customFormat="1" ht="21" customHeight="1" spans="1:15">
      <c r="A80" s="28"/>
      <c r="B80" s="28"/>
      <c r="C80" s="45"/>
      <c r="D80" s="28"/>
      <c r="E80" s="28"/>
      <c r="F80" s="26">
        <v>59863</v>
      </c>
      <c r="G80" s="28"/>
      <c r="H80" s="26" t="s">
        <v>160</v>
      </c>
      <c r="I80" s="26" t="s">
        <v>233</v>
      </c>
      <c r="J80" s="26" t="s">
        <v>30</v>
      </c>
      <c r="K80" s="26">
        <v>3519</v>
      </c>
      <c r="L80" s="26">
        <v>0.4</v>
      </c>
      <c r="M80" s="26">
        <f t="shared" si="2"/>
        <v>1407.6</v>
      </c>
      <c r="N80" s="26" t="s">
        <v>106</v>
      </c>
      <c r="O80" s="47"/>
    </row>
    <row r="81" s="41" customFormat="1" ht="21" customHeight="1" spans="1:15">
      <c r="A81" s="16" t="s">
        <v>234</v>
      </c>
      <c r="B81" s="16" t="s">
        <v>14</v>
      </c>
      <c r="C81" s="22">
        <v>45854</v>
      </c>
      <c r="D81" s="16" t="s">
        <v>32</v>
      </c>
      <c r="E81" s="16" t="s">
        <v>235</v>
      </c>
      <c r="F81" s="26">
        <v>59305</v>
      </c>
      <c r="G81" s="16" t="s">
        <v>236</v>
      </c>
      <c r="H81" s="26" t="s">
        <v>204</v>
      </c>
      <c r="I81" s="26" t="s">
        <v>237</v>
      </c>
      <c r="J81" s="26" t="s">
        <v>30</v>
      </c>
      <c r="K81" s="26">
        <v>4320</v>
      </c>
      <c r="L81" s="26">
        <v>0.4</v>
      </c>
      <c r="M81" s="26">
        <f t="shared" si="2"/>
        <v>1728</v>
      </c>
      <c r="N81" s="26" t="s">
        <v>106</v>
      </c>
      <c r="O81" s="46">
        <v>45861</v>
      </c>
    </row>
    <row r="82" s="41" customFormat="1" ht="21" customHeight="1" spans="1:15">
      <c r="A82" s="48"/>
      <c r="B82" s="48"/>
      <c r="C82" s="49"/>
      <c r="D82" s="48"/>
      <c r="E82" s="48"/>
      <c r="F82" s="26">
        <v>59309</v>
      </c>
      <c r="G82" s="48"/>
      <c r="H82" s="26" t="s">
        <v>205</v>
      </c>
      <c r="I82" s="26" t="s">
        <v>238</v>
      </c>
      <c r="J82" s="26" t="s">
        <v>30</v>
      </c>
      <c r="K82" s="26">
        <v>3415</v>
      </c>
      <c r="L82" s="26">
        <v>0.4</v>
      </c>
      <c r="M82" s="26">
        <f t="shared" si="2"/>
        <v>1366</v>
      </c>
      <c r="N82" s="26" t="s">
        <v>106</v>
      </c>
      <c r="O82" s="50"/>
    </row>
    <row r="83" s="41" customFormat="1" ht="21" customHeight="1" spans="1:15">
      <c r="A83" s="28"/>
      <c r="B83" s="28"/>
      <c r="C83" s="45"/>
      <c r="D83" s="28"/>
      <c r="E83" s="28"/>
      <c r="F83" s="26">
        <v>59304</v>
      </c>
      <c r="G83" s="28"/>
      <c r="H83" s="26" t="s">
        <v>203</v>
      </c>
      <c r="I83" s="26" t="s">
        <v>239</v>
      </c>
      <c r="J83" s="26" t="s">
        <v>30</v>
      </c>
      <c r="K83" s="26">
        <v>2535</v>
      </c>
      <c r="L83" s="26">
        <v>0.4</v>
      </c>
      <c r="M83" s="26">
        <f t="shared" si="2"/>
        <v>1014</v>
      </c>
      <c r="N83" s="26" t="s">
        <v>106</v>
      </c>
      <c r="O83" s="47"/>
    </row>
    <row r="84" s="41" customFormat="1" ht="21" customHeight="1" spans="1:15">
      <c r="A84" s="16" t="s">
        <v>150</v>
      </c>
      <c r="B84" s="16" t="s">
        <v>14</v>
      </c>
      <c r="C84" s="22">
        <v>45855</v>
      </c>
      <c r="D84" s="16" t="s">
        <v>15</v>
      </c>
      <c r="E84" s="16" t="s">
        <v>240</v>
      </c>
      <c r="F84" s="16">
        <v>56688</v>
      </c>
      <c r="G84" s="16" t="s">
        <v>241</v>
      </c>
      <c r="H84" s="16" t="s">
        <v>153</v>
      </c>
      <c r="I84" s="16" t="s">
        <v>154</v>
      </c>
      <c r="J84" s="26" t="s">
        <v>155</v>
      </c>
      <c r="K84" s="26">
        <v>25</v>
      </c>
      <c r="L84" s="26">
        <v>0.55</v>
      </c>
      <c r="M84" s="26">
        <f t="shared" si="2"/>
        <v>13.75</v>
      </c>
      <c r="N84" s="26" t="s">
        <v>106</v>
      </c>
      <c r="O84" s="44">
        <v>45862</v>
      </c>
    </row>
    <row r="85" s="41" customFormat="1" ht="21" customHeight="1" spans="1:15">
      <c r="A85" s="16" t="s">
        <v>242</v>
      </c>
      <c r="B85" s="16" t="s">
        <v>14</v>
      </c>
      <c r="C85" s="22">
        <v>45860</v>
      </c>
      <c r="D85" s="16" t="s">
        <v>32</v>
      </c>
      <c r="E85" s="16" t="s">
        <v>243</v>
      </c>
      <c r="F85" s="26">
        <v>64570</v>
      </c>
      <c r="G85" s="16" t="s">
        <v>244</v>
      </c>
      <c r="H85" s="26" t="s">
        <v>39</v>
      </c>
      <c r="I85" s="26" t="s">
        <v>40</v>
      </c>
      <c r="J85" s="26" t="s">
        <v>30</v>
      </c>
      <c r="K85" s="26">
        <v>1500</v>
      </c>
      <c r="L85" s="26">
        <v>0.4</v>
      </c>
      <c r="M85" s="26">
        <f t="shared" si="2"/>
        <v>600</v>
      </c>
      <c r="N85" s="26" t="s">
        <v>106</v>
      </c>
      <c r="O85" s="46">
        <v>45863</v>
      </c>
    </row>
    <row r="86" s="41" customFormat="1" ht="21" customHeight="1" spans="1:15">
      <c r="A86" s="28"/>
      <c r="B86" s="28"/>
      <c r="C86" s="45"/>
      <c r="D86" s="28"/>
      <c r="E86" s="28"/>
      <c r="F86" s="26">
        <v>61571</v>
      </c>
      <c r="G86" s="28"/>
      <c r="H86" s="26" t="s">
        <v>43</v>
      </c>
      <c r="I86" s="26" t="s">
        <v>44</v>
      </c>
      <c r="J86" s="26" t="s">
        <v>30</v>
      </c>
      <c r="K86" s="26">
        <v>1008</v>
      </c>
      <c r="L86" s="26">
        <v>0.4</v>
      </c>
      <c r="M86" s="26">
        <f t="shared" si="2"/>
        <v>403.2</v>
      </c>
      <c r="N86" s="26" t="s">
        <v>106</v>
      </c>
      <c r="O86" s="47"/>
    </row>
    <row r="87" s="41" customFormat="1" ht="21" customHeight="1" spans="1:15">
      <c r="A87" s="16" t="s">
        <v>175</v>
      </c>
      <c r="B87" s="16" t="s">
        <v>14</v>
      </c>
      <c r="C87" s="22">
        <v>45864</v>
      </c>
      <c r="D87" s="16" t="s">
        <v>15</v>
      </c>
      <c r="E87" s="16" t="s">
        <v>245</v>
      </c>
      <c r="F87" s="16">
        <v>59476</v>
      </c>
      <c r="G87" s="16" t="s">
        <v>246</v>
      </c>
      <c r="H87" s="16" t="s">
        <v>179</v>
      </c>
      <c r="I87" s="26"/>
      <c r="J87" s="26" t="s">
        <v>30</v>
      </c>
      <c r="K87" s="57">
        <v>165</v>
      </c>
      <c r="L87" s="26">
        <v>0.4</v>
      </c>
      <c r="M87" s="26">
        <f t="shared" si="2"/>
        <v>66</v>
      </c>
      <c r="N87" s="26" t="s">
        <v>106</v>
      </c>
      <c r="O87" s="46">
        <v>45902</v>
      </c>
    </row>
    <row r="88" s="41" customFormat="1" ht="21" customHeight="1" spans="1:15">
      <c r="A88" s="48"/>
      <c r="B88" s="48"/>
      <c r="C88" s="49"/>
      <c r="D88" s="48"/>
      <c r="E88" s="48"/>
      <c r="F88" s="48"/>
      <c r="G88" s="48"/>
      <c r="H88" s="48"/>
      <c r="I88" s="26"/>
      <c r="J88" s="26" t="s">
        <v>182</v>
      </c>
      <c r="K88" s="26">
        <v>115</v>
      </c>
      <c r="L88" s="26">
        <v>0.07</v>
      </c>
      <c r="M88" s="26">
        <f t="shared" si="2"/>
        <v>8.05</v>
      </c>
      <c r="N88" s="26" t="s">
        <v>136</v>
      </c>
      <c r="O88" s="46">
        <v>45871</v>
      </c>
    </row>
    <row r="89" s="41" customFormat="1" ht="21" customHeight="1" spans="1:15">
      <c r="A89" s="28"/>
      <c r="B89" s="28"/>
      <c r="C89" s="45"/>
      <c r="D89" s="28"/>
      <c r="E89" s="28"/>
      <c r="F89" s="28"/>
      <c r="G89" s="28"/>
      <c r="H89" s="28"/>
      <c r="I89" s="26"/>
      <c r="J89" s="26" t="s">
        <v>184</v>
      </c>
      <c r="K89" s="26">
        <v>115</v>
      </c>
      <c r="L89" s="26">
        <v>0.1</v>
      </c>
      <c r="M89" s="26">
        <f t="shared" si="2"/>
        <v>11.5</v>
      </c>
      <c r="N89" s="26" t="s">
        <v>136</v>
      </c>
      <c r="O89" s="47"/>
    </row>
    <row r="90" s="41" customFormat="1" ht="21" customHeight="1" spans="1:15">
      <c r="A90" s="15" t="s">
        <v>247</v>
      </c>
      <c r="B90" s="15" t="s">
        <v>14</v>
      </c>
      <c r="C90" s="25">
        <v>45868</v>
      </c>
      <c r="D90" s="15" t="s">
        <v>32</v>
      </c>
      <c r="E90" s="15" t="s">
        <v>248</v>
      </c>
      <c r="F90" s="15">
        <v>64094</v>
      </c>
      <c r="G90" s="26" t="s">
        <v>249</v>
      </c>
      <c r="H90" s="26" t="s">
        <v>39</v>
      </c>
      <c r="I90" s="15" t="s">
        <v>40</v>
      </c>
      <c r="J90" s="15" t="s">
        <v>30</v>
      </c>
      <c r="K90" s="15">
        <v>2300</v>
      </c>
      <c r="L90" s="26">
        <v>0.405</v>
      </c>
      <c r="M90" s="26">
        <f t="shared" si="2"/>
        <v>931.5</v>
      </c>
      <c r="N90" s="26" t="s">
        <v>106</v>
      </c>
      <c r="O90" s="19"/>
    </row>
    <row r="91" s="41" customFormat="1" ht="21" customHeight="1" spans="1:15">
      <c r="A91" s="15"/>
      <c r="B91" s="15"/>
      <c r="C91" s="25"/>
      <c r="D91" s="15"/>
      <c r="E91" s="15"/>
      <c r="F91" s="15">
        <v>64093</v>
      </c>
      <c r="G91" s="26"/>
      <c r="H91" s="26" t="s">
        <v>41</v>
      </c>
      <c r="I91" s="15" t="s">
        <v>42</v>
      </c>
      <c r="J91" s="26" t="s">
        <v>30</v>
      </c>
      <c r="K91" s="26">
        <v>1416</v>
      </c>
      <c r="L91" s="26">
        <v>0.405</v>
      </c>
      <c r="M91" s="26">
        <f t="shared" si="2"/>
        <v>573.48</v>
      </c>
      <c r="N91" s="26" t="s">
        <v>106</v>
      </c>
      <c r="O91" s="19"/>
    </row>
    <row r="92" s="41" customFormat="1" ht="21" customHeight="1" spans="1:15">
      <c r="A92" s="15"/>
      <c r="B92" s="15"/>
      <c r="C92" s="25"/>
      <c r="D92" s="15"/>
      <c r="E92" s="15"/>
      <c r="F92" s="15">
        <v>64091</v>
      </c>
      <c r="G92" s="26"/>
      <c r="H92" s="26" t="s">
        <v>43</v>
      </c>
      <c r="I92" s="26" t="s">
        <v>44</v>
      </c>
      <c r="J92" s="26" t="s">
        <v>30</v>
      </c>
      <c r="K92" s="26">
        <v>2004</v>
      </c>
      <c r="L92" s="26">
        <v>0.405</v>
      </c>
      <c r="M92" s="26">
        <f t="shared" si="2"/>
        <v>811.62</v>
      </c>
      <c r="N92" s="26" t="s">
        <v>106</v>
      </c>
      <c r="O92" s="19"/>
    </row>
    <row r="93" s="41" customFormat="1" ht="21" customHeight="1" spans="1:15">
      <c r="A93" s="15"/>
      <c r="B93" s="15"/>
      <c r="C93" s="25"/>
      <c r="D93" s="15"/>
      <c r="E93" s="15"/>
      <c r="F93" s="15">
        <v>64090</v>
      </c>
      <c r="G93" s="26"/>
      <c r="H93" s="26" t="s">
        <v>45</v>
      </c>
      <c r="I93" s="26" t="s">
        <v>46</v>
      </c>
      <c r="J93" s="26" t="s">
        <v>30</v>
      </c>
      <c r="K93" s="26">
        <v>1023</v>
      </c>
      <c r="L93" s="26">
        <v>0.405</v>
      </c>
      <c r="M93" s="26">
        <f t="shared" si="2"/>
        <v>414.315</v>
      </c>
      <c r="N93" s="26" t="s">
        <v>106</v>
      </c>
      <c r="O93" s="19"/>
    </row>
    <row r="94" s="41" customFormat="1" ht="21" customHeight="1" spans="1:15">
      <c r="A94" s="15"/>
      <c r="B94" s="15"/>
      <c r="C94" s="25"/>
      <c r="D94" s="15"/>
      <c r="E94" s="15"/>
      <c r="F94" s="15">
        <v>64096</v>
      </c>
      <c r="G94" s="26"/>
      <c r="H94" s="26" t="s">
        <v>47</v>
      </c>
      <c r="I94" s="26" t="s">
        <v>48</v>
      </c>
      <c r="J94" s="26" t="s">
        <v>49</v>
      </c>
      <c r="K94" s="26">
        <v>2496</v>
      </c>
      <c r="L94" s="26">
        <v>0.405</v>
      </c>
      <c r="M94" s="26">
        <f t="shared" si="2"/>
        <v>1010.88</v>
      </c>
      <c r="N94" s="26" t="s">
        <v>106</v>
      </c>
      <c r="O94" s="19"/>
    </row>
    <row r="95" s="41" customFormat="1" ht="21" customHeight="1" spans="1:15">
      <c r="A95" s="15"/>
      <c r="B95" s="15"/>
      <c r="C95" s="25"/>
      <c r="D95" s="15"/>
      <c r="E95" s="15"/>
      <c r="F95" s="15">
        <v>64095</v>
      </c>
      <c r="G95" s="26"/>
      <c r="H95" s="26" t="s">
        <v>73</v>
      </c>
      <c r="I95" s="26" t="s">
        <v>74</v>
      </c>
      <c r="J95" s="26" t="s">
        <v>30</v>
      </c>
      <c r="K95" s="26">
        <v>900</v>
      </c>
      <c r="L95" s="26">
        <v>0.405</v>
      </c>
      <c r="M95" s="26">
        <f t="shared" si="2"/>
        <v>364.5</v>
      </c>
      <c r="N95" s="26" t="s">
        <v>106</v>
      </c>
      <c r="O95" s="19"/>
    </row>
    <row r="96" s="41" customFormat="1" ht="21" customHeight="1" spans="1:15">
      <c r="A96" s="15"/>
      <c r="B96" s="15"/>
      <c r="C96" s="25"/>
      <c r="D96" s="15"/>
      <c r="E96" s="15"/>
      <c r="F96" s="15">
        <v>64092</v>
      </c>
      <c r="G96" s="26"/>
      <c r="H96" s="15" t="s">
        <v>50</v>
      </c>
      <c r="I96" s="26" t="s">
        <v>51</v>
      </c>
      <c r="J96" s="26" t="s">
        <v>30</v>
      </c>
      <c r="K96" s="26">
        <v>301</v>
      </c>
      <c r="L96" s="26">
        <v>0.405</v>
      </c>
      <c r="M96" s="26">
        <f t="shared" si="2"/>
        <v>121.905</v>
      </c>
      <c r="N96" s="26" t="s">
        <v>106</v>
      </c>
      <c r="O96" s="19"/>
    </row>
    <row r="97" s="41" customFormat="1" ht="21" customHeight="1" spans="1:16">
      <c r="A97" s="15" t="s">
        <v>250</v>
      </c>
      <c r="B97" s="15" t="s">
        <v>14</v>
      </c>
      <c r="C97" s="25">
        <v>45868</v>
      </c>
      <c r="D97" s="15" t="s">
        <v>15</v>
      </c>
      <c r="E97" s="15" t="s">
        <v>251</v>
      </c>
      <c r="F97" s="15" t="s">
        <v>252</v>
      </c>
      <c r="G97" s="26" t="s">
        <v>253</v>
      </c>
      <c r="H97" s="26" t="s">
        <v>19</v>
      </c>
      <c r="I97" s="26"/>
      <c r="J97" s="26" t="s">
        <v>20</v>
      </c>
      <c r="K97" s="26">
        <v>290</v>
      </c>
      <c r="L97" s="26">
        <v>0.75</v>
      </c>
      <c r="M97" s="26">
        <f t="shared" si="2"/>
        <v>217.5</v>
      </c>
      <c r="N97" s="26" t="s">
        <v>106</v>
      </c>
      <c r="O97" s="19" t="s">
        <v>254</v>
      </c>
    </row>
    <row r="98" s="41" customFormat="1" ht="21" customHeight="1" spans="1:16">
      <c r="A98" s="15"/>
      <c r="B98" s="15"/>
      <c r="C98" s="25"/>
      <c r="D98" s="15"/>
      <c r="E98" s="15"/>
      <c r="F98" s="15"/>
      <c r="G98" s="26"/>
      <c r="H98" s="26" t="s">
        <v>23</v>
      </c>
      <c r="I98" s="26"/>
      <c r="J98" s="26" t="s">
        <v>20</v>
      </c>
      <c r="K98" s="26">
        <v>143</v>
      </c>
      <c r="L98" s="26">
        <v>0.75</v>
      </c>
      <c r="M98" s="26">
        <f t="shared" si="2"/>
        <v>107.25</v>
      </c>
      <c r="N98" s="26" t="s">
        <v>106</v>
      </c>
      <c r="O98" s="19"/>
    </row>
    <row r="99" s="41" customFormat="1" ht="21" customHeight="1" spans="1:16">
      <c r="A99" s="15"/>
      <c r="B99" s="15"/>
      <c r="C99" s="25"/>
      <c r="D99" s="15"/>
      <c r="E99" s="15"/>
      <c r="F99" s="15"/>
      <c r="G99" s="26"/>
      <c r="H99" s="15" t="s">
        <v>255</v>
      </c>
      <c r="I99" s="15"/>
      <c r="J99" s="26" t="s">
        <v>24</v>
      </c>
      <c r="K99" s="26">
        <v>450</v>
      </c>
      <c r="L99" s="26">
        <v>0.21</v>
      </c>
      <c r="M99" s="26">
        <f t="shared" si="2"/>
        <v>94.5</v>
      </c>
      <c r="N99" s="26" t="s">
        <v>136</v>
      </c>
      <c r="O99" s="19"/>
    </row>
    <row r="100" s="41" customFormat="1" ht="21" customHeight="1" spans="1:16">
      <c r="A100" s="15"/>
      <c r="B100" s="15"/>
      <c r="C100" s="25"/>
      <c r="D100" s="15"/>
      <c r="E100" s="15"/>
      <c r="F100" s="15"/>
      <c r="G100" s="26"/>
      <c r="H100" s="15" t="s">
        <v>255</v>
      </c>
      <c r="I100" s="15"/>
      <c r="J100" s="26" t="s">
        <v>25</v>
      </c>
      <c r="K100" s="26">
        <v>433</v>
      </c>
      <c r="L100" s="26">
        <v>0.11</v>
      </c>
      <c r="M100" s="26">
        <f t="shared" ref="M100:M131" si="3">K100*L100</f>
        <v>47.63</v>
      </c>
      <c r="N100" s="26" t="s">
        <v>137</v>
      </c>
      <c r="O100" s="44"/>
    </row>
    <row r="101" s="41" customFormat="1" ht="21" customHeight="1" spans="1:16">
      <c r="A101" s="15" t="s">
        <v>256</v>
      </c>
      <c r="B101" s="15" t="s">
        <v>14</v>
      </c>
      <c r="C101" s="25">
        <v>45870</v>
      </c>
      <c r="D101" s="15" t="s">
        <v>15</v>
      </c>
      <c r="E101" s="15" t="s">
        <v>257</v>
      </c>
      <c r="F101" s="15">
        <v>59594</v>
      </c>
      <c r="G101" s="26" t="s">
        <v>258</v>
      </c>
      <c r="H101" s="15" t="s">
        <v>222</v>
      </c>
      <c r="I101" s="26" t="s">
        <v>223</v>
      </c>
      <c r="J101" s="26" t="s">
        <v>30</v>
      </c>
      <c r="K101" s="26">
        <v>220</v>
      </c>
      <c r="L101" s="26">
        <v>0.4</v>
      </c>
      <c r="M101" s="26">
        <f t="shared" si="3"/>
        <v>88</v>
      </c>
      <c r="N101" s="26" t="s">
        <v>106</v>
      </c>
      <c r="O101" s="44"/>
    </row>
    <row r="102" s="41" customFormat="1" ht="21" customHeight="1" spans="1:16">
      <c r="A102" s="15"/>
      <c r="B102" s="15"/>
      <c r="C102" s="25"/>
      <c r="D102" s="15"/>
      <c r="E102" s="15"/>
      <c r="F102" s="15"/>
      <c r="G102" s="26"/>
      <c r="H102" s="15"/>
      <c r="I102" s="26"/>
      <c r="J102" s="26" t="s">
        <v>224</v>
      </c>
      <c r="K102" s="26">
        <v>220</v>
      </c>
      <c r="L102" s="26">
        <v>0.07</v>
      </c>
      <c r="M102" s="26">
        <f t="shared" si="3"/>
        <v>15.4</v>
      </c>
      <c r="N102" s="26" t="s">
        <v>136</v>
      </c>
      <c r="O102" s="44"/>
    </row>
    <row r="103" s="41" customFormat="1" ht="21" customHeight="1" spans="1:16">
      <c r="A103" s="15" t="s">
        <v>259</v>
      </c>
      <c r="B103" s="15" t="s">
        <v>14</v>
      </c>
      <c r="C103" s="25">
        <v>45875</v>
      </c>
      <c r="D103" s="15" t="s">
        <v>15</v>
      </c>
      <c r="E103" s="15" t="s">
        <v>260</v>
      </c>
      <c r="F103" s="15">
        <v>47860</v>
      </c>
      <c r="G103" s="26" t="s">
        <v>261</v>
      </c>
      <c r="H103" s="15" t="s">
        <v>188</v>
      </c>
      <c r="I103" s="15"/>
      <c r="J103" s="26" t="s">
        <v>30</v>
      </c>
      <c r="K103" s="26">
        <v>1005</v>
      </c>
      <c r="L103" s="26">
        <v>0.4</v>
      </c>
      <c r="M103" s="26">
        <f t="shared" si="3"/>
        <v>402</v>
      </c>
      <c r="N103" s="26" t="s">
        <v>106</v>
      </c>
      <c r="O103" s="19" t="s">
        <v>262</v>
      </c>
    </row>
    <row r="104" s="41" customFormat="1" ht="21" customHeight="1" spans="1:16">
      <c r="A104" s="15"/>
      <c r="B104" s="15"/>
      <c r="C104" s="25"/>
      <c r="D104" s="15"/>
      <c r="E104" s="15"/>
      <c r="F104" s="15"/>
      <c r="G104" s="26"/>
      <c r="H104" s="15" t="s">
        <v>190</v>
      </c>
      <c r="I104" s="15"/>
      <c r="J104" s="26" t="s">
        <v>30</v>
      </c>
      <c r="K104" s="26">
        <v>1007</v>
      </c>
      <c r="L104" s="26">
        <v>0.4</v>
      </c>
      <c r="M104" s="26">
        <f t="shared" si="3"/>
        <v>402.8</v>
      </c>
      <c r="N104" s="26" t="s">
        <v>106</v>
      </c>
      <c r="O104" s="19"/>
    </row>
    <row r="105" s="42" customFormat="1" ht="21" customHeight="1" spans="1:16">
      <c r="A105" s="58"/>
      <c r="B105" s="58"/>
      <c r="C105" s="59"/>
      <c r="D105" s="58"/>
      <c r="E105" s="58"/>
      <c r="F105" s="58"/>
      <c r="G105" s="53"/>
      <c r="H105" s="58"/>
      <c r="I105" s="58"/>
      <c r="J105" s="53" t="s">
        <v>149</v>
      </c>
      <c r="K105" s="53">
        <v>2015</v>
      </c>
      <c r="L105" s="54">
        <v>0.1</v>
      </c>
      <c r="M105" s="53">
        <f t="shared" si="3"/>
        <v>201.5</v>
      </c>
      <c r="N105" s="26" t="s">
        <v>136</v>
      </c>
      <c r="O105" s="60"/>
      <c r="P105" s="42" t="s">
        <v>192</v>
      </c>
    </row>
    <row r="106" s="41" customFormat="1" ht="21" customHeight="1" spans="1:16">
      <c r="A106" s="15"/>
      <c r="B106" s="15" t="s">
        <v>14</v>
      </c>
      <c r="C106" s="61">
        <v>45880</v>
      </c>
      <c r="D106" s="62"/>
      <c r="E106" s="62"/>
      <c r="F106" s="26" t="s">
        <v>263</v>
      </c>
      <c r="G106" s="63" t="s">
        <v>264</v>
      </c>
      <c r="H106" s="15" t="s">
        <v>265</v>
      </c>
      <c r="I106" s="15"/>
      <c r="J106" s="26" t="s">
        <v>30</v>
      </c>
      <c r="K106" s="26">
        <v>838</v>
      </c>
      <c r="L106" s="26">
        <v>0.4</v>
      </c>
      <c r="M106" s="26">
        <f t="shared" si="3"/>
        <v>335.2</v>
      </c>
      <c r="N106" s="26" t="s">
        <v>106</v>
      </c>
      <c r="O106" s="19"/>
    </row>
    <row r="107" s="41" customFormat="1" ht="21" customHeight="1" spans="1:16">
      <c r="A107" s="15" t="s">
        <v>266</v>
      </c>
      <c r="B107" s="15" t="s">
        <v>14</v>
      </c>
      <c r="C107" s="64">
        <v>45881</v>
      </c>
      <c r="D107" s="15" t="s">
        <v>32</v>
      </c>
      <c r="E107" s="15" t="s">
        <v>267</v>
      </c>
      <c r="F107" s="15">
        <v>65649</v>
      </c>
      <c r="G107" s="16" t="s">
        <v>268</v>
      </c>
      <c r="H107" s="26" t="s">
        <v>41</v>
      </c>
      <c r="I107" s="26" t="s">
        <v>42</v>
      </c>
      <c r="J107" s="26" t="s">
        <v>30</v>
      </c>
      <c r="K107" s="26">
        <v>816</v>
      </c>
      <c r="L107" s="26">
        <v>0.4</v>
      </c>
      <c r="M107" s="26">
        <f t="shared" si="3"/>
        <v>326.4</v>
      </c>
      <c r="N107" s="26" t="s">
        <v>106</v>
      </c>
      <c r="O107" s="19"/>
    </row>
    <row r="108" s="41" customFormat="1" ht="21" customHeight="1" spans="1:16">
      <c r="A108" s="15"/>
      <c r="B108" s="15"/>
      <c r="C108" s="64"/>
      <c r="D108" s="15"/>
      <c r="E108" s="15"/>
      <c r="F108" s="15">
        <v>65644</v>
      </c>
      <c r="G108" s="48"/>
      <c r="H108" s="26" t="s">
        <v>47</v>
      </c>
      <c r="I108" s="26" t="s">
        <v>48</v>
      </c>
      <c r="J108" s="26" t="s">
        <v>49</v>
      </c>
      <c r="K108" s="26">
        <v>1248</v>
      </c>
      <c r="L108" s="26">
        <v>0.4</v>
      </c>
      <c r="M108" s="26">
        <f t="shared" si="3"/>
        <v>499.2</v>
      </c>
      <c r="N108" s="26" t="s">
        <v>106</v>
      </c>
      <c r="O108" s="19"/>
    </row>
    <row r="109" s="41" customFormat="1" ht="21" customHeight="1" spans="1:16">
      <c r="A109" s="15"/>
      <c r="B109" s="15"/>
      <c r="C109" s="64"/>
      <c r="D109" s="15"/>
      <c r="E109" s="15"/>
      <c r="F109" s="15">
        <v>65646</v>
      </c>
      <c r="G109" s="48"/>
      <c r="H109" s="26" t="s">
        <v>73</v>
      </c>
      <c r="I109" s="26" t="s">
        <v>74</v>
      </c>
      <c r="J109" s="26" t="s">
        <v>30</v>
      </c>
      <c r="K109" s="26">
        <v>400</v>
      </c>
      <c r="L109" s="26">
        <v>0.4</v>
      </c>
      <c r="M109" s="26">
        <f t="shared" si="3"/>
        <v>160</v>
      </c>
      <c r="N109" s="26" t="s">
        <v>106</v>
      </c>
      <c r="O109" s="19"/>
    </row>
    <row r="110" s="41" customFormat="1" ht="21" customHeight="1" spans="1:16">
      <c r="A110" s="15"/>
      <c r="B110" s="15"/>
      <c r="C110" s="64"/>
      <c r="D110" s="15"/>
      <c r="E110" s="15"/>
      <c r="F110" s="15">
        <v>65648</v>
      </c>
      <c r="G110" s="48"/>
      <c r="H110" s="26" t="s">
        <v>50</v>
      </c>
      <c r="I110" s="26" t="s">
        <v>51</v>
      </c>
      <c r="J110" s="26" t="s">
        <v>30</v>
      </c>
      <c r="K110" s="26">
        <v>350</v>
      </c>
      <c r="L110" s="26">
        <v>0.4</v>
      </c>
      <c r="M110" s="26">
        <f t="shared" si="3"/>
        <v>140</v>
      </c>
      <c r="N110" s="26" t="s">
        <v>106</v>
      </c>
      <c r="O110" s="19"/>
    </row>
    <row r="111" s="41" customFormat="1" ht="21" customHeight="1" spans="1:16">
      <c r="A111" s="15"/>
      <c r="B111" s="15"/>
      <c r="C111" s="64"/>
      <c r="D111" s="15"/>
      <c r="E111" s="15"/>
      <c r="F111" s="15">
        <v>65647</v>
      </c>
      <c r="G111" s="48"/>
      <c r="H111" s="26" t="s">
        <v>43</v>
      </c>
      <c r="I111" s="26" t="s">
        <v>44</v>
      </c>
      <c r="J111" s="26" t="s">
        <v>30</v>
      </c>
      <c r="K111" s="26">
        <v>1500</v>
      </c>
      <c r="L111" s="26">
        <v>0.4</v>
      </c>
      <c r="M111" s="26">
        <f t="shared" si="3"/>
        <v>600</v>
      </c>
      <c r="N111" s="26" t="s">
        <v>106</v>
      </c>
      <c r="O111" s="19"/>
    </row>
    <row r="112" s="41" customFormat="1" ht="21" customHeight="1" spans="1:16">
      <c r="A112" s="15"/>
      <c r="B112" s="15"/>
      <c r="C112" s="64"/>
      <c r="D112" s="15"/>
      <c r="E112" s="15"/>
      <c r="F112" s="15">
        <v>65645</v>
      </c>
      <c r="G112" s="28"/>
      <c r="H112" s="26" t="s">
        <v>45</v>
      </c>
      <c r="I112" s="26" t="s">
        <v>46</v>
      </c>
      <c r="J112" s="26" t="s">
        <v>30</v>
      </c>
      <c r="K112" s="26">
        <v>627</v>
      </c>
      <c r="L112" s="26">
        <v>0.4</v>
      </c>
      <c r="M112" s="26">
        <f t="shared" si="3"/>
        <v>250.8</v>
      </c>
      <c r="N112" s="26" t="s">
        <v>106</v>
      </c>
      <c r="O112" s="19"/>
    </row>
    <row r="113" s="41" customFormat="1" ht="21" customHeight="1" spans="1:15">
      <c r="A113" s="15" t="s">
        <v>269</v>
      </c>
      <c r="B113" s="65" t="s">
        <v>14</v>
      </c>
      <c r="C113" s="66">
        <v>45877</v>
      </c>
      <c r="D113" s="65" t="s">
        <v>15</v>
      </c>
      <c r="E113" s="15" t="s">
        <v>270</v>
      </c>
      <c r="F113" s="15">
        <v>62962</v>
      </c>
      <c r="G113" s="26" t="s">
        <v>271</v>
      </c>
      <c r="H113" s="15" t="s">
        <v>272</v>
      </c>
      <c r="I113" s="15" t="s">
        <v>273</v>
      </c>
      <c r="J113" s="15" t="s">
        <v>274</v>
      </c>
      <c r="K113" s="26">
        <v>2610</v>
      </c>
      <c r="L113" s="26">
        <v>0.4</v>
      </c>
      <c r="M113" s="26">
        <f t="shared" si="3"/>
        <v>1044</v>
      </c>
      <c r="N113" s="26" t="s">
        <v>106</v>
      </c>
      <c r="O113" s="19">
        <v>45884</v>
      </c>
    </row>
    <row r="114" s="41" customFormat="1" ht="21" customHeight="1" spans="1:15">
      <c r="A114" s="15" t="s">
        <v>170</v>
      </c>
      <c r="B114" s="65" t="s">
        <v>14</v>
      </c>
      <c r="C114" s="66">
        <v>45884</v>
      </c>
      <c r="D114" s="65" t="s">
        <v>15</v>
      </c>
      <c r="E114" s="15"/>
      <c r="F114" s="15">
        <v>56680</v>
      </c>
      <c r="G114" s="26" t="s">
        <v>275</v>
      </c>
      <c r="H114" s="15" t="s">
        <v>173</v>
      </c>
      <c r="I114" s="15"/>
      <c r="J114" s="15" t="s">
        <v>274</v>
      </c>
      <c r="K114" s="67">
        <v>770</v>
      </c>
      <c r="L114" s="67">
        <v>0.4</v>
      </c>
      <c r="M114" s="26">
        <f t="shared" si="3"/>
        <v>308</v>
      </c>
      <c r="N114" s="67" t="s">
        <v>106</v>
      </c>
      <c r="O114" s="19"/>
    </row>
    <row r="115" s="41" customFormat="1" ht="21" customHeight="1" spans="1:15">
      <c r="A115" s="13" t="s">
        <v>276</v>
      </c>
      <c r="B115" s="13" t="s">
        <v>14</v>
      </c>
      <c r="C115" s="68">
        <v>45888</v>
      </c>
      <c r="D115" s="13" t="s">
        <v>15</v>
      </c>
      <c r="E115" s="13" t="s">
        <v>277</v>
      </c>
      <c r="F115" s="13" t="s">
        <v>278</v>
      </c>
      <c r="G115" s="16" t="s">
        <v>279</v>
      </c>
      <c r="H115" s="15" t="s">
        <v>280</v>
      </c>
      <c r="I115" s="26" t="s">
        <v>281</v>
      </c>
      <c r="J115" s="26" t="s">
        <v>30</v>
      </c>
      <c r="K115" s="26">
        <v>5020</v>
      </c>
      <c r="L115" s="26">
        <v>0.4</v>
      </c>
      <c r="M115" s="26">
        <f t="shared" si="3"/>
        <v>2008</v>
      </c>
      <c r="N115" s="26" t="s">
        <v>106</v>
      </c>
      <c r="O115" s="69">
        <v>45896</v>
      </c>
    </row>
    <row r="116" s="41" customFormat="1" ht="21" customHeight="1" spans="1:15">
      <c r="A116" s="21"/>
      <c r="B116" s="21"/>
      <c r="C116" s="70"/>
      <c r="D116" s="21"/>
      <c r="E116" s="21"/>
      <c r="F116" s="21"/>
      <c r="G116" s="28"/>
      <c r="H116" s="15" t="s">
        <v>282</v>
      </c>
      <c r="I116" s="26" t="s">
        <v>281</v>
      </c>
      <c r="J116" s="26" t="s">
        <v>30</v>
      </c>
      <c r="K116" s="26">
        <v>3010</v>
      </c>
      <c r="L116" s="26">
        <v>0.4</v>
      </c>
      <c r="M116" s="26">
        <f t="shared" si="3"/>
        <v>1204</v>
      </c>
      <c r="N116" s="26" t="s">
        <v>106</v>
      </c>
      <c r="O116" s="71"/>
    </row>
    <row r="117" s="41" customFormat="1" ht="21" customHeight="1" spans="1:15">
      <c r="A117" s="15" t="s">
        <v>283</v>
      </c>
      <c r="B117" s="15" t="s">
        <v>14</v>
      </c>
      <c r="C117" s="64">
        <v>45888</v>
      </c>
      <c r="D117" s="15" t="s">
        <v>15</v>
      </c>
      <c r="E117" s="15" t="s">
        <v>284</v>
      </c>
      <c r="F117" s="15" t="s">
        <v>285</v>
      </c>
      <c r="G117" s="26" t="s">
        <v>286</v>
      </c>
      <c r="H117" s="15" t="s">
        <v>287</v>
      </c>
      <c r="I117" s="26" t="s">
        <v>288</v>
      </c>
      <c r="J117" s="26" t="s">
        <v>30</v>
      </c>
      <c r="K117" s="26">
        <v>1530</v>
      </c>
      <c r="L117" s="26">
        <v>0.4</v>
      </c>
      <c r="M117" s="26">
        <f t="shared" si="3"/>
        <v>612</v>
      </c>
      <c r="N117" s="26" t="s">
        <v>106</v>
      </c>
      <c r="O117" s="19">
        <v>45896</v>
      </c>
    </row>
    <row r="118" s="41" customFormat="1" ht="21" customHeight="1" spans="1:15">
      <c r="A118" s="15"/>
      <c r="B118" s="15" t="s">
        <v>14</v>
      </c>
      <c r="C118" s="64">
        <v>45889</v>
      </c>
      <c r="D118" s="15" t="s">
        <v>15</v>
      </c>
      <c r="E118" s="15" t="s">
        <v>289</v>
      </c>
      <c r="F118" s="15" t="s">
        <v>290</v>
      </c>
      <c r="G118" s="26" t="s">
        <v>291</v>
      </c>
      <c r="H118" s="15" t="s">
        <v>272</v>
      </c>
      <c r="I118" s="26" t="s">
        <v>273</v>
      </c>
      <c r="J118" s="26" t="s">
        <v>274</v>
      </c>
      <c r="K118" s="26">
        <v>2710</v>
      </c>
      <c r="L118" s="72">
        <v>0.4</v>
      </c>
      <c r="M118" s="26">
        <f t="shared" si="3"/>
        <v>1084</v>
      </c>
      <c r="N118" s="26" t="s">
        <v>106</v>
      </c>
      <c r="O118" s="19">
        <v>45896</v>
      </c>
    </row>
    <row r="119" s="41" customFormat="1" ht="21" customHeight="1" spans="1:15">
      <c r="A119" s="73" t="s">
        <v>292</v>
      </c>
      <c r="B119" s="74" t="s">
        <v>14</v>
      </c>
      <c r="C119" s="37">
        <v>45891</v>
      </c>
      <c r="D119" s="26" t="s">
        <v>32</v>
      </c>
      <c r="E119" s="26" t="s">
        <v>293</v>
      </c>
      <c r="F119" s="26" t="s">
        <v>294</v>
      </c>
      <c r="G119" s="26" t="s">
        <v>295</v>
      </c>
      <c r="H119" s="26" t="s">
        <v>105</v>
      </c>
      <c r="I119" s="26" t="s">
        <v>121</v>
      </c>
      <c r="J119" s="26" t="s">
        <v>30</v>
      </c>
      <c r="K119" s="26">
        <v>2085</v>
      </c>
      <c r="L119" s="26">
        <v>0.4</v>
      </c>
      <c r="M119" s="26">
        <f t="shared" si="3"/>
        <v>834</v>
      </c>
      <c r="N119" s="26" t="s">
        <v>106</v>
      </c>
      <c r="O119" s="69">
        <v>45898</v>
      </c>
    </row>
    <row r="120" s="41" customFormat="1" ht="21" customHeight="1" spans="1:15">
      <c r="A120" s="75"/>
      <c r="B120" s="74"/>
      <c r="C120" s="37"/>
      <c r="D120" s="26"/>
      <c r="E120" s="26"/>
      <c r="F120" s="26" t="s">
        <v>296</v>
      </c>
      <c r="G120" s="26"/>
      <c r="H120" s="26" t="s">
        <v>108</v>
      </c>
      <c r="I120" s="26" t="s">
        <v>122</v>
      </c>
      <c r="J120" s="26" t="s">
        <v>30</v>
      </c>
      <c r="K120" s="26">
        <v>1045</v>
      </c>
      <c r="L120" s="26">
        <v>0.4</v>
      </c>
      <c r="M120" s="26">
        <f t="shared" si="3"/>
        <v>418</v>
      </c>
      <c r="N120" s="26" t="s">
        <v>106</v>
      </c>
      <c r="O120" s="71"/>
    </row>
    <row r="121" s="41" customFormat="1" ht="21" customHeight="1" spans="1:15">
      <c r="A121" s="13" t="s">
        <v>297</v>
      </c>
      <c r="B121" s="15" t="s">
        <v>14</v>
      </c>
      <c r="C121" s="25">
        <v>45891</v>
      </c>
      <c r="D121" s="15" t="s">
        <v>32</v>
      </c>
      <c r="E121" s="15" t="s">
        <v>298</v>
      </c>
      <c r="F121" s="76">
        <v>66335</v>
      </c>
      <c r="G121" s="26" t="s">
        <v>299</v>
      </c>
      <c r="H121" s="26" t="s">
        <v>39</v>
      </c>
      <c r="I121" s="15" t="s">
        <v>40</v>
      </c>
      <c r="J121" s="15" t="s">
        <v>30</v>
      </c>
      <c r="K121" s="15">
        <v>5500</v>
      </c>
      <c r="L121" s="26">
        <v>0.4</v>
      </c>
      <c r="M121" s="26">
        <f t="shared" si="3"/>
        <v>2200</v>
      </c>
      <c r="N121" s="26" t="s">
        <v>106</v>
      </c>
      <c r="O121" s="69">
        <v>45898</v>
      </c>
    </row>
    <row r="122" s="41" customFormat="1" ht="21" customHeight="1" spans="1:15">
      <c r="A122" s="20"/>
      <c r="B122" s="15"/>
      <c r="C122" s="25"/>
      <c r="D122" s="15"/>
      <c r="E122" s="15"/>
      <c r="F122" s="15">
        <v>66338</v>
      </c>
      <c r="G122" s="26"/>
      <c r="H122" s="26" t="s">
        <v>41</v>
      </c>
      <c r="I122" s="15" t="s">
        <v>42</v>
      </c>
      <c r="J122" s="26" t="s">
        <v>30</v>
      </c>
      <c r="K122" s="26">
        <v>3816</v>
      </c>
      <c r="L122" s="26">
        <v>0.4</v>
      </c>
      <c r="M122" s="26">
        <f t="shared" si="3"/>
        <v>1526.4</v>
      </c>
      <c r="N122" s="26" t="s">
        <v>106</v>
      </c>
      <c r="O122" s="77"/>
    </row>
    <row r="123" s="41" customFormat="1" ht="21" customHeight="1" spans="1:15">
      <c r="A123" s="20"/>
      <c r="B123" s="15"/>
      <c r="C123" s="25"/>
      <c r="D123" s="15"/>
      <c r="E123" s="15"/>
      <c r="F123" s="15">
        <v>66334</v>
      </c>
      <c r="G123" s="26"/>
      <c r="H123" s="26" t="s">
        <v>43</v>
      </c>
      <c r="I123" s="26" t="s">
        <v>44</v>
      </c>
      <c r="J123" s="26" t="s">
        <v>30</v>
      </c>
      <c r="K123" s="26">
        <v>2808</v>
      </c>
      <c r="L123" s="26">
        <v>0.4</v>
      </c>
      <c r="M123" s="26">
        <f t="shared" si="3"/>
        <v>1123.2</v>
      </c>
      <c r="N123" s="26" t="s">
        <v>106</v>
      </c>
      <c r="O123" s="77"/>
    </row>
    <row r="124" s="41" customFormat="1" ht="21" customHeight="1" spans="1:15">
      <c r="A124" s="20"/>
      <c r="B124" s="15"/>
      <c r="C124" s="25"/>
      <c r="D124" s="15"/>
      <c r="E124" s="15"/>
      <c r="F124" s="15">
        <v>66336</v>
      </c>
      <c r="G124" s="26"/>
      <c r="H124" s="26" t="s">
        <v>45</v>
      </c>
      <c r="I124" s="26" t="s">
        <v>46</v>
      </c>
      <c r="J124" s="26" t="s">
        <v>30</v>
      </c>
      <c r="K124" s="26">
        <v>1221</v>
      </c>
      <c r="L124" s="26">
        <v>0.4</v>
      </c>
      <c r="M124" s="26">
        <f t="shared" si="3"/>
        <v>488.4</v>
      </c>
      <c r="N124" s="26" t="s">
        <v>106</v>
      </c>
      <c r="O124" s="77"/>
    </row>
    <row r="125" s="41" customFormat="1" ht="21" customHeight="1" spans="1:15">
      <c r="A125" s="20"/>
      <c r="B125" s="15"/>
      <c r="C125" s="25"/>
      <c r="D125" s="15"/>
      <c r="E125" s="15"/>
      <c r="F125" s="15">
        <v>66333</v>
      </c>
      <c r="G125" s="26"/>
      <c r="H125" s="26" t="s">
        <v>47</v>
      </c>
      <c r="I125" s="26" t="s">
        <v>48</v>
      </c>
      <c r="J125" s="26" t="s">
        <v>49</v>
      </c>
      <c r="K125" s="26">
        <v>288</v>
      </c>
      <c r="L125" s="26">
        <v>0.4</v>
      </c>
      <c r="M125" s="26">
        <f t="shared" si="3"/>
        <v>115.2</v>
      </c>
      <c r="N125" s="26" t="s">
        <v>106</v>
      </c>
      <c r="O125" s="77"/>
    </row>
    <row r="126" s="41" customFormat="1" ht="21" customHeight="1" spans="1:15">
      <c r="A126" s="20"/>
      <c r="B126" s="15"/>
      <c r="C126" s="25"/>
      <c r="D126" s="15"/>
      <c r="E126" s="15"/>
      <c r="F126" s="15">
        <v>66337</v>
      </c>
      <c r="G126" s="26"/>
      <c r="H126" s="26" t="s">
        <v>73</v>
      </c>
      <c r="I126" s="26" t="s">
        <v>74</v>
      </c>
      <c r="J126" s="26" t="s">
        <v>30</v>
      </c>
      <c r="K126" s="26">
        <v>900</v>
      </c>
      <c r="L126" s="26">
        <v>0.4</v>
      </c>
      <c r="M126" s="26">
        <f t="shared" si="3"/>
        <v>360</v>
      </c>
      <c r="N126" s="26" t="s">
        <v>106</v>
      </c>
      <c r="O126" s="71"/>
    </row>
    <row r="127" s="41" customFormat="1" ht="21" customHeight="1" spans="1:15">
      <c r="A127" s="15" t="s">
        <v>300</v>
      </c>
      <c r="B127" s="15" t="s">
        <v>14</v>
      </c>
      <c r="C127" s="25">
        <v>45890</v>
      </c>
      <c r="D127" s="15" t="s">
        <v>32</v>
      </c>
      <c r="E127" s="26" t="s">
        <v>301</v>
      </c>
      <c r="F127" s="26" t="s">
        <v>302</v>
      </c>
      <c r="G127" s="26" t="s">
        <v>303</v>
      </c>
      <c r="H127" s="26" t="s">
        <v>265</v>
      </c>
      <c r="I127" s="26"/>
      <c r="J127" s="26" t="s">
        <v>30</v>
      </c>
      <c r="K127" s="26">
        <v>618</v>
      </c>
      <c r="L127" s="26">
        <v>0.4</v>
      </c>
      <c r="M127" s="26">
        <f t="shared" si="3"/>
        <v>247.2</v>
      </c>
      <c r="N127" s="26" t="s">
        <v>106</v>
      </c>
      <c r="O127" s="19">
        <v>45898</v>
      </c>
    </row>
    <row r="128" s="41" customFormat="1" ht="21" customHeight="1" spans="1:15">
      <c r="A128" s="15" t="s">
        <v>304</v>
      </c>
      <c r="B128" s="15" t="s">
        <v>14</v>
      </c>
      <c r="C128" s="25">
        <v>45894</v>
      </c>
      <c r="D128" s="15" t="s">
        <v>305</v>
      </c>
      <c r="E128" s="15" t="s">
        <v>306</v>
      </c>
      <c r="F128" s="15" t="s">
        <v>307</v>
      </c>
      <c r="G128" s="26" t="s">
        <v>308</v>
      </c>
      <c r="H128" s="15" t="s">
        <v>309</v>
      </c>
      <c r="I128" s="15"/>
      <c r="J128" s="15" t="s">
        <v>156</v>
      </c>
      <c r="K128" s="17">
        <v>1300</v>
      </c>
      <c r="L128" s="15">
        <v>0.15</v>
      </c>
      <c r="M128" s="26">
        <f t="shared" si="3"/>
        <v>195</v>
      </c>
      <c r="N128" s="26" t="s">
        <v>137</v>
      </c>
      <c r="O128" s="19">
        <v>45895</v>
      </c>
    </row>
    <row r="129" s="41" customFormat="1" ht="21" customHeight="1" spans="1:16">
      <c r="A129" s="78" t="s">
        <v>310</v>
      </c>
      <c r="B129" s="24" t="s">
        <v>14</v>
      </c>
      <c r="C129" s="79">
        <v>45897</v>
      </c>
      <c r="D129" s="80" t="s">
        <v>32</v>
      </c>
      <c r="E129" s="80" t="s">
        <v>311</v>
      </c>
      <c r="F129" s="80">
        <v>10304</v>
      </c>
      <c r="G129" s="81" t="s">
        <v>312</v>
      </c>
      <c r="H129" s="80" t="s">
        <v>313</v>
      </c>
      <c r="I129" s="24"/>
      <c r="J129" s="57" t="s">
        <v>314</v>
      </c>
      <c r="K129" s="56">
        <v>20</v>
      </c>
      <c r="L129" s="57">
        <v>0.75</v>
      </c>
      <c r="M129" s="26">
        <f t="shared" si="3"/>
        <v>15</v>
      </c>
      <c r="N129" s="56" t="s">
        <v>106</v>
      </c>
      <c r="O129" s="19">
        <v>45904</v>
      </c>
    </row>
    <row r="130" s="41" customFormat="1" ht="21" customHeight="1" spans="1:16">
      <c r="A130" s="82"/>
      <c r="B130" s="24"/>
      <c r="C130" s="83"/>
      <c r="D130" s="84"/>
      <c r="E130" s="84"/>
      <c r="F130" s="84"/>
      <c r="G130" s="85"/>
      <c r="H130" s="84"/>
      <c r="I130" s="24"/>
      <c r="J130" s="56" t="s">
        <v>315</v>
      </c>
      <c r="K130" s="56">
        <v>20</v>
      </c>
      <c r="L130" s="56">
        <v>0</v>
      </c>
      <c r="M130" s="26">
        <f t="shared" si="3"/>
        <v>0</v>
      </c>
      <c r="N130" s="56" t="s">
        <v>136</v>
      </c>
      <c r="O130" s="19"/>
    </row>
    <row r="131" s="41" customFormat="1" ht="21" customHeight="1" spans="1:16">
      <c r="A131" s="86"/>
      <c r="B131" s="24"/>
      <c r="C131" s="83"/>
      <c r="D131" s="84"/>
      <c r="E131" s="87"/>
      <c r="F131" s="87"/>
      <c r="G131" s="88"/>
      <c r="H131" s="87"/>
      <c r="I131" s="24"/>
      <c r="J131" s="56" t="s">
        <v>316</v>
      </c>
      <c r="K131" s="56">
        <v>20</v>
      </c>
      <c r="L131" s="56">
        <v>0.12</v>
      </c>
      <c r="M131" s="26">
        <f t="shared" si="3"/>
        <v>2.4</v>
      </c>
      <c r="N131" s="56" t="s">
        <v>137</v>
      </c>
      <c r="O131" s="19"/>
    </row>
    <row r="132" s="41" customFormat="1" ht="21" customHeight="1" spans="1:16">
      <c r="A132" s="89" t="s">
        <v>317</v>
      </c>
      <c r="B132" s="84" t="s">
        <v>14</v>
      </c>
      <c r="C132" s="90">
        <v>45901</v>
      </c>
      <c r="D132" s="24" t="s">
        <v>15</v>
      </c>
      <c r="E132" s="24" t="s">
        <v>318</v>
      </c>
      <c r="F132" s="24">
        <v>47860</v>
      </c>
      <c r="G132" s="81" t="s">
        <v>319</v>
      </c>
      <c r="H132" s="24" t="s">
        <v>188</v>
      </c>
      <c r="I132" s="56" t="s">
        <v>320</v>
      </c>
      <c r="J132" s="56" t="s">
        <v>30</v>
      </c>
      <c r="K132" s="56">
        <v>605</v>
      </c>
      <c r="L132" s="56">
        <v>0.4</v>
      </c>
      <c r="M132" s="26">
        <f t="shared" ref="M132:M161" si="4">K132*L132</f>
        <v>242</v>
      </c>
      <c r="N132" s="56" t="s">
        <v>106</v>
      </c>
      <c r="O132" s="19">
        <v>45908</v>
      </c>
    </row>
    <row r="133" s="41" customFormat="1" ht="21" customHeight="1" spans="1:16">
      <c r="A133" s="89"/>
      <c r="B133" s="84"/>
      <c r="C133" s="90"/>
      <c r="D133" s="24"/>
      <c r="E133" s="24"/>
      <c r="F133" s="24"/>
      <c r="G133" s="85"/>
      <c r="H133" s="24" t="s">
        <v>190</v>
      </c>
      <c r="I133" s="56" t="s">
        <v>321</v>
      </c>
      <c r="J133" s="56" t="s">
        <v>30</v>
      </c>
      <c r="K133" s="56">
        <v>408</v>
      </c>
      <c r="L133" s="56">
        <v>0.4</v>
      </c>
      <c r="M133" s="26">
        <f t="shared" si="4"/>
        <v>163.2</v>
      </c>
      <c r="N133" s="56" t="s">
        <v>106</v>
      </c>
      <c r="O133" s="19">
        <v>45908</v>
      </c>
    </row>
    <row r="134" s="42" customFormat="1" ht="21" customHeight="1" spans="1:16">
      <c r="A134" s="91"/>
      <c r="B134" s="92"/>
      <c r="C134" s="93"/>
      <c r="D134" s="94"/>
      <c r="E134" s="94"/>
      <c r="F134" s="94"/>
      <c r="G134" s="95"/>
      <c r="H134" s="94"/>
      <c r="I134" s="94"/>
      <c r="J134" s="54" t="s">
        <v>149</v>
      </c>
      <c r="K134" s="54">
        <v>1010</v>
      </c>
      <c r="L134" s="54">
        <v>0.1</v>
      </c>
      <c r="M134" s="53">
        <f t="shared" si="4"/>
        <v>101</v>
      </c>
      <c r="N134" s="56" t="s">
        <v>136</v>
      </c>
      <c r="O134" s="60">
        <v>45909</v>
      </c>
      <c r="P134" s="42" t="s">
        <v>192</v>
      </c>
    </row>
    <row r="135" s="41" customFormat="1" ht="21" customHeight="1" spans="1:16">
      <c r="A135" s="89" t="s">
        <v>322</v>
      </c>
      <c r="B135" s="96" t="s">
        <v>14</v>
      </c>
      <c r="C135" s="90">
        <v>45901</v>
      </c>
      <c r="D135" s="24" t="s">
        <v>15</v>
      </c>
      <c r="E135" s="24" t="s">
        <v>323</v>
      </c>
      <c r="F135" s="24">
        <v>10846</v>
      </c>
      <c r="G135" s="56" t="s">
        <v>324</v>
      </c>
      <c r="H135" s="24" t="s">
        <v>325</v>
      </c>
      <c r="I135" s="24"/>
      <c r="J135" s="56" t="s">
        <v>30</v>
      </c>
      <c r="K135" s="38">
        <v>5030</v>
      </c>
      <c r="L135" s="24">
        <v>0.4</v>
      </c>
      <c r="M135" s="26">
        <f t="shared" si="4"/>
        <v>2012</v>
      </c>
      <c r="N135" s="56" t="s">
        <v>106</v>
      </c>
      <c r="O135" s="19">
        <v>45909</v>
      </c>
    </row>
    <row r="136" s="41" customFormat="1" ht="21" customHeight="1" spans="1:16">
      <c r="A136" s="89" t="s">
        <v>326</v>
      </c>
      <c r="B136" s="97" t="s">
        <v>14</v>
      </c>
      <c r="C136" s="98">
        <v>45901</v>
      </c>
      <c r="D136" s="97" t="s">
        <v>15</v>
      </c>
      <c r="E136" s="80" t="s">
        <v>327</v>
      </c>
      <c r="F136" s="80">
        <v>10849</v>
      </c>
      <c r="G136" s="81" t="s">
        <v>328</v>
      </c>
      <c r="H136" s="80" t="s">
        <v>329</v>
      </c>
      <c r="I136" s="80" t="s">
        <v>330</v>
      </c>
      <c r="J136" s="80" t="s">
        <v>274</v>
      </c>
      <c r="K136" s="99">
        <v>4030</v>
      </c>
      <c r="L136" s="80">
        <v>0.4</v>
      </c>
      <c r="M136" s="26">
        <f t="shared" si="4"/>
        <v>1612</v>
      </c>
      <c r="N136" s="81" t="s">
        <v>106</v>
      </c>
      <c r="O136" s="19"/>
    </row>
    <row r="137" s="41" customFormat="1" ht="21" customHeight="1" spans="1:16">
      <c r="A137" s="80" t="s">
        <v>310</v>
      </c>
      <c r="B137" s="24" t="s">
        <v>14</v>
      </c>
      <c r="C137" s="79">
        <v>45903</v>
      </c>
      <c r="D137" s="80" t="s">
        <v>32</v>
      </c>
      <c r="E137" s="80" t="s">
        <v>331</v>
      </c>
      <c r="F137" s="80">
        <v>10304</v>
      </c>
      <c r="G137" s="81" t="s">
        <v>332</v>
      </c>
      <c r="H137" s="80" t="s">
        <v>313</v>
      </c>
      <c r="I137" s="24" t="s">
        <v>333</v>
      </c>
      <c r="J137" s="56" t="s">
        <v>20</v>
      </c>
      <c r="K137" s="56">
        <v>1310</v>
      </c>
      <c r="L137" s="56">
        <v>0.75</v>
      </c>
      <c r="M137" s="26">
        <f t="shared" si="4"/>
        <v>982.5</v>
      </c>
      <c r="N137" s="56" t="s">
        <v>106</v>
      </c>
      <c r="O137" s="19">
        <v>45910</v>
      </c>
    </row>
    <row r="138" s="41" customFormat="1" ht="21" customHeight="1" spans="1:16">
      <c r="A138" s="87"/>
      <c r="B138" s="24"/>
      <c r="C138" s="83"/>
      <c r="D138" s="84"/>
      <c r="E138" s="87"/>
      <c r="F138" s="87"/>
      <c r="G138" s="88"/>
      <c r="H138" s="87"/>
      <c r="I138" s="24" t="s">
        <v>333</v>
      </c>
      <c r="J138" s="56" t="s">
        <v>25</v>
      </c>
      <c r="K138" s="56">
        <v>1310</v>
      </c>
      <c r="L138" s="56">
        <v>0.1</v>
      </c>
      <c r="M138" s="26">
        <f t="shared" si="4"/>
        <v>131</v>
      </c>
      <c r="N138" s="56" t="s">
        <v>137</v>
      </c>
      <c r="O138" s="19"/>
    </row>
    <row r="139" s="41" customFormat="1" ht="21" customHeight="1" spans="1:16">
      <c r="A139" s="80" t="s">
        <v>334</v>
      </c>
      <c r="B139" s="80" t="s">
        <v>14</v>
      </c>
      <c r="C139" s="100">
        <v>45909</v>
      </c>
      <c r="D139" s="80" t="s">
        <v>32</v>
      </c>
      <c r="E139" s="80" t="s">
        <v>335</v>
      </c>
      <c r="F139" s="24">
        <v>11543</v>
      </c>
      <c r="G139" s="81" t="s">
        <v>336</v>
      </c>
      <c r="H139" s="24" t="s">
        <v>69</v>
      </c>
      <c r="I139" s="24" t="s">
        <v>221</v>
      </c>
      <c r="J139" s="24" t="s">
        <v>30</v>
      </c>
      <c r="K139" s="38">
        <v>1044</v>
      </c>
      <c r="L139" s="24">
        <v>0.4</v>
      </c>
      <c r="M139" s="26">
        <f t="shared" si="4"/>
        <v>417.6</v>
      </c>
      <c r="N139" s="24" t="s">
        <v>106</v>
      </c>
      <c r="O139" s="19">
        <v>45916</v>
      </c>
    </row>
    <row r="140" s="41" customFormat="1" ht="21" customHeight="1" spans="1:16">
      <c r="A140" s="87"/>
      <c r="B140" s="87"/>
      <c r="C140" s="87"/>
      <c r="D140" s="87"/>
      <c r="E140" s="87"/>
      <c r="F140" s="24">
        <v>11542</v>
      </c>
      <c r="G140" s="88"/>
      <c r="H140" s="24" t="s">
        <v>67</v>
      </c>
      <c r="I140" s="24" t="s">
        <v>337</v>
      </c>
      <c r="J140" s="24" t="s">
        <v>30</v>
      </c>
      <c r="K140" s="38">
        <v>940</v>
      </c>
      <c r="L140" s="24">
        <v>0.4</v>
      </c>
      <c r="M140" s="26">
        <f t="shared" si="4"/>
        <v>376</v>
      </c>
      <c r="N140" s="24" t="s">
        <v>106</v>
      </c>
      <c r="O140" s="19"/>
    </row>
    <row r="141" s="41" customFormat="1" ht="21" customHeight="1" spans="1:16">
      <c r="A141" s="24" t="s">
        <v>338</v>
      </c>
      <c r="B141" s="24" t="s">
        <v>14</v>
      </c>
      <c r="C141" s="101">
        <v>45910</v>
      </c>
      <c r="D141" s="24" t="s">
        <v>15</v>
      </c>
      <c r="E141" s="24" t="s">
        <v>339</v>
      </c>
      <c r="F141" s="24">
        <v>67400</v>
      </c>
      <c r="G141" s="56" t="s">
        <v>340</v>
      </c>
      <c r="H141" s="24" t="s">
        <v>272</v>
      </c>
      <c r="I141" s="24"/>
      <c r="J141" s="24" t="s">
        <v>274</v>
      </c>
      <c r="K141" s="38">
        <v>3005</v>
      </c>
      <c r="L141" s="24">
        <v>0.4</v>
      </c>
      <c r="M141" s="26">
        <f t="shared" si="4"/>
        <v>1202</v>
      </c>
      <c r="N141" s="24" t="s">
        <v>106</v>
      </c>
      <c r="O141" s="19">
        <v>45917</v>
      </c>
    </row>
    <row r="142" s="41" customFormat="1" ht="21" customHeight="1" spans="1:16">
      <c r="A142" s="80" t="s">
        <v>341</v>
      </c>
      <c r="B142" s="80" t="s">
        <v>14</v>
      </c>
      <c r="C142" s="100">
        <v>45911</v>
      </c>
      <c r="D142" s="80" t="s">
        <v>15</v>
      </c>
      <c r="E142" s="80" t="s">
        <v>342</v>
      </c>
      <c r="F142" s="24">
        <v>67406</v>
      </c>
      <c r="G142" s="81" t="s">
        <v>343</v>
      </c>
      <c r="H142" s="24" t="s">
        <v>280</v>
      </c>
      <c r="I142" s="24" t="s">
        <v>281</v>
      </c>
      <c r="J142" s="24" t="s">
        <v>30</v>
      </c>
      <c r="K142" s="38">
        <v>1010</v>
      </c>
      <c r="L142" s="24">
        <v>0.4</v>
      </c>
      <c r="M142" s="26">
        <f t="shared" si="4"/>
        <v>404</v>
      </c>
      <c r="N142" s="56" t="s">
        <v>106</v>
      </c>
      <c r="O142" s="69">
        <v>45919</v>
      </c>
    </row>
    <row r="143" s="41" customFormat="1" ht="21" customHeight="1" spans="1:16">
      <c r="A143" s="87"/>
      <c r="B143" s="87"/>
      <c r="C143" s="87"/>
      <c r="D143" s="87"/>
      <c r="E143" s="87"/>
      <c r="F143" s="24">
        <v>67406</v>
      </c>
      <c r="G143" s="88"/>
      <c r="H143" s="24" t="s">
        <v>282</v>
      </c>
      <c r="I143" s="24" t="s">
        <v>344</v>
      </c>
      <c r="J143" s="24" t="s">
        <v>30</v>
      </c>
      <c r="K143" s="38">
        <v>1505</v>
      </c>
      <c r="L143" s="24">
        <v>0.4</v>
      </c>
      <c r="M143" s="26">
        <f t="shared" si="4"/>
        <v>602</v>
      </c>
      <c r="N143" s="56" t="s">
        <v>106</v>
      </c>
      <c r="O143" s="71"/>
    </row>
    <row r="144" s="41" customFormat="1" ht="21" customHeight="1" spans="1:16">
      <c r="A144" s="24" t="s">
        <v>345</v>
      </c>
      <c r="B144" s="24" t="s">
        <v>14</v>
      </c>
      <c r="C144" s="101">
        <v>45912</v>
      </c>
      <c r="D144" s="24" t="s">
        <v>15</v>
      </c>
      <c r="E144" s="24" t="s">
        <v>346</v>
      </c>
      <c r="F144" s="24" t="s">
        <v>347</v>
      </c>
      <c r="G144" s="56" t="s">
        <v>348</v>
      </c>
      <c r="H144" s="24" t="s">
        <v>349</v>
      </c>
      <c r="I144" s="24" t="s">
        <v>350</v>
      </c>
      <c r="J144" s="24" t="s">
        <v>30</v>
      </c>
      <c r="K144" s="38">
        <v>1530</v>
      </c>
      <c r="L144" s="24">
        <v>0.4</v>
      </c>
      <c r="M144" s="26">
        <f t="shared" si="4"/>
        <v>612</v>
      </c>
      <c r="N144" s="24" t="s">
        <v>106</v>
      </c>
      <c r="O144" s="19">
        <v>45919</v>
      </c>
    </row>
    <row r="145" s="41" customFormat="1" ht="21" customHeight="1" spans="1:16">
      <c r="A145" s="13" t="s">
        <v>351</v>
      </c>
      <c r="B145" s="13" t="s">
        <v>14</v>
      </c>
      <c r="C145" s="14">
        <v>45916</v>
      </c>
      <c r="D145" s="13" t="s">
        <v>32</v>
      </c>
      <c r="E145" s="13" t="s">
        <v>352</v>
      </c>
      <c r="F145" s="15" t="s">
        <v>353</v>
      </c>
      <c r="G145" s="16" t="s">
        <v>354</v>
      </c>
      <c r="H145" s="15" t="s">
        <v>39</v>
      </c>
      <c r="I145" s="15" t="s">
        <v>40</v>
      </c>
      <c r="J145" s="15" t="s">
        <v>30</v>
      </c>
      <c r="K145" s="23">
        <v>2620</v>
      </c>
      <c r="L145" s="15">
        <v>0.4</v>
      </c>
      <c r="M145" s="26">
        <f t="shared" si="4"/>
        <v>1048</v>
      </c>
      <c r="N145" s="15" t="s">
        <v>106</v>
      </c>
      <c r="O145" s="19"/>
    </row>
    <row r="146" s="41" customFormat="1" ht="21" customHeight="1" spans="1:16">
      <c r="A146" s="20"/>
      <c r="B146" s="20"/>
      <c r="C146" s="20"/>
      <c r="D146" s="20"/>
      <c r="E146" s="20"/>
      <c r="F146" s="15" t="s">
        <v>355</v>
      </c>
      <c r="G146" s="48"/>
      <c r="H146" s="15" t="s">
        <v>41</v>
      </c>
      <c r="I146" s="15" t="s">
        <v>42</v>
      </c>
      <c r="J146" s="15" t="s">
        <v>30</v>
      </c>
      <c r="K146" s="23">
        <v>2616</v>
      </c>
      <c r="L146" s="15">
        <v>0.4</v>
      </c>
      <c r="M146" s="26">
        <f t="shared" si="4"/>
        <v>1046.4</v>
      </c>
      <c r="N146" s="15" t="s">
        <v>106</v>
      </c>
      <c r="O146" s="19"/>
    </row>
    <row r="147" s="41" customFormat="1" ht="21" customHeight="1" spans="1:16">
      <c r="A147" s="20"/>
      <c r="B147" s="20"/>
      <c r="C147" s="20"/>
      <c r="D147" s="20"/>
      <c r="E147" s="20"/>
      <c r="F147" s="15" t="s">
        <v>356</v>
      </c>
      <c r="G147" s="48"/>
      <c r="H147" s="15" t="s">
        <v>43</v>
      </c>
      <c r="I147" s="15" t="s">
        <v>44</v>
      </c>
      <c r="J147" s="15" t="s">
        <v>30</v>
      </c>
      <c r="K147" s="23">
        <v>1572</v>
      </c>
      <c r="L147" s="15">
        <v>0.4</v>
      </c>
      <c r="M147" s="26">
        <f t="shared" si="4"/>
        <v>628.8</v>
      </c>
      <c r="N147" s="15" t="s">
        <v>106</v>
      </c>
      <c r="O147" s="19">
        <v>45924</v>
      </c>
    </row>
    <row r="148" s="41" customFormat="1" ht="21" customHeight="1" spans="1:16">
      <c r="A148" s="20"/>
      <c r="B148" s="20"/>
      <c r="C148" s="20"/>
      <c r="D148" s="20"/>
      <c r="E148" s="20"/>
      <c r="F148" s="15" t="s">
        <v>357</v>
      </c>
      <c r="G148" s="48"/>
      <c r="H148" s="15" t="s">
        <v>45</v>
      </c>
      <c r="I148" s="15" t="s">
        <v>46</v>
      </c>
      <c r="J148" s="15" t="s">
        <v>30</v>
      </c>
      <c r="K148" s="23">
        <v>1980</v>
      </c>
      <c r="L148" s="15">
        <v>0.4</v>
      </c>
      <c r="M148" s="26">
        <f t="shared" si="4"/>
        <v>792</v>
      </c>
      <c r="N148" s="15" t="s">
        <v>106</v>
      </c>
      <c r="O148" s="19"/>
    </row>
    <row r="149" s="41" customFormat="1" ht="21" customHeight="1" spans="1:16">
      <c r="A149" s="20"/>
      <c r="B149" s="20"/>
      <c r="C149" s="20"/>
      <c r="D149" s="20"/>
      <c r="E149" s="20"/>
      <c r="F149" s="15" t="s">
        <v>358</v>
      </c>
      <c r="G149" s="48"/>
      <c r="H149" s="15" t="s">
        <v>50</v>
      </c>
      <c r="I149" s="15" t="s">
        <v>359</v>
      </c>
      <c r="J149" s="15" t="s">
        <v>30</v>
      </c>
      <c r="K149" s="23">
        <v>903</v>
      </c>
      <c r="L149" s="15">
        <v>0.4</v>
      </c>
      <c r="M149" s="26">
        <f t="shared" si="4"/>
        <v>361.2</v>
      </c>
      <c r="N149" s="15" t="s">
        <v>106</v>
      </c>
      <c r="O149" s="19"/>
    </row>
    <row r="150" s="41" customFormat="1" ht="21" customHeight="1" spans="1:16">
      <c r="A150" s="20"/>
      <c r="B150" s="20"/>
      <c r="C150" s="20"/>
      <c r="D150" s="20"/>
      <c r="E150" s="20"/>
      <c r="F150" s="15" t="s">
        <v>360</v>
      </c>
      <c r="G150" s="48"/>
      <c r="H150" s="15" t="s">
        <v>69</v>
      </c>
      <c r="I150" s="15" t="s">
        <v>361</v>
      </c>
      <c r="J150" s="15" t="s">
        <v>30</v>
      </c>
      <c r="K150" s="23">
        <v>1200</v>
      </c>
      <c r="L150" s="15">
        <v>0.4</v>
      </c>
      <c r="M150" s="26">
        <f t="shared" si="4"/>
        <v>480</v>
      </c>
      <c r="N150" s="15" t="s">
        <v>106</v>
      </c>
      <c r="O150" s="19"/>
    </row>
    <row r="151" s="41" customFormat="1" ht="21" customHeight="1" spans="1:16">
      <c r="A151" s="21"/>
      <c r="B151" s="21"/>
      <c r="C151" s="21"/>
      <c r="D151" s="21"/>
      <c r="E151" s="21"/>
      <c r="F151" s="15" t="s">
        <v>362</v>
      </c>
      <c r="G151" s="28"/>
      <c r="H151" s="15" t="s">
        <v>67</v>
      </c>
      <c r="I151" s="15" t="s">
        <v>363</v>
      </c>
      <c r="J151" s="15" t="s">
        <v>30</v>
      </c>
      <c r="K151" s="23">
        <v>800</v>
      </c>
      <c r="L151" s="15">
        <v>0.4</v>
      </c>
      <c r="M151" s="26">
        <f t="shared" si="4"/>
        <v>320</v>
      </c>
      <c r="N151" s="15" t="s">
        <v>106</v>
      </c>
      <c r="O151" s="19"/>
    </row>
    <row r="152" s="41" customFormat="1" ht="21" customHeight="1" spans="1:16">
      <c r="A152" s="13" t="s">
        <v>364</v>
      </c>
      <c r="B152" s="13" t="s">
        <v>14</v>
      </c>
      <c r="C152" s="14">
        <v>45917</v>
      </c>
      <c r="D152" s="13" t="s">
        <v>15</v>
      </c>
      <c r="E152" s="13" t="s">
        <v>365</v>
      </c>
      <c r="F152" s="13">
        <v>47860</v>
      </c>
      <c r="G152" s="16" t="s">
        <v>366</v>
      </c>
      <c r="H152" s="76" t="s">
        <v>367</v>
      </c>
      <c r="I152" s="15" t="s">
        <v>320</v>
      </c>
      <c r="J152" s="15" t="s">
        <v>30</v>
      </c>
      <c r="K152" s="17">
        <v>2205</v>
      </c>
      <c r="L152" s="15">
        <v>0.4</v>
      </c>
      <c r="M152" s="26">
        <f t="shared" si="4"/>
        <v>882</v>
      </c>
      <c r="N152" s="15" t="s">
        <v>106</v>
      </c>
      <c r="O152" s="19">
        <v>45926</v>
      </c>
    </row>
    <row r="153" s="41" customFormat="1" ht="21" customHeight="1" spans="1:16">
      <c r="A153" s="20"/>
      <c r="B153" s="20"/>
      <c r="C153" s="20"/>
      <c r="D153" s="20"/>
      <c r="E153" s="20"/>
      <c r="F153" s="20"/>
      <c r="G153" s="48"/>
      <c r="H153" s="76" t="s">
        <v>368</v>
      </c>
      <c r="I153" s="15" t="s">
        <v>321</v>
      </c>
      <c r="J153" s="15" t="s">
        <v>30</v>
      </c>
      <c r="K153" s="17">
        <v>2010</v>
      </c>
      <c r="L153" s="15">
        <v>0.4</v>
      </c>
      <c r="M153" s="26">
        <f t="shared" si="4"/>
        <v>804</v>
      </c>
      <c r="N153" s="15" t="s">
        <v>106</v>
      </c>
      <c r="O153" s="19"/>
    </row>
    <row r="154" s="42" customFormat="1" ht="21" customHeight="1" spans="1:16">
      <c r="A154" s="102"/>
      <c r="B154" s="102"/>
      <c r="C154" s="102"/>
      <c r="D154" s="102"/>
      <c r="E154" s="102"/>
      <c r="F154" s="102"/>
      <c r="G154" s="51"/>
      <c r="H154" s="58" t="s">
        <v>140</v>
      </c>
      <c r="I154" s="58"/>
      <c r="J154" s="58" t="s">
        <v>149</v>
      </c>
      <c r="K154" s="103">
        <v>4220</v>
      </c>
      <c r="L154" s="54">
        <v>0.1</v>
      </c>
      <c r="M154" s="53">
        <f t="shared" si="4"/>
        <v>422</v>
      </c>
      <c r="N154" s="15" t="s">
        <v>136</v>
      </c>
      <c r="O154" s="60"/>
      <c r="P154" s="42" t="s">
        <v>192</v>
      </c>
    </row>
    <row r="155" s="41" customFormat="1" ht="21" customHeight="1" spans="1:16">
      <c r="A155" s="13" t="s">
        <v>369</v>
      </c>
      <c r="B155" s="13" t="s">
        <v>14</v>
      </c>
      <c r="C155" s="14">
        <v>45919</v>
      </c>
      <c r="D155" s="13" t="s">
        <v>32</v>
      </c>
      <c r="E155" s="13" t="s">
        <v>370</v>
      </c>
      <c r="F155" s="15">
        <v>67999</v>
      </c>
      <c r="G155" s="16" t="s">
        <v>371</v>
      </c>
      <c r="H155" s="15" t="s">
        <v>105</v>
      </c>
      <c r="I155" s="15" t="s">
        <v>121</v>
      </c>
      <c r="J155" s="15" t="s">
        <v>30</v>
      </c>
      <c r="K155" s="23">
        <v>2090</v>
      </c>
      <c r="L155" s="15">
        <v>0.4</v>
      </c>
      <c r="M155" s="26">
        <f t="shared" si="4"/>
        <v>836</v>
      </c>
      <c r="N155" s="15" t="s">
        <v>106</v>
      </c>
      <c r="O155" s="19">
        <v>45926</v>
      </c>
    </row>
    <row r="156" s="41" customFormat="1" ht="21" customHeight="1" spans="1:16">
      <c r="A156" s="21"/>
      <c r="B156" s="21"/>
      <c r="C156" s="21"/>
      <c r="D156" s="21"/>
      <c r="E156" s="21"/>
      <c r="F156" s="15">
        <v>67998</v>
      </c>
      <c r="G156" s="28"/>
      <c r="H156" s="15" t="s">
        <v>108</v>
      </c>
      <c r="I156" s="15" t="s">
        <v>122</v>
      </c>
      <c r="J156" s="15" t="s">
        <v>30</v>
      </c>
      <c r="K156" s="23">
        <v>1050</v>
      </c>
      <c r="L156" s="15">
        <v>0.4</v>
      </c>
      <c r="M156" s="26">
        <f t="shared" si="4"/>
        <v>420</v>
      </c>
      <c r="N156" s="15" t="s">
        <v>106</v>
      </c>
      <c r="O156" s="19"/>
    </row>
    <row r="157" s="41" customFormat="1" ht="21" customHeight="1" spans="1:16">
      <c r="A157" s="13" t="s">
        <v>372</v>
      </c>
      <c r="B157" s="13" t="s">
        <v>14</v>
      </c>
      <c r="C157" s="14">
        <v>45919</v>
      </c>
      <c r="D157" s="13" t="s">
        <v>32</v>
      </c>
      <c r="E157" s="13" t="s">
        <v>373</v>
      </c>
      <c r="F157" s="23">
        <v>12422</v>
      </c>
      <c r="G157" s="16" t="s">
        <v>374</v>
      </c>
      <c r="H157" s="15" t="s">
        <v>43</v>
      </c>
      <c r="I157" s="15" t="s">
        <v>44</v>
      </c>
      <c r="J157" s="15" t="s">
        <v>30</v>
      </c>
      <c r="K157" s="23">
        <v>1205</v>
      </c>
      <c r="L157" s="23">
        <v>0.4</v>
      </c>
      <c r="M157" s="26">
        <f t="shared" si="4"/>
        <v>482</v>
      </c>
      <c r="N157" s="15" t="s">
        <v>106</v>
      </c>
      <c r="O157" s="19"/>
    </row>
    <row r="158" s="41" customFormat="1" ht="21" customHeight="1" spans="1:16">
      <c r="A158" s="20"/>
      <c r="B158" s="20"/>
      <c r="C158" s="20"/>
      <c r="D158" s="20"/>
      <c r="E158" s="20"/>
      <c r="F158" s="23">
        <v>12424</v>
      </c>
      <c r="G158" s="48"/>
      <c r="H158" s="15" t="s">
        <v>47</v>
      </c>
      <c r="I158" s="15" t="s">
        <v>48</v>
      </c>
      <c r="J158" s="15" t="s">
        <v>49</v>
      </c>
      <c r="K158" s="23">
        <v>950</v>
      </c>
      <c r="L158" s="23">
        <v>0.4</v>
      </c>
      <c r="M158" s="26">
        <f t="shared" si="4"/>
        <v>380</v>
      </c>
      <c r="N158" s="15" t="s">
        <v>106</v>
      </c>
      <c r="O158" s="19">
        <v>45926</v>
      </c>
    </row>
    <row r="159" s="41" customFormat="1" ht="21" customHeight="1" spans="1:16">
      <c r="A159" s="20"/>
      <c r="B159" s="20"/>
      <c r="C159" s="20"/>
      <c r="D159" s="20"/>
      <c r="E159" s="20"/>
      <c r="F159" s="23">
        <v>12421</v>
      </c>
      <c r="G159" s="48"/>
      <c r="H159" s="15" t="s">
        <v>69</v>
      </c>
      <c r="I159" s="15" t="s">
        <v>361</v>
      </c>
      <c r="J159" s="15" t="s">
        <v>30</v>
      </c>
      <c r="K159" s="23">
        <v>605</v>
      </c>
      <c r="L159" s="23">
        <v>0.4</v>
      </c>
      <c r="M159" s="26">
        <f t="shared" si="4"/>
        <v>242</v>
      </c>
      <c r="N159" s="15" t="s">
        <v>106</v>
      </c>
      <c r="O159" s="19"/>
    </row>
    <row r="160" s="41" customFormat="1" ht="21" customHeight="1" spans="1:16">
      <c r="A160" s="21"/>
      <c r="B160" s="21"/>
      <c r="C160" s="21"/>
      <c r="D160" s="21"/>
      <c r="E160" s="21"/>
      <c r="F160" s="23">
        <v>12423</v>
      </c>
      <c r="G160" s="28"/>
      <c r="H160" s="15" t="s">
        <v>73</v>
      </c>
      <c r="I160" s="15" t="s">
        <v>74</v>
      </c>
      <c r="J160" s="15" t="s">
        <v>30</v>
      </c>
      <c r="K160" s="23">
        <v>505</v>
      </c>
      <c r="L160" s="23">
        <v>0.4</v>
      </c>
      <c r="M160" s="26">
        <f t="shared" si="4"/>
        <v>202</v>
      </c>
      <c r="N160" s="15" t="s">
        <v>106</v>
      </c>
      <c r="O160" s="19"/>
      <c r="P160" s="104" t="s">
        <v>85</v>
      </c>
    </row>
    <row r="161" s="41" customFormat="1" ht="21" customHeight="1" spans="2:15">
      <c r="B161" s="29" t="s">
        <v>84</v>
      </c>
      <c r="C161" s="29"/>
      <c r="D161" s="29"/>
      <c r="E161" s="29"/>
      <c r="F161" s="29"/>
      <c r="G161" s="29"/>
      <c r="H161" s="29"/>
      <c r="I161" s="29"/>
      <c r="J161" s="29"/>
      <c r="K161" s="29">
        <f>SUM(K3:K160)</f>
        <v>233849</v>
      </c>
      <c r="L161" s="29"/>
      <c r="M161" s="26">
        <f>SUM(M3:M160)</f>
        <v>87401.58</v>
      </c>
      <c r="N161" s="26"/>
      <c r="O161" s="39"/>
    </row>
    <row r="162" ht="23" spans="2:15"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N162" s="26"/>
      <c r="O162" s="106"/>
    </row>
    <row r="163" ht="23" spans="2:15"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N163" s="26"/>
      <c r="O163" s="106"/>
    </row>
    <row r="164" ht="23" spans="2:15">
      <c r="B164" s="2" t="s">
        <v>86</v>
      </c>
      <c r="C164" s="2"/>
      <c r="D164" s="2"/>
      <c r="E164" s="2"/>
      <c r="F164" s="2"/>
      <c r="G164" s="2"/>
      <c r="H164" s="2"/>
      <c r="I164" s="2"/>
      <c r="J164" s="2"/>
      <c r="K164" s="2"/>
      <c r="N164" s="26"/>
    </row>
    <row r="165" s="1" customFormat="1" ht="45" customHeight="1" spans="2:15">
      <c r="B165" s="30" t="s">
        <v>87</v>
      </c>
      <c r="C165" s="30" t="s">
        <v>88</v>
      </c>
      <c r="D165" s="30" t="s">
        <v>1</v>
      </c>
      <c r="E165" s="30" t="s">
        <v>89</v>
      </c>
      <c r="F165" s="30" t="s">
        <v>90</v>
      </c>
      <c r="G165" s="30" t="s">
        <v>91</v>
      </c>
      <c r="H165" s="29" t="s">
        <v>92</v>
      </c>
      <c r="I165" s="29" t="s">
        <v>93</v>
      </c>
      <c r="J165" s="30" t="s">
        <v>94</v>
      </c>
      <c r="K165" s="29" t="s">
        <v>95</v>
      </c>
      <c r="N165" s="26"/>
      <c r="O165" s="4"/>
    </row>
    <row r="166" s="1" customFormat="1" ht="34" customHeight="1" spans="2:15">
      <c r="B166" s="31">
        <v>1</v>
      </c>
      <c r="C166" s="32"/>
      <c r="D166" s="31" t="s">
        <v>14</v>
      </c>
      <c r="E166" s="33" t="s">
        <v>96</v>
      </c>
      <c r="F166" s="31" t="s">
        <v>97</v>
      </c>
      <c r="G166" s="31" t="s">
        <v>98</v>
      </c>
      <c r="H166" s="31" t="s">
        <v>98</v>
      </c>
      <c r="I166" s="31" t="s">
        <v>98</v>
      </c>
      <c r="J166" s="34">
        <f>M161-1183.4</f>
        <v>86218.18</v>
      </c>
      <c r="K166" s="31" t="s">
        <v>99</v>
      </c>
      <c r="L166" s="107"/>
      <c r="N166" s="26"/>
      <c r="O166" s="4"/>
    </row>
    <row r="167" ht="16.5" spans="2:15">
      <c r="E167" s="108"/>
      <c r="L167" s="109"/>
      <c r="N167" s="26"/>
    </row>
    <row r="168" ht="16.5" spans="2:15">
      <c r="N168" s="26"/>
    </row>
    <row r="169" spans="2:15">
      <c r="N169" s="22"/>
    </row>
    <row r="170" spans="2:15">
      <c r="N170" s="28"/>
    </row>
    <row r="171" ht="16.5" spans="2:15">
      <c r="N171" s="37"/>
    </row>
    <row r="172" spans="2:15">
      <c r="N172" s="22"/>
    </row>
    <row r="173" spans="2:15">
      <c r="N173" s="28"/>
    </row>
    <row r="174" ht="16.5" spans="2:15">
      <c r="N174" s="37"/>
    </row>
    <row r="175" ht="16.5" spans="2:15">
      <c r="N175" s="26"/>
    </row>
    <row r="176" spans="2:15">
      <c r="N176" s="22"/>
    </row>
    <row r="177" spans="14:14">
      <c r="N177" s="48"/>
    </row>
    <row r="178" spans="14:14">
      <c r="N178" s="28"/>
    </row>
    <row r="179" spans="14:14">
      <c r="N179" s="22"/>
    </row>
    <row r="180" spans="14:14">
      <c r="N180" s="48"/>
    </row>
    <row r="181" spans="14:14">
      <c r="N181" s="48"/>
    </row>
    <row r="182" spans="14:14">
      <c r="N182" s="48"/>
    </row>
    <row r="183" spans="14:14">
      <c r="N183" s="48"/>
    </row>
    <row r="184" spans="14:14">
      <c r="N184" s="28"/>
    </row>
    <row r="185" spans="14:14">
      <c r="N185" s="22"/>
    </row>
    <row r="186" spans="14:14">
      <c r="N186" s="48"/>
    </row>
    <row r="187" spans="14:14">
      <c r="N187" s="48"/>
    </row>
    <row r="188" spans="14:14">
      <c r="N188" s="48"/>
    </row>
    <row r="189" spans="14:14">
      <c r="N189" s="48"/>
    </row>
    <row r="190" spans="14:14">
      <c r="N190" s="48"/>
    </row>
    <row r="191" spans="14:14">
      <c r="N191" s="48"/>
    </row>
    <row r="192" spans="14:14">
      <c r="N192" s="28"/>
    </row>
    <row r="193" spans="14:14">
      <c r="N193" s="22"/>
    </row>
    <row r="194" spans="14:14">
      <c r="N194" s="48"/>
    </row>
    <row r="195" spans="14:14">
      <c r="N195" s="28"/>
    </row>
    <row r="196" spans="14:14">
      <c r="N196" s="22"/>
    </row>
    <row r="197" spans="14:14">
      <c r="N197" s="48"/>
    </row>
    <row r="198" spans="14:14">
      <c r="N198" s="28"/>
    </row>
    <row r="199" spans="14:14">
      <c r="N199" s="22"/>
    </row>
    <row r="200" spans="14:14">
      <c r="N200" s="48"/>
    </row>
    <row r="201" spans="14:14">
      <c r="N201" s="28"/>
    </row>
    <row r="202" ht="16.5" spans="14:14">
      <c r="N202" s="37"/>
    </row>
    <row r="203" spans="14:14">
      <c r="N203" s="22"/>
    </row>
    <row r="204" spans="14:14">
      <c r="N204" s="28"/>
    </row>
    <row r="205" ht="16.5" spans="14:14">
      <c r="N205" s="110"/>
    </row>
    <row r="206" spans="14:14">
      <c r="N206" s="22"/>
    </row>
    <row r="207" spans="14:14">
      <c r="N207" s="45"/>
    </row>
  </sheetData>
  <mergeCells count="333">
    <mergeCell ref="B1:M1"/>
    <mergeCell ref="B164:K164"/>
    <mergeCell ref="A3:A4"/>
    <mergeCell ref="A5:A6"/>
    <mergeCell ref="A7:A9"/>
    <mergeCell ref="A10:A14"/>
    <mergeCell ref="A15:A16"/>
    <mergeCell ref="A17:A19"/>
    <mergeCell ref="A20:A21"/>
    <mergeCell ref="A22:A25"/>
    <mergeCell ref="A27:A28"/>
    <mergeCell ref="A29:A30"/>
    <mergeCell ref="A31:A33"/>
    <mergeCell ref="A34:A40"/>
    <mergeCell ref="A41:A42"/>
    <mergeCell ref="A43:A44"/>
    <mergeCell ref="A45:A50"/>
    <mergeCell ref="A51:A53"/>
    <mergeCell ref="A54:A55"/>
    <mergeCell ref="A56:A57"/>
    <mergeCell ref="A58:A60"/>
    <mergeCell ref="A61:A66"/>
    <mergeCell ref="A67:A74"/>
    <mergeCell ref="A75:A77"/>
    <mergeCell ref="A78:A80"/>
    <mergeCell ref="A81:A83"/>
    <mergeCell ref="A85:A86"/>
    <mergeCell ref="A87:A89"/>
    <mergeCell ref="A90:A96"/>
    <mergeCell ref="A97:A100"/>
    <mergeCell ref="A101:A102"/>
    <mergeCell ref="A103:A105"/>
    <mergeCell ref="A107:A112"/>
    <mergeCell ref="A115:A116"/>
    <mergeCell ref="A119:A120"/>
    <mergeCell ref="A121:A126"/>
    <mergeCell ref="A129:A131"/>
    <mergeCell ref="A132:A134"/>
    <mergeCell ref="A137:A138"/>
    <mergeCell ref="A139:A140"/>
    <mergeCell ref="A142:A143"/>
    <mergeCell ref="A145:A151"/>
    <mergeCell ref="A152:A154"/>
    <mergeCell ref="A155:A156"/>
    <mergeCell ref="A157:A160"/>
    <mergeCell ref="B3:B4"/>
    <mergeCell ref="B5:B6"/>
    <mergeCell ref="B7:B9"/>
    <mergeCell ref="B10:B14"/>
    <mergeCell ref="B15:B16"/>
    <mergeCell ref="B17:B19"/>
    <mergeCell ref="B20:B21"/>
    <mergeCell ref="B22:B25"/>
    <mergeCell ref="B27:B28"/>
    <mergeCell ref="B29:B30"/>
    <mergeCell ref="B31:B33"/>
    <mergeCell ref="B34:B40"/>
    <mergeCell ref="B41:B42"/>
    <mergeCell ref="B43:B44"/>
    <mergeCell ref="B45:B50"/>
    <mergeCell ref="B51:B53"/>
    <mergeCell ref="B54:B55"/>
    <mergeCell ref="B56:B57"/>
    <mergeCell ref="B58:B60"/>
    <mergeCell ref="B61:B66"/>
    <mergeCell ref="B67:B74"/>
    <mergeCell ref="B75:B77"/>
    <mergeCell ref="B78:B80"/>
    <mergeCell ref="B81:B83"/>
    <mergeCell ref="B85:B86"/>
    <mergeCell ref="B87:B89"/>
    <mergeCell ref="B90:B96"/>
    <mergeCell ref="B97:B100"/>
    <mergeCell ref="B101:B102"/>
    <mergeCell ref="B103:B105"/>
    <mergeCell ref="B107:B112"/>
    <mergeCell ref="B115:B116"/>
    <mergeCell ref="B119:B120"/>
    <mergeCell ref="B121:B126"/>
    <mergeCell ref="B129:B131"/>
    <mergeCell ref="B132:B134"/>
    <mergeCell ref="B137:B138"/>
    <mergeCell ref="B139:B140"/>
    <mergeCell ref="B142:B143"/>
    <mergeCell ref="B145:B151"/>
    <mergeCell ref="B152:B154"/>
    <mergeCell ref="B155:B156"/>
    <mergeCell ref="B157:B160"/>
    <mergeCell ref="C3:C4"/>
    <mergeCell ref="C5:C6"/>
    <mergeCell ref="C7:C9"/>
    <mergeCell ref="C10:C14"/>
    <mergeCell ref="C15:C16"/>
    <mergeCell ref="C17:C19"/>
    <mergeCell ref="C20:C21"/>
    <mergeCell ref="C22:C25"/>
    <mergeCell ref="C27:C28"/>
    <mergeCell ref="C29:C30"/>
    <mergeCell ref="C31:C33"/>
    <mergeCell ref="C34:C40"/>
    <mergeCell ref="C41:C42"/>
    <mergeCell ref="C43:C44"/>
    <mergeCell ref="C45:C50"/>
    <mergeCell ref="C51:C53"/>
    <mergeCell ref="C54:C55"/>
    <mergeCell ref="C56:C57"/>
    <mergeCell ref="C58:C60"/>
    <mergeCell ref="C61:C66"/>
    <mergeCell ref="C67:C74"/>
    <mergeCell ref="C75:C77"/>
    <mergeCell ref="C78:C80"/>
    <mergeCell ref="C81:C83"/>
    <mergeCell ref="C85:C86"/>
    <mergeCell ref="C87:C89"/>
    <mergeCell ref="C90:C96"/>
    <mergeCell ref="C97:C100"/>
    <mergeCell ref="C101:C102"/>
    <mergeCell ref="C103:C105"/>
    <mergeCell ref="C107:C112"/>
    <mergeCell ref="C115:C116"/>
    <mergeCell ref="C119:C120"/>
    <mergeCell ref="C121:C126"/>
    <mergeCell ref="C129:C131"/>
    <mergeCell ref="C132:C134"/>
    <mergeCell ref="C137:C138"/>
    <mergeCell ref="C139:C140"/>
    <mergeCell ref="C142:C143"/>
    <mergeCell ref="C145:C151"/>
    <mergeCell ref="C152:C154"/>
    <mergeCell ref="C155:C156"/>
    <mergeCell ref="C157:C160"/>
    <mergeCell ref="D3:D4"/>
    <mergeCell ref="D5:D6"/>
    <mergeCell ref="D7:D9"/>
    <mergeCell ref="D10:D14"/>
    <mergeCell ref="D15:D16"/>
    <mergeCell ref="D17:D19"/>
    <mergeCell ref="D20:D21"/>
    <mergeCell ref="D22:D25"/>
    <mergeCell ref="D27:D28"/>
    <mergeCell ref="D29:D30"/>
    <mergeCell ref="D31:D33"/>
    <mergeCell ref="D34:D40"/>
    <mergeCell ref="D41:D42"/>
    <mergeCell ref="D43:D44"/>
    <mergeCell ref="D45:D50"/>
    <mergeCell ref="D51:D53"/>
    <mergeCell ref="D54:D55"/>
    <mergeCell ref="D56:D57"/>
    <mergeCell ref="D58:D60"/>
    <mergeCell ref="D61:D66"/>
    <mergeCell ref="D67:D74"/>
    <mergeCell ref="D75:D77"/>
    <mergeCell ref="D78:D80"/>
    <mergeCell ref="D81:D83"/>
    <mergeCell ref="D85:D86"/>
    <mergeCell ref="D87:D89"/>
    <mergeCell ref="D90:D96"/>
    <mergeCell ref="D97:D100"/>
    <mergeCell ref="D101:D102"/>
    <mergeCell ref="D103:D105"/>
    <mergeCell ref="D107:D112"/>
    <mergeCell ref="D115:D116"/>
    <mergeCell ref="D119:D120"/>
    <mergeCell ref="D121:D126"/>
    <mergeCell ref="D129:D131"/>
    <mergeCell ref="D132:D134"/>
    <mergeCell ref="D137:D138"/>
    <mergeCell ref="D139:D140"/>
    <mergeCell ref="D142:D143"/>
    <mergeCell ref="D145:D151"/>
    <mergeCell ref="D152:D154"/>
    <mergeCell ref="D155:D156"/>
    <mergeCell ref="D157:D160"/>
    <mergeCell ref="E3:E4"/>
    <mergeCell ref="E5:E6"/>
    <mergeCell ref="E7:E9"/>
    <mergeCell ref="E10:E14"/>
    <mergeCell ref="E15:E16"/>
    <mergeCell ref="E17:E19"/>
    <mergeCell ref="E20:E21"/>
    <mergeCell ref="E22:E25"/>
    <mergeCell ref="E27:E28"/>
    <mergeCell ref="E29:E30"/>
    <mergeCell ref="E31:E33"/>
    <mergeCell ref="E34:E40"/>
    <mergeCell ref="E41:E42"/>
    <mergeCell ref="E43:E44"/>
    <mergeCell ref="E45:E50"/>
    <mergeCell ref="E51:E53"/>
    <mergeCell ref="E54:E55"/>
    <mergeCell ref="E56:E57"/>
    <mergeCell ref="E58:E60"/>
    <mergeCell ref="E61:E66"/>
    <mergeCell ref="E67:E74"/>
    <mergeCell ref="E75:E77"/>
    <mergeCell ref="E78:E80"/>
    <mergeCell ref="E81:E83"/>
    <mergeCell ref="E85:E86"/>
    <mergeCell ref="E87:E89"/>
    <mergeCell ref="E90:E96"/>
    <mergeCell ref="E97:E100"/>
    <mergeCell ref="E101:E102"/>
    <mergeCell ref="E103:E105"/>
    <mergeCell ref="E107:E112"/>
    <mergeCell ref="E115:E116"/>
    <mergeCell ref="E119:E120"/>
    <mergeCell ref="E121:E126"/>
    <mergeCell ref="E129:E131"/>
    <mergeCell ref="E132:E134"/>
    <mergeCell ref="E137:E138"/>
    <mergeCell ref="E139:E140"/>
    <mergeCell ref="E142:E143"/>
    <mergeCell ref="E145:E151"/>
    <mergeCell ref="E152:E154"/>
    <mergeCell ref="E155:E156"/>
    <mergeCell ref="E157:E160"/>
    <mergeCell ref="F22:F25"/>
    <mergeCell ref="F27:F28"/>
    <mergeCell ref="F29:F30"/>
    <mergeCell ref="F41:F42"/>
    <mergeCell ref="F43:F44"/>
    <mergeCell ref="F45:F50"/>
    <mergeCell ref="F51:F53"/>
    <mergeCell ref="F56:F57"/>
    <mergeCell ref="F67:F68"/>
    <mergeCell ref="F69:F70"/>
    <mergeCell ref="F72:F73"/>
    <mergeCell ref="F87:F89"/>
    <mergeCell ref="F97:F100"/>
    <mergeCell ref="F101:F102"/>
    <mergeCell ref="F103:F105"/>
    <mergeCell ref="F115:F116"/>
    <mergeCell ref="F129:F131"/>
    <mergeCell ref="F132:F134"/>
    <mergeCell ref="F137:F138"/>
    <mergeCell ref="F152:F154"/>
    <mergeCell ref="G3:G4"/>
    <mergeCell ref="G5:G6"/>
    <mergeCell ref="G7:G9"/>
    <mergeCell ref="G10:G14"/>
    <mergeCell ref="G15:G16"/>
    <mergeCell ref="G17:G19"/>
    <mergeCell ref="G20:G21"/>
    <mergeCell ref="G22:G25"/>
    <mergeCell ref="G27:G28"/>
    <mergeCell ref="G29:G30"/>
    <mergeCell ref="G31:G33"/>
    <mergeCell ref="G34:G40"/>
    <mergeCell ref="G41:G42"/>
    <mergeCell ref="G43:G44"/>
    <mergeCell ref="G45:G50"/>
    <mergeCell ref="G51:G53"/>
    <mergeCell ref="G54:G55"/>
    <mergeCell ref="G56:G57"/>
    <mergeCell ref="G58:G60"/>
    <mergeCell ref="G61:G66"/>
    <mergeCell ref="G67:G74"/>
    <mergeCell ref="G75:G77"/>
    <mergeCell ref="G78:G80"/>
    <mergeCell ref="G81:G83"/>
    <mergeCell ref="G85:G86"/>
    <mergeCell ref="G87:G89"/>
    <mergeCell ref="G90:G96"/>
    <mergeCell ref="G97:G100"/>
    <mergeCell ref="G101:G102"/>
    <mergeCell ref="G103:G105"/>
    <mergeCell ref="G107:G112"/>
    <mergeCell ref="G115:G116"/>
    <mergeCell ref="G119:G120"/>
    <mergeCell ref="G121:G126"/>
    <mergeCell ref="G129:G131"/>
    <mergeCell ref="G132:G134"/>
    <mergeCell ref="G137:G138"/>
    <mergeCell ref="G139:G140"/>
    <mergeCell ref="G142:G143"/>
    <mergeCell ref="G145:G151"/>
    <mergeCell ref="G152:G154"/>
    <mergeCell ref="G155:G156"/>
    <mergeCell ref="G157:G160"/>
    <mergeCell ref="H27:H28"/>
    <mergeCell ref="H29:H30"/>
    <mergeCell ref="H41:H42"/>
    <mergeCell ref="H43:H44"/>
    <mergeCell ref="H56:H57"/>
    <mergeCell ref="H72:H73"/>
    <mergeCell ref="H87:H89"/>
    <mergeCell ref="H101:H102"/>
    <mergeCell ref="H129:H131"/>
    <mergeCell ref="H137:H138"/>
    <mergeCell ref="I27:I28"/>
    <mergeCell ref="I29:I30"/>
    <mergeCell ref="I41:I42"/>
    <mergeCell ref="I43:I44"/>
    <mergeCell ref="I56:I57"/>
    <mergeCell ref="I72:I73"/>
    <mergeCell ref="I101:I102"/>
    <mergeCell ref="N169:N170"/>
    <mergeCell ref="N172:N173"/>
    <mergeCell ref="N176:N178"/>
    <mergeCell ref="N179:N184"/>
    <mergeCell ref="N185:N192"/>
    <mergeCell ref="N193:N195"/>
    <mergeCell ref="N196:N198"/>
    <mergeCell ref="N199:N201"/>
    <mergeCell ref="N203:N204"/>
    <mergeCell ref="N206:N207"/>
    <mergeCell ref="O5:O6"/>
    <mergeCell ref="O7:O9"/>
    <mergeCell ref="O10:O14"/>
    <mergeCell ref="O15:O16"/>
    <mergeCell ref="O17:O19"/>
    <mergeCell ref="O20:O21"/>
    <mergeCell ref="O22:O23"/>
    <mergeCell ref="O31:O33"/>
    <mergeCell ref="O34:O40"/>
    <mergeCell ref="O45:O47"/>
    <mergeCell ref="O48:O50"/>
    <mergeCell ref="O51:O52"/>
    <mergeCell ref="O54:O55"/>
    <mergeCell ref="O58:O60"/>
    <mergeCell ref="O61:O66"/>
    <mergeCell ref="O67:O74"/>
    <mergeCell ref="O75:O77"/>
    <mergeCell ref="O78:O80"/>
    <mergeCell ref="O81:O83"/>
    <mergeCell ref="O85:O86"/>
    <mergeCell ref="O88:O89"/>
    <mergeCell ref="O97:O99"/>
    <mergeCell ref="O115:O116"/>
    <mergeCell ref="O119:O120"/>
    <mergeCell ref="O121:O126"/>
    <mergeCell ref="O142:O143"/>
  </mergeCells>
  <conditionalFormatting sqref="F90:F160">
    <cfRule type="duplicateValues" dxfId="0" priority="2"/>
  </conditionalFormatting>
  <conditionalFormatting sqref="G$1:G$1048576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zoomScale="70" zoomScaleNormal="70" topLeftCell="A44" workbookViewId="0">
      <selection activeCell="M75" sqref="M75"/>
    </sheetView>
  </sheetViews>
  <sheetFormatPr defaultColWidth="8.72727272727273" defaultRowHeight="14"/>
  <cols>
    <col min="1" max="1" width="19.4636363636364" style="35" customWidth="1"/>
    <col min="2" max="2" width="13.7909090909091" style="35" customWidth="1"/>
    <col min="3" max="3" width="14.2727272727273" style="35" hidden="1" customWidth="1"/>
    <col min="4" max="4" width="13.3727272727273" style="35" customWidth="1"/>
    <col min="5" max="5" width="19.6727272727273" style="35" customWidth="1"/>
    <col min="6" max="6" width="12.8272727272727" style="35" customWidth="1"/>
    <col min="7" max="7" width="15.0727272727273" style="35" customWidth="1"/>
    <col min="8" max="8" width="19.0363636363636" style="35" customWidth="1"/>
    <col min="9" max="9" width="11.3363636363636" style="35" customWidth="1"/>
    <col min="10" max="10" width="33.6363636363636" style="35" customWidth="1"/>
    <col min="11" max="11" width="12.0818181818182" style="35" customWidth="1"/>
    <col min="12" max="12" width="11.4363636363636" style="35" customWidth="1"/>
    <col min="13" max="13" width="15.3909090909091" style="35" customWidth="1"/>
    <col min="14" max="14" width="19.8818181818182" style="35" customWidth="1"/>
    <col min="15" max="16384" width="8.72727272727273" style="35"/>
  </cols>
  <sheetData>
    <row r="1" ht="23" spans="1:1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ht="15" spans="1:14">
      <c r="A2" s="5" t="s">
        <v>375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10" t="s">
        <v>11</v>
      </c>
      <c r="M2" s="11" t="s">
        <v>12</v>
      </c>
      <c r="N2" s="12" t="s">
        <v>100</v>
      </c>
    </row>
    <row r="3" ht="16.5" spans="1:14">
      <c r="A3" s="13" t="s">
        <v>376</v>
      </c>
      <c r="B3" s="13" t="s">
        <v>14</v>
      </c>
      <c r="C3" s="14">
        <v>45929</v>
      </c>
      <c r="D3" s="13" t="s">
        <v>15</v>
      </c>
      <c r="E3" s="13" t="s">
        <v>377</v>
      </c>
      <c r="F3" s="13">
        <v>68575</v>
      </c>
      <c r="G3" s="16" t="s">
        <v>378</v>
      </c>
      <c r="H3" s="15" t="s">
        <v>178</v>
      </c>
      <c r="I3" s="15"/>
      <c r="J3" s="15" t="s">
        <v>30</v>
      </c>
      <c r="K3" s="23">
        <v>515</v>
      </c>
      <c r="L3" s="15">
        <v>0.4</v>
      </c>
      <c r="M3" s="27">
        <v>206</v>
      </c>
      <c r="N3" s="15"/>
    </row>
    <row r="4" ht="16.5" spans="1:14">
      <c r="A4" s="20"/>
      <c r="B4" s="20"/>
      <c r="C4" s="20"/>
      <c r="D4" s="20"/>
      <c r="E4" s="20"/>
      <c r="F4" s="20"/>
      <c r="G4" s="20"/>
      <c r="H4" s="15" t="s">
        <v>179</v>
      </c>
      <c r="I4" s="15"/>
      <c r="J4" s="15" t="s">
        <v>30</v>
      </c>
      <c r="K4" s="23">
        <v>310</v>
      </c>
      <c r="L4" s="15">
        <v>0.4</v>
      </c>
      <c r="M4" s="27">
        <v>124</v>
      </c>
      <c r="N4" s="25">
        <v>45940</v>
      </c>
    </row>
    <row r="5" ht="16.5" spans="1:14">
      <c r="A5" s="20"/>
      <c r="B5" s="20"/>
      <c r="C5" s="20"/>
      <c r="D5" s="20"/>
      <c r="E5" s="20"/>
      <c r="F5" s="20"/>
      <c r="G5" s="20"/>
      <c r="H5" s="15" t="s">
        <v>180</v>
      </c>
      <c r="I5" s="15"/>
      <c r="J5" s="15" t="s">
        <v>30</v>
      </c>
      <c r="K5" s="23">
        <v>310</v>
      </c>
      <c r="L5" s="15">
        <v>0.4</v>
      </c>
      <c r="M5" s="27">
        <v>124</v>
      </c>
      <c r="N5" s="15"/>
    </row>
    <row r="6" ht="16.5" spans="1:14">
      <c r="A6" s="20"/>
      <c r="B6" s="20"/>
      <c r="C6" s="20"/>
      <c r="D6" s="20"/>
      <c r="E6" s="20"/>
      <c r="F6" s="20"/>
      <c r="G6" s="20"/>
      <c r="H6" s="15" t="s">
        <v>178</v>
      </c>
      <c r="I6" s="15"/>
      <c r="J6" s="26" t="s">
        <v>224</v>
      </c>
      <c r="K6" s="26">
        <v>515</v>
      </c>
      <c r="L6" s="26">
        <v>0.07</v>
      </c>
      <c r="M6" s="27">
        <v>36.05</v>
      </c>
      <c r="N6" s="15"/>
    </row>
    <row r="7" ht="16.5" spans="1:14">
      <c r="A7" s="20"/>
      <c r="B7" s="20"/>
      <c r="C7" s="20"/>
      <c r="D7" s="20"/>
      <c r="E7" s="20"/>
      <c r="F7" s="20"/>
      <c r="G7" s="20"/>
      <c r="H7" s="15" t="s">
        <v>379</v>
      </c>
      <c r="I7" s="15"/>
      <c r="J7" s="26" t="s">
        <v>224</v>
      </c>
      <c r="K7" s="23">
        <v>620</v>
      </c>
      <c r="L7" s="26">
        <v>0.07</v>
      </c>
      <c r="M7" s="27">
        <v>43.4</v>
      </c>
      <c r="N7" s="25">
        <v>45939</v>
      </c>
    </row>
    <row r="8" ht="16.5" spans="1:14">
      <c r="A8" s="21"/>
      <c r="B8" s="21"/>
      <c r="C8" s="21"/>
      <c r="D8" s="21"/>
      <c r="E8" s="21"/>
      <c r="F8" s="21"/>
      <c r="G8" s="21"/>
      <c r="H8" s="15" t="s">
        <v>379</v>
      </c>
      <c r="I8" s="15"/>
      <c r="J8" s="15" t="s">
        <v>149</v>
      </c>
      <c r="K8" s="36">
        <v>1140</v>
      </c>
      <c r="L8" s="24">
        <v>0.1</v>
      </c>
      <c r="M8" s="27">
        <v>114</v>
      </c>
      <c r="N8" s="15"/>
    </row>
    <row r="9" ht="16.5" spans="1:14">
      <c r="A9" s="13"/>
      <c r="B9" s="13" t="s">
        <v>14</v>
      </c>
      <c r="C9" s="14">
        <v>45930</v>
      </c>
      <c r="D9" s="13" t="s">
        <v>32</v>
      </c>
      <c r="E9" s="13" t="s">
        <v>380</v>
      </c>
      <c r="F9" s="15">
        <v>12504</v>
      </c>
      <c r="G9" s="16" t="s">
        <v>381</v>
      </c>
      <c r="H9" s="15" t="s">
        <v>382</v>
      </c>
      <c r="I9" s="15"/>
      <c r="J9" s="15" t="s">
        <v>30</v>
      </c>
      <c r="K9" s="17">
        <v>20</v>
      </c>
      <c r="L9" s="15">
        <v>0.4</v>
      </c>
      <c r="M9" s="27">
        <v>8</v>
      </c>
      <c r="N9" s="15"/>
    </row>
    <row r="10" ht="16.5" spans="1:14">
      <c r="A10" s="20"/>
      <c r="B10" s="20"/>
      <c r="C10" s="20"/>
      <c r="D10" s="20"/>
      <c r="E10" s="20"/>
      <c r="F10" s="15">
        <v>12597</v>
      </c>
      <c r="G10" s="20"/>
      <c r="H10" s="15" t="s">
        <v>383</v>
      </c>
      <c r="I10" s="15"/>
      <c r="J10" s="15" t="s">
        <v>30</v>
      </c>
      <c r="K10" s="17">
        <v>20</v>
      </c>
      <c r="L10" s="15">
        <v>0.4</v>
      </c>
      <c r="M10" s="27">
        <v>8</v>
      </c>
      <c r="N10" s="25">
        <v>45939</v>
      </c>
    </row>
    <row r="11" ht="16.5" spans="1:14">
      <c r="A11" s="20"/>
      <c r="B11" s="20"/>
      <c r="C11" s="20"/>
      <c r="D11" s="20"/>
      <c r="E11" s="20"/>
      <c r="F11" s="15">
        <v>12505</v>
      </c>
      <c r="G11" s="20"/>
      <c r="H11" s="15" t="s">
        <v>384</v>
      </c>
      <c r="I11" s="15"/>
      <c r="J11" s="15" t="s">
        <v>30</v>
      </c>
      <c r="K11" s="17">
        <v>20</v>
      </c>
      <c r="L11" s="15">
        <v>0.4</v>
      </c>
      <c r="M11" s="27">
        <v>8</v>
      </c>
      <c r="N11" s="15"/>
    </row>
    <row r="12" ht="16.5" spans="1:14">
      <c r="A12" s="21"/>
      <c r="B12" s="21"/>
      <c r="C12" s="21"/>
      <c r="D12" s="21"/>
      <c r="E12" s="21"/>
      <c r="F12" s="15">
        <v>12506</v>
      </c>
      <c r="G12" s="21"/>
      <c r="H12" s="15" t="s">
        <v>385</v>
      </c>
      <c r="I12" s="15"/>
      <c r="J12" s="15" t="s">
        <v>30</v>
      </c>
      <c r="K12" s="17">
        <v>20</v>
      </c>
      <c r="L12" s="15">
        <v>0.4</v>
      </c>
      <c r="M12" s="27">
        <v>8</v>
      </c>
      <c r="N12" s="15"/>
    </row>
    <row r="13" ht="66" spans="1:14">
      <c r="A13" s="15" t="s">
        <v>386</v>
      </c>
      <c r="B13" s="15" t="s">
        <v>14</v>
      </c>
      <c r="C13" s="25">
        <v>45938</v>
      </c>
      <c r="D13" s="15" t="s">
        <v>15</v>
      </c>
      <c r="E13" s="15" t="s">
        <v>387</v>
      </c>
      <c r="F13" s="15">
        <v>10845</v>
      </c>
      <c r="G13" s="26" t="s">
        <v>388</v>
      </c>
      <c r="H13" s="15" t="s">
        <v>389</v>
      </c>
      <c r="I13" s="15" t="s">
        <v>390</v>
      </c>
      <c r="J13" s="15" t="s">
        <v>274</v>
      </c>
      <c r="K13" s="17">
        <v>6430</v>
      </c>
      <c r="L13" s="15">
        <v>0.4</v>
      </c>
      <c r="M13" s="27">
        <v>2572</v>
      </c>
      <c r="N13" s="25">
        <v>45946</v>
      </c>
    </row>
    <row r="14" ht="33" spans="1:14">
      <c r="A14" s="13" t="s">
        <v>391</v>
      </c>
      <c r="B14" s="15" t="s">
        <v>14</v>
      </c>
      <c r="C14" s="25">
        <v>45939</v>
      </c>
      <c r="D14" s="15" t="s">
        <v>32</v>
      </c>
      <c r="E14" s="15" t="s">
        <v>392</v>
      </c>
      <c r="F14" s="15" t="s">
        <v>393</v>
      </c>
      <c r="G14" s="26" t="s">
        <v>394</v>
      </c>
      <c r="H14" s="26" t="s">
        <v>19</v>
      </c>
      <c r="I14" s="26"/>
      <c r="J14" s="26" t="s">
        <v>20</v>
      </c>
      <c r="K14" s="26">
        <v>197</v>
      </c>
      <c r="L14" s="26">
        <v>0.75</v>
      </c>
      <c r="M14" s="27">
        <v>147.75</v>
      </c>
      <c r="N14" s="14">
        <v>45948</v>
      </c>
    </row>
    <row r="15" ht="33" spans="1:14">
      <c r="A15" s="20"/>
      <c r="B15" s="15"/>
      <c r="C15" s="25"/>
      <c r="D15" s="15"/>
      <c r="E15" s="15"/>
      <c r="F15" s="15"/>
      <c r="G15" s="26"/>
      <c r="H15" s="26" t="s">
        <v>23</v>
      </c>
      <c r="I15" s="26"/>
      <c r="J15" s="26" t="s">
        <v>20</v>
      </c>
      <c r="K15" s="26">
        <v>149</v>
      </c>
      <c r="L15" s="26">
        <v>0.75</v>
      </c>
      <c r="M15" s="27">
        <v>111.75</v>
      </c>
      <c r="N15" s="21"/>
    </row>
    <row r="16" ht="33" spans="1:14">
      <c r="A16" s="20"/>
      <c r="B16" s="15"/>
      <c r="C16" s="25"/>
      <c r="D16" s="15"/>
      <c r="E16" s="15"/>
      <c r="F16" s="15"/>
      <c r="G16" s="26"/>
      <c r="H16" s="15" t="s">
        <v>255</v>
      </c>
      <c r="I16" s="15"/>
      <c r="J16" s="26" t="s">
        <v>24</v>
      </c>
      <c r="K16" s="26">
        <v>350</v>
      </c>
      <c r="L16" s="26">
        <v>0.21</v>
      </c>
      <c r="M16" s="27">
        <v>73.5</v>
      </c>
      <c r="N16" s="37">
        <v>45946</v>
      </c>
    </row>
    <row r="17" ht="16.5" spans="1:14">
      <c r="A17" s="21"/>
      <c r="B17" s="15"/>
      <c r="C17" s="25"/>
      <c r="D17" s="15"/>
      <c r="E17" s="15"/>
      <c r="F17" s="15"/>
      <c r="G17" s="26"/>
      <c r="H17" s="15" t="s">
        <v>255</v>
      </c>
      <c r="I17" s="15"/>
      <c r="J17" s="26" t="s">
        <v>25</v>
      </c>
      <c r="K17" s="26">
        <v>350</v>
      </c>
      <c r="L17" s="26">
        <v>0.11</v>
      </c>
      <c r="M17" s="18">
        <v>38.5</v>
      </c>
      <c r="N17" s="26" t="s">
        <v>395</v>
      </c>
    </row>
    <row r="18" ht="16.5" spans="1:14">
      <c r="A18" s="13" t="s">
        <v>396</v>
      </c>
      <c r="B18" s="13" t="s">
        <v>14</v>
      </c>
      <c r="C18" s="14">
        <v>45943</v>
      </c>
      <c r="D18" s="13" t="s">
        <v>32</v>
      </c>
      <c r="E18" s="13" t="s">
        <v>397</v>
      </c>
      <c r="F18" s="26">
        <v>12505</v>
      </c>
      <c r="G18" s="16" t="s">
        <v>398</v>
      </c>
      <c r="H18" s="15" t="s">
        <v>384</v>
      </c>
      <c r="I18" s="15" t="s">
        <v>399</v>
      </c>
      <c r="J18" s="15" t="s">
        <v>30</v>
      </c>
      <c r="K18" s="23">
        <v>3555</v>
      </c>
      <c r="L18" s="15">
        <v>0.4</v>
      </c>
      <c r="M18" s="18">
        <v>1422</v>
      </c>
      <c r="N18" s="15"/>
    </row>
    <row r="19" ht="16.5" spans="1:14">
      <c r="A19" s="20"/>
      <c r="B19" s="20"/>
      <c r="C19" s="20"/>
      <c r="D19" s="20"/>
      <c r="E19" s="20"/>
      <c r="F19" s="15">
        <v>12504</v>
      </c>
      <c r="G19" s="20"/>
      <c r="H19" s="15" t="s">
        <v>382</v>
      </c>
      <c r="I19" s="15" t="s">
        <v>400</v>
      </c>
      <c r="J19" s="15" t="s">
        <v>30</v>
      </c>
      <c r="K19" s="36">
        <v>3060</v>
      </c>
      <c r="L19" s="24">
        <v>0.4</v>
      </c>
      <c r="M19" s="27">
        <v>1224</v>
      </c>
      <c r="N19" s="25">
        <v>45947</v>
      </c>
    </row>
    <row r="20" ht="16.5" spans="1:14">
      <c r="A20" s="20"/>
      <c r="B20" s="20"/>
      <c r="C20" s="20"/>
      <c r="D20" s="20"/>
      <c r="E20" s="20"/>
      <c r="F20" s="15">
        <v>12957</v>
      </c>
      <c r="G20" s="20"/>
      <c r="H20" s="15" t="s">
        <v>383</v>
      </c>
      <c r="I20" s="15" t="s">
        <v>221</v>
      </c>
      <c r="J20" s="15" t="s">
        <v>30</v>
      </c>
      <c r="K20" s="36">
        <v>4550</v>
      </c>
      <c r="L20" s="24">
        <v>0.4</v>
      </c>
      <c r="M20" s="27">
        <v>1820</v>
      </c>
      <c r="N20" s="15"/>
    </row>
    <row r="21" ht="16.5" spans="1:14">
      <c r="A21" s="21"/>
      <c r="B21" s="21"/>
      <c r="C21" s="21"/>
      <c r="D21" s="21"/>
      <c r="E21" s="21"/>
      <c r="F21" s="15">
        <v>12506</v>
      </c>
      <c r="G21" s="21"/>
      <c r="H21" s="15" t="s">
        <v>385</v>
      </c>
      <c r="I21" s="15" t="s">
        <v>401</v>
      </c>
      <c r="J21" s="15" t="s">
        <v>30</v>
      </c>
      <c r="K21" s="23">
        <v>1050</v>
      </c>
      <c r="L21" s="15">
        <v>0.4</v>
      </c>
      <c r="M21" s="18">
        <v>420</v>
      </c>
      <c r="N21" s="15"/>
    </row>
    <row r="22" ht="66" spans="1:14">
      <c r="A22" s="15" t="s">
        <v>402</v>
      </c>
      <c r="B22" s="15" t="s">
        <v>14</v>
      </c>
      <c r="C22" s="25">
        <v>45943</v>
      </c>
      <c r="D22" s="15" t="s">
        <v>32</v>
      </c>
      <c r="E22" s="15" t="s">
        <v>403</v>
      </c>
      <c r="F22" s="15">
        <v>14266</v>
      </c>
      <c r="G22" s="26" t="s">
        <v>404</v>
      </c>
      <c r="H22" s="15" t="s">
        <v>265</v>
      </c>
      <c r="I22" s="15"/>
      <c r="J22" s="15" t="s">
        <v>30</v>
      </c>
      <c r="K22" s="17">
        <v>1008</v>
      </c>
      <c r="L22" s="15">
        <v>0.4</v>
      </c>
      <c r="M22" s="18">
        <v>403.2</v>
      </c>
      <c r="N22" s="25">
        <v>45950</v>
      </c>
    </row>
    <row r="23" ht="16.5" spans="1:14">
      <c r="A23" s="13" t="s">
        <v>405</v>
      </c>
      <c r="B23" s="13" t="s">
        <v>14</v>
      </c>
      <c r="C23" s="14">
        <v>45943</v>
      </c>
      <c r="D23" s="13" t="s">
        <v>32</v>
      </c>
      <c r="E23" s="13" t="s">
        <v>406</v>
      </c>
      <c r="F23" s="15" t="s">
        <v>407</v>
      </c>
      <c r="G23" s="16" t="s">
        <v>408</v>
      </c>
      <c r="H23" s="15" t="s">
        <v>409</v>
      </c>
      <c r="I23" s="15" t="s">
        <v>40</v>
      </c>
      <c r="J23" s="15" t="s">
        <v>30</v>
      </c>
      <c r="K23" s="23">
        <v>1700</v>
      </c>
      <c r="L23" s="15">
        <v>0.4</v>
      </c>
      <c r="M23" s="18">
        <v>680</v>
      </c>
      <c r="N23" s="15"/>
    </row>
    <row r="24" ht="16.5" spans="1:14">
      <c r="A24" s="20"/>
      <c r="B24" s="20"/>
      <c r="C24" s="20"/>
      <c r="D24" s="20"/>
      <c r="E24" s="20"/>
      <c r="F24" s="15" t="s">
        <v>410</v>
      </c>
      <c r="G24" s="20"/>
      <c r="H24" s="15" t="s">
        <v>411</v>
      </c>
      <c r="I24" s="15" t="s">
        <v>42</v>
      </c>
      <c r="J24" s="15" t="s">
        <v>30</v>
      </c>
      <c r="K24" s="23">
        <v>1416</v>
      </c>
      <c r="L24" s="24">
        <v>0.4</v>
      </c>
      <c r="M24" s="27">
        <v>566.4</v>
      </c>
      <c r="N24" s="25">
        <v>45951</v>
      </c>
    </row>
    <row r="25" ht="16.5" spans="1:14">
      <c r="A25" s="20"/>
      <c r="B25" s="20"/>
      <c r="C25" s="20"/>
      <c r="D25" s="20"/>
      <c r="E25" s="20"/>
      <c r="F25" s="15" t="s">
        <v>412</v>
      </c>
      <c r="G25" s="20"/>
      <c r="H25" s="15" t="s">
        <v>413</v>
      </c>
      <c r="I25" s="15" t="s">
        <v>44</v>
      </c>
      <c r="J25" s="15" t="s">
        <v>30</v>
      </c>
      <c r="K25" s="23">
        <v>408</v>
      </c>
      <c r="L25" s="24">
        <v>0.4</v>
      </c>
      <c r="M25" s="27">
        <v>163.2</v>
      </c>
      <c r="N25" s="15"/>
    </row>
    <row r="26" ht="16.5" spans="1:14">
      <c r="A26" s="20"/>
      <c r="B26" s="20"/>
      <c r="C26" s="20"/>
      <c r="D26" s="20"/>
      <c r="E26" s="20"/>
      <c r="F26" s="15" t="s">
        <v>414</v>
      </c>
      <c r="G26" s="20"/>
      <c r="H26" s="15" t="s">
        <v>415</v>
      </c>
      <c r="I26" s="15" t="s">
        <v>361</v>
      </c>
      <c r="J26" s="15" t="s">
        <v>30</v>
      </c>
      <c r="K26" s="23">
        <v>804</v>
      </c>
      <c r="L26" s="24">
        <v>0.4</v>
      </c>
      <c r="M26" s="27">
        <v>321.6</v>
      </c>
      <c r="N26" s="15"/>
    </row>
    <row r="27" ht="16.5" spans="1:14">
      <c r="A27" s="21"/>
      <c r="B27" s="21"/>
      <c r="C27" s="21"/>
      <c r="D27" s="21"/>
      <c r="E27" s="21"/>
      <c r="F27" s="15" t="s">
        <v>416</v>
      </c>
      <c r="G27" s="21"/>
      <c r="H27" s="15" t="s">
        <v>417</v>
      </c>
      <c r="I27" s="15" t="s">
        <v>418</v>
      </c>
      <c r="J27" s="15" t="s">
        <v>30</v>
      </c>
      <c r="K27" s="23">
        <v>300</v>
      </c>
      <c r="L27" s="24">
        <v>0.4</v>
      </c>
      <c r="M27" s="27">
        <v>120</v>
      </c>
      <c r="N27" s="15"/>
    </row>
    <row r="28" ht="16.5" spans="1:14">
      <c r="A28" s="13" t="s">
        <v>419</v>
      </c>
      <c r="B28" s="13" t="s">
        <v>14</v>
      </c>
      <c r="C28" s="14">
        <v>45944</v>
      </c>
      <c r="D28" s="13" t="s">
        <v>32</v>
      </c>
      <c r="E28" s="13" t="s">
        <v>420</v>
      </c>
      <c r="F28" s="15">
        <v>14040</v>
      </c>
      <c r="G28" s="16" t="s">
        <v>421</v>
      </c>
      <c r="H28" s="15" t="s">
        <v>39</v>
      </c>
      <c r="I28" s="15"/>
      <c r="J28" s="15" t="s">
        <v>30</v>
      </c>
      <c r="K28" s="17">
        <v>2500</v>
      </c>
      <c r="L28" s="24">
        <v>0.4</v>
      </c>
      <c r="M28" s="27">
        <v>1000</v>
      </c>
      <c r="N28" s="15"/>
    </row>
    <row r="29" ht="16.5" spans="1:14">
      <c r="A29" s="20"/>
      <c r="B29" s="20"/>
      <c r="C29" s="20"/>
      <c r="D29" s="20"/>
      <c r="E29" s="20"/>
      <c r="F29" s="15">
        <v>14039</v>
      </c>
      <c r="G29" s="20"/>
      <c r="H29" s="15" t="s">
        <v>41</v>
      </c>
      <c r="I29" s="15"/>
      <c r="J29" s="15" t="s">
        <v>30</v>
      </c>
      <c r="K29" s="17">
        <v>1320</v>
      </c>
      <c r="L29" s="24">
        <v>0.4</v>
      </c>
      <c r="M29" s="27">
        <v>528</v>
      </c>
      <c r="N29" s="15"/>
    </row>
    <row r="30" ht="16.5" spans="1:14">
      <c r="A30" s="20"/>
      <c r="B30" s="20"/>
      <c r="C30" s="20"/>
      <c r="D30" s="20"/>
      <c r="E30" s="20"/>
      <c r="F30" s="15">
        <v>14041</v>
      </c>
      <c r="G30" s="20"/>
      <c r="H30" s="15" t="s">
        <v>43</v>
      </c>
      <c r="I30" s="15"/>
      <c r="J30" s="15" t="s">
        <v>30</v>
      </c>
      <c r="K30" s="17">
        <v>2004</v>
      </c>
      <c r="L30" s="24">
        <v>0.4</v>
      </c>
      <c r="M30" s="27">
        <v>801.6</v>
      </c>
      <c r="N30" s="15"/>
    </row>
    <row r="31" ht="16.5" spans="1:14">
      <c r="A31" s="20"/>
      <c r="B31" s="20"/>
      <c r="C31" s="20"/>
      <c r="D31" s="20"/>
      <c r="E31" s="20"/>
      <c r="F31" s="15">
        <v>14042</v>
      </c>
      <c r="G31" s="20"/>
      <c r="H31" s="15" t="s">
        <v>45</v>
      </c>
      <c r="I31" s="15"/>
      <c r="J31" s="15" t="s">
        <v>30</v>
      </c>
      <c r="K31" s="17">
        <v>825</v>
      </c>
      <c r="L31" s="24">
        <v>0.4</v>
      </c>
      <c r="M31" s="27">
        <v>330</v>
      </c>
      <c r="N31" s="25">
        <v>45951</v>
      </c>
    </row>
    <row r="32" ht="16.5" spans="1:14">
      <c r="A32" s="20"/>
      <c r="B32" s="20"/>
      <c r="C32" s="20"/>
      <c r="D32" s="20"/>
      <c r="E32" s="20"/>
      <c r="F32" s="15">
        <v>14043</v>
      </c>
      <c r="G32" s="20"/>
      <c r="H32" s="15" t="s">
        <v>47</v>
      </c>
      <c r="I32" s="15"/>
      <c r="J32" s="15" t="s">
        <v>49</v>
      </c>
      <c r="K32" s="17">
        <v>1632</v>
      </c>
      <c r="L32" s="24">
        <v>0.4</v>
      </c>
      <c r="M32" s="27">
        <v>652.8</v>
      </c>
      <c r="N32" s="15"/>
    </row>
    <row r="33" ht="16.5" spans="1:14">
      <c r="A33" s="20"/>
      <c r="B33" s="20"/>
      <c r="C33" s="20"/>
      <c r="D33" s="20"/>
      <c r="E33" s="20"/>
      <c r="F33" s="15">
        <v>14045</v>
      </c>
      <c r="G33" s="20"/>
      <c r="H33" s="15" t="s">
        <v>69</v>
      </c>
      <c r="I33" s="15"/>
      <c r="J33" s="15" t="s">
        <v>30</v>
      </c>
      <c r="K33" s="17">
        <v>1002</v>
      </c>
      <c r="L33" s="24">
        <v>0.4</v>
      </c>
      <c r="M33" s="27">
        <v>400.8</v>
      </c>
      <c r="N33" s="15"/>
    </row>
    <row r="34" ht="16.5" spans="1:14">
      <c r="A34" s="20"/>
      <c r="B34" s="20"/>
      <c r="C34" s="20"/>
      <c r="D34" s="20"/>
      <c r="E34" s="20"/>
      <c r="F34" s="15">
        <v>14044</v>
      </c>
      <c r="G34" s="20"/>
      <c r="H34" s="15" t="s">
        <v>67</v>
      </c>
      <c r="I34" s="15"/>
      <c r="J34" s="15" t="s">
        <v>30</v>
      </c>
      <c r="K34" s="17">
        <v>500</v>
      </c>
      <c r="L34" s="24">
        <v>0.4</v>
      </c>
      <c r="M34" s="27">
        <v>200</v>
      </c>
      <c r="N34" s="15"/>
    </row>
    <row r="35" ht="16.5" spans="1:14">
      <c r="A35" s="20"/>
      <c r="B35" s="20"/>
      <c r="C35" s="20"/>
      <c r="D35" s="20"/>
      <c r="E35" s="20"/>
      <c r="F35" s="15">
        <v>14037</v>
      </c>
      <c r="G35" s="20"/>
      <c r="H35" s="15" t="s">
        <v>73</v>
      </c>
      <c r="I35" s="15"/>
      <c r="J35" s="15" t="s">
        <v>30</v>
      </c>
      <c r="K35" s="17">
        <v>1000</v>
      </c>
      <c r="L35" s="24">
        <v>0.4</v>
      </c>
      <c r="M35" s="27">
        <v>400</v>
      </c>
      <c r="N35" s="15"/>
    </row>
    <row r="36" ht="16.5" spans="1:14">
      <c r="A36" s="21"/>
      <c r="B36" s="21"/>
      <c r="C36" s="21"/>
      <c r="D36" s="21"/>
      <c r="E36" s="21"/>
      <c r="F36" s="15">
        <v>14038</v>
      </c>
      <c r="G36" s="21"/>
      <c r="H36" s="15" t="s">
        <v>50</v>
      </c>
      <c r="I36" s="15"/>
      <c r="J36" s="15" t="s">
        <v>30</v>
      </c>
      <c r="K36" s="17">
        <v>504</v>
      </c>
      <c r="L36" s="24">
        <v>0.4</v>
      </c>
      <c r="M36" s="27">
        <v>201.6</v>
      </c>
      <c r="N36" s="15"/>
    </row>
    <row r="37" ht="66" spans="1:14">
      <c r="A37" s="15" t="s">
        <v>422</v>
      </c>
      <c r="B37" s="15" t="s">
        <v>14</v>
      </c>
      <c r="C37" s="25">
        <v>45945</v>
      </c>
      <c r="D37" s="15" t="s">
        <v>15</v>
      </c>
      <c r="E37" s="15" t="s">
        <v>423</v>
      </c>
      <c r="F37" s="15">
        <v>10849</v>
      </c>
      <c r="G37" s="26" t="s">
        <v>424</v>
      </c>
      <c r="H37" s="15" t="s">
        <v>329</v>
      </c>
      <c r="I37" s="15"/>
      <c r="J37" s="15" t="s">
        <v>425</v>
      </c>
      <c r="K37" s="38">
        <v>4030</v>
      </c>
      <c r="L37" s="24">
        <v>0.15</v>
      </c>
      <c r="M37" s="27">
        <v>604.5</v>
      </c>
      <c r="N37" s="25">
        <v>45945</v>
      </c>
    </row>
    <row r="38" ht="16.5" spans="1:14">
      <c r="A38" s="13" t="s">
        <v>426</v>
      </c>
      <c r="B38" s="13" t="s">
        <v>14</v>
      </c>
      <c r="C38" s="14">
        <v>45946</v>
      </c>
      <c r="D38" s="13" t="s">
        <v>15</v>
      </c>
      <c r="E38" s="13" t="s">
        <v>427</v>
      </c>
      <c r="F38" s="13">
        <v>14781</v>
      </c>
      <c r="G38" s="16" t="s">
        <v>428</v>
      </c>
      <c r="H38" s="15" t="s">
        <v>178</v>
      </c>
      <c r="I38" s="15"/>
      <c r="J38" s="15" t="s">
        <v>30</v>
      </c>
      <c r="K38" s="23">
        <v>1015</v>
      </c>
      <c r="L38" s="24">
        <v>0.4</v>
      </c>
      <c r="M38" s="27">
        <v>406</v>
      </c>
      <c r="N38" s="25">
        <v>45953</v>
      </c>
    </row>
    <row r="39" ht="16.5" spans="1:14">
      <c r="A39" s="20"/>
      <c r="B39" s="20"/>
      <c r="C39" s="20"/>
      <c r="D39" s="20"/>
      <c r="E39" s="20"/>
      <c r="F39" s="20"/>
      <c r="G39" s="20"/>
      <c r="H39" s="15" t="s">
        <v>179</v>
      </c>
      <c r="I39" s="15"/>
      <c r="J39" s="15" t="s">
        <v>30</v>
      </c>
      <c r="K39" s="23">
        <v>610</v>
      </c>
      <c r="L39" s="24">
        <v>0.4</v>
      </c>
      <c r="M39" s="27">
        <v>244</v>
      </c>
      <c r="N39" s="15"/>
    </row>
    <row r="40" ht="16.5" spans="1:14">
      <c r="A40" s="20"/>
      <c r="B40" s="20"/>
      <c r="C40" s="20"/>
      <c r="D40" s="20"/>
      <c r="E40" s="20"/>
      <c r="F40" s="20"/>
      <c r="G40" s="20"/>
      <c r="H40" s="15" t="s">
        <v>180</v>
      </c>
      <c r="I40" s="15"/>
      <c r="J40" s="15" t="s">
        <v>30</v>
      </c>
      <c r="K40" s="23">
        <v>310</v>
      </c>
      <c r="L40" s="24">
        <v>0.4</v>
      </c>
      <c r="M40" s="27">
        <v>124</v>
      </c>
      <c r="N40" s="15"/>
    </row>
    <row r="41" ht="16.5" spans="1:14">
      <c r="A41" s="20"/>
      <c r="B41" s="20"/>
      <c r="C41" s="20"/>
      <c r="D41" s="20"/>
      <c r="E41" s="20"/>
      <c r="F41" s="20"/>
      <c r="G41" s="20"/>
      <c r="H41" s="15" t="s">
        <v>429</v>
      </c>
      <c r="I41" s="15"/>
      <c r="J41" s="15" t="s">
        <v>224</v>
      </c>
      <c r="K41" s="23">
        <v>1020</v>
      </c>
      <c r="L41" s="24">
        <v>0.07</v>
      </c>
      <c r="M41" s="27">
        <v>71.4</v>
      </c>
      <c r="N41" s="15"/>
    </row>
    <row r="42" ht="16.5" spans="1:14">
      <c r="A42" s="20"/>
      <c r="B42" s="20"/>
      <c r="C42" s="20"/>
      <c r="D42" s="20"/>
      <c r="E42" s="20"/>
      <c r="F42" s="20"/>
      <c r="G42" s="20"/>
      <c r="H42" s="15" t="s">
        <v>379</v>
      </c>
      <c r="I42" s="15"/>
      <c r="J42" s="15" t="s">
        <v>224</v>
      </c>
      <c r="K42" s="23">
        <v>920</v>
      </c>
      <c r="L42" s="24">
        <v>0.07</v>
      </c>
      <c r="M42" s="27">
        <v>64.4</v>
      </c>
      <c r="N42" s="25">
        <v>45952</v>
      </c>
    </row>
    <row r="43" ht="16.5" spans="1:14">
      <c r="A43" s="21"/>
      <c r="B43" s="21"/>
      <c r="C43" s="21"/>
      <c r="D43" s="21"/>
      <c r="E43" s="21"/>
      <c r="F43" s="21"/>
      <c r="G43" s="21"/>
      <c r="H43" s="15" t="s">
        <v>379</v>
      </c>
      <c r="I43" s="15"/>
      <c r="J43" s="15" t="s">
        <v>149</v>
      </c>
      <c r="K43" s="23">
        <v>1930</v>
      </c>
      <c r="L43" s="24">
        <v>0.1</v>
      </c>
      <c r="M43" s="27">
        <v>193</v>
      </c>
      <c r="N43" s="15"/>
    </row>
    <row r="44" ht="16.5" spans="1:14">
      <c r="A44" s="13" t="s">
        <v>430</v>
      </c>
      <c r="B44" s="13" t="s">
        <v>14</v>
      </c>
      <c r="C44" s="14">
        <v>45947</v>
      </c>
      <c r="D44" s="13" t="s">
        <v>15</v>
      </c>
      <c r="E44" s="13" t="s">
        <v>431</v>
      </c>
      <c r="F44" s="13" t="s">
        <v>432</v>
      </c>
      <c r="G44" s="16" t="s">
        <v>433</v>
      </c>
      <c r="H44" s="15" t="s">
        <v>434</v>
      </c>
      <c r="I44" s="15"/>
      <c r="J44" s="15" t="s">
        <v>30</v>
      </c>
      <c r="K44" s="17">
        <v>1210</v>
      </c>
      <c r="L44" s="24">
        <v>0.4</v>
      </c>
      <c r="M44" s="27">
        <v>484</v>
      </c>
      <c r="N44" s="25">
        <v>45954</v>
      </c>
    </row>
    <row r="45" ht="16.5" spans="1:14">
      <c r="A45" s="20"/>
      <c r="B45" s="20"/>
      <c r="C45" s="20"/>
      <c r="D45" s="20"/>
      <c r="E45" s="20"/>
      <c r="F45" s="20"/>
      <c r="G45" s="20"/>
      <c r="H45" s="15" t="s">
        <v>435</v>
      </c>
      <c r="I45" s="15"/>
      <c r="J45" s="15" t="s">
        <v>30</v>
      </c>
      <c r="K45" s="17">
        <v>710</v>
      </c>
      <c r="L45" s="24">
        <v>0.4</v>
      </c>
      <c r="M45" s="27">
        <v>284</v>
      </c>
      <c r="N45" s="15"/>
    </row>
    <row r="46" ht="16.5" spans="1:14">
      <c r="A46" s="21"/>
      <c r="B46" s="21"/>
      <c r="C46" s="21"/>
      <c r="D46" s="21"/>
      <c r="E46" s="21"/>
      <c r="F46" s="21"/>
      <c r="G46" s="21"/>
      <c r="H46" s="15" t="s">
        <v>140</v>
      </c>
      <c r="I46" s="15"/>
      <c r="J46" s="15" t="s">
        <v>149</v>
      </c>
      <c r="K46" s="17">
        <v>1920</v>
      </c>
      <c r="L46" s="24">
        <v>0.1</v>
      </c>
      <c r="M46" s="27">
        <v>192</v>
      </c>
      <c r="N46" s="25">
        <v>45952</v>
      </c>
    </row>
    <row r="47" ht="16.5" spans="1:14">
      <c r="A47" s="13" t="s">
        <v>436</v>
      </c>
      <c r="B47" s="13" t="s">
        <v>14</v>
      </c>
      <c r="C47" s="14">
        <v>45950</v>
      </c>
      <c r="D47" s="13" t="s">
        <v>15</v>
      </c>
      <c r="E47" s="13" t="s">
        <v>437</v>
      </c>
      <c r="F47" s="13">
        <v>12915</v>
      </c>
      <c r="G47" s="16" t="s">
        <v>438</v>
      </c>
      <c r="H47" s="15" t="s">
        <v>439</v>
      </c>
      <c r="I47" s="15" t="s">
        <v>217</v>
      </c>
      <c r="J47" s="15" t="s">
        <v>30</v>
      </c>
      <c r="K47" s="23">
        <v>730</v>
      </c>
      <c r="L47" s="15">
        <v>0.4</v>
      </c>
      <c r="M47" s="27">
        <v>292</v>
      </c>
      <c r="N47" s="15"/>
    </row>
    <row r="48" ht="16.5" spans="1:14">
      <c r="A48" s="20"/>
      <c r="B48" s="20"/>
      <c r="C48" s="20"/>
      <c r="D48" s="20"/>
      <c r="E48" s="20"/>
      <c r="F48" s="20"/>
      <c r="G48" s="20"/>
      <c r="H48" s="15" t="s">
        <v>440</v>
      </c>
      <c r="I48" s="15" t="s">
        <v>219</v>
      </c>
      <c r="J48" s="15" t="s">
        <v>30</v>
      </c>
      <c r="K48" s="23">
        <v>530</v>
      </c>
      <c r="L48" s="15">
        <v>0.4</v>
      </c>
      <c r="M48" s="27">
        <v>212</v>
      </c>
      <c r="N48" s="15"/>
    </row>
    <row r="49" ht="16.5" spans="1:14">
      <c r="A49" s="20"/>
      <c r="B49" s="20"/>
      <c r="C49" s="20"/>
      <c r="D49" s="20"/>
      <c r="E49" s="20"/>
      <c r="F49" s="20"/>
      <c r="G49" s="20"/>
      <c r="H49" s="15" t="s">
        <v>441</v>
      </c>
      <c r="I49" s="15" t="s">
        <v>442</v>
      </c>
      <c r="J49" s="15" t="s">
        <v>30</v>
      </c>
      <c r="K49" s="23">
        <v>310</v>
      </c>
      <c r="L49" s="15">
        <v>0.4</v>
      </c>
      <c r="M49" s="18">
        <v>124</v>
      </c>
      <c r="N49" s="25">
        <v>45957</v>
      </c>
    </row>
    <row r="50" ht="16.5" spans="1:14">
      <c r="A50" s="20"/>
      <c r="B50" s="20"/>
      <c r="C50" s="20"/>
      <c r="D50" s="20"/>
      <c r="E50" s="20"/>
      <c r="F50" s="20"/>
      <c r="G50" s="20"/>
      <c r="H50" s="15" t="s">
        <v>443</v>
      </c>
      <c r="I50" s="15" t="s">
        <v>444</v>
      </c>
      <c r="J50" s="15" t="s">
        <v>30</v>
      </c>
      <c r="K50" s="23">
        <v>310</v>
      </c>
      <c r="L50" s="15">
        <v>0.4</v>
      </c>
      <c r="M50" s="18">
        <v>124</v>
      </c>
      <c r="N50" s="25"/>
    </row>
    <row r="51" ht="16.5" spans="1:14">
      <c r="A51" s="20"/>
      <c r="B51" s="20"/>
      <c r="C51" s="20"/>
      <c r="D51" s="20"/>
      <c r="E51" s="20"/>
      <c r="F51" s="20"/>
      <c r="G51" s="20"/>
      <c r="H51" s="15" t="s">
        <v>445</v>
      </c>
      <c r="I51" s="15" t="s">
        <v>446</v>
      </c>
      <c r="J51" s="15" t="s">
        <v>30</v>
      </c>
      <c r="K51" s="23">
        <v>270</v>
      </c>
      <c r="L51" s="15">
        <v>0.4</v>
      </c>
      <c r="M51" s="18">
        <v>108</v>
      </c>
      <c r="N51" s="15"/>
    </row>
    <row r="52" ht="16.5" spans="1:14">
      <c r="A52" s="20"/>
      <c r="B52" s="20"/>
      <c r="C52" s="20"/>
      <c r="D52" s="20"/>
      <c r="E52" s="20"/>
      <c r="F52" s="20"/>
      <c r="G52" s="20"/>
      <c r="H52" s="15" t="s">
        <v>447</v>
      </c>
      <c r="I52" s="15" t="s">
        <v>448</v>
      </c>
      <c r="J52" s="15" t="s">
        <v>30</v>
      </c>
      <c r="K52" s="23">
        <v>320</v>
      </c>
      <c r="L52" s="15">
        <v>0.4</v>
      </c>
      <c r="M52" s="18">
        <v>128</v>
      </c>
      <c r="N52" s="15"/>
    </row>
    <row r="53" ht="16.5" spans="1:14">
      <c r="A53" s="20"/>
      <c r="B53" s="20"/>
      <c r="C53" s="20"/>
      <c r="D53" s="20"/>
      <c r="E53" s="20"/>
      <c r="F53" s="20"/>
      <c r="G53" s="20"/>
      <c r="H53" s="15" t="s">
        <v>449</v>
      </c>
      <c r="I53" s="15" t="s">
        <v>450</v>
      </c>
      <c r="J53" s="15" t="s">
        <v>49</v>
      </c>
      <c r="K53" s="23">
        <v>370</v>
      </c>
      <c r="L53" s="15">
        <v>0.4</v>
      </c>
      <c r="M53" s="18">
        <v>148</v>
      </c>
      <c r="N53" s="15"/>
    </row>
    <row r="54" ht="16.5" spans="1:14">
      <c r="A54" s="20"/>
      <c r="B54" s="20"/>
      <c r="C54" s="20"/>
      <c r="D54" s="20"/>
      <c r="E54" s="20"/>
      <c r="F54" s="20"/>
      <c r="G54" s="20"/>
      <c r="H54" s="15" t="s">
        <v>451</v>
      </c>
      <c r="I54" s="15"/>
      <c r="J54" s="15" t="s">
        <v>224</v>
      </c>
      <c r="K54" s="23">
        <v>630</v>
      </c>
      <c r="L54" s="15">
        <v>0.07</v>
      </c>
      <c r="M54" s="18">
        <v>44.1</v>
      </c>
      <c r="N54" s="15"/>
    </row>
    <row r="55" ht="16.5" spans="1:14">
      <c r="A55" s="20"/>
      <c r="B55" s="20"/>
      <c r="C55" s="20"/>
      <c r="D55" s="20"/>
      <c r="E55" s="20"/>
      <c r="F55" s="20"/>
      <c r="G55" s="20"/>
      <c r="H55" s="15" t="s">
        <v>140</v>
      </c>
      <c r="I55" s="15"/>
      <c r="J55" s="15" t="s">
        <v>452</v>
      </c>
      <c r="K55" s="17">
        <v>370</v>
      </c>
      <c r="L55" s="15">
        <v>0.1</v>
      </c>
      <c r="M55" s="18">
        <v>37</v>
      </c>
      <c r="N55" s="25">
        <v>45957</v>
      </c>
    </row>
    <row r="56" ht="16.5" spans="1:14">
      <c r="A56" s="21"/>
      <c r="B56" s="21"/>
      <c r="C56" s="21"/>
      <c r="D56" s="21"/>
      <c r="E56" s="21"/>
      <c r="F56" s="21"/>
      <c r="G56" s="21"/>
      <c r="H56" s="15" t="s">
        <v>140</v>
      </c>
      <c r="I56" s="15"/>
      <c r="J56" s="15" t="s">
        <v>149</v>
      </c>
      <c r="K56" s="23">
        <v>2470</v>
      </c>
      <c r="L56" s="15">
        <v>0.1</v>
      </c>
      <c r="M56" s="18">
        <v>247</v>
      </c>
      <c r="N56" s="15"/>
    </row>
    <row r="57" ht="16.5" spans="1:14">
      <c r="A57" s="13" t="s">
        <v>453</v>
      </c>
      <c r="B57" s="13" t="s">
        <v>14</v>
      </c>
      <c r="C57" s="14">
        <v>45950</v>
      </c>
      <c r="D57" s="13" t="s">
        <v>32</v>
      </c>
      <c r="E57" s="13" t="s">
        <v>454</v>
      </c>
      <c r="F57" s="15" t="s">
        <v>455</v>
      </c>
      <c r="G57" s="16" t="s">
        <v>456</v>
      </c>
      <c r="H57" s="15" t="s">
        <v>39</v>
      </c>
      <c r="I57" s="15" t="s">
        <v>40</v>
      </c>
      <c r="J57" s="15" t="s">
        <v>30</v>
      </c>
      <c r="K57" s="23">
        <v>4000</v>
      </c>
      <c r="L57" s="15">
        <v>0.4</v>
      </c>
      <c r="M57" s="18">
        <v>1600</v>
      </c>
      <c r="N57" s="15"/>
    </row>
    <row r="58" ht="16.5" spans="1:14">
      <c r="A58" s="20"/>
      <c r="B58" s="20"/>
      <c r="C58" s="20"/>
      <c r="D58" s="20"/>
      <c r="E58" s="20"/>
      <c r="F58" s="15" t="s">
        <v>457</v>
      </c>
      <c r="G58" s="20"/>
      <c r="H58" s="15" t="s">
        <v>41</v>
      </c>
      <c r="I58" s="15" t="s">
        <v>42</v>
      </c>
      <c r="J58" s="15" t="s">
        <v>30</v>
      </c>
      <c r="K58" s="23">
        <v>1512</v>
      </c>
      <c r="L58" s="15">
        <v>0.4</v>
      </c>
      <c r="M58" s="18">
        <v>604.8</v>
      </c>
      <c r="N58" s="25">
        <v>45957</v>
      </c>
    </row>
    <row r="59" ht="16.5" spans="1:14">
      <c r="A59" s="20"/>
      <c r="B59" s="20"/>
      <c r="C59" s="20"/>
      <c r="D59" s="20"/>
      <c r="E59" s="20"/>
      <c r="F59" s="15" t="s">
        <v>458</v>
      </c>
      <c r="G59" s="20"/>
      <c r="H59" s="15" t="s">
        <v>43</v>
      </c>
      <c r="I59" s="15" t="s">
        <v>44</v>
      </c>
      <c r="J59" s="15" t="s">
        <v>30</v>
      </c>
      <c r="K59" s="23">
        <v>5004</v>
      </c>
      <c r="L59" s="15">
        <v>0.4</v>
      </c>
      <c r="M59" s="18">
        <v>2001.6</v>
      </c>
      <c r="N59" s="15"/>
    </row>
    <row r="60" ht="16.5" spans="1:14">
      <c r="A60" s="20"/>
      <c r="B60" s="20"/>
      <c r="C60" s="20"/>
      <c r="D60" s="20"/>
      <c r="E60" s="20"/>
      <c r="F60" s="15" t="s">
        <v>459</v>
      </c>
      <c r="G60" s="20"/>
      <c r="H60" s="15" t="s">
        <v>45</v>
      </c>
      <c r="I60" s="15" t="s">
        <v>46</v>
      </c>
      <c r="J60" s="15" t="s">
        <v>30</v>
      </c>
      <c r="K60" s="23">
        <v>2508</v>
      </c>
      <c r="L60" s="15">
        <v>0.4</v>
      </c>
      <c r="M60" s="18">
        <v>1003.2</v>
      </c>
      <c r="N60" s="15"/>
    </row>
    <row r="61" ht="16.5" spans="1:14">
      <c r="A61" s="20"/>
      <c r="B61" s="20"/>
      <c r="C61" s="20"/>
      <c r="D61" s="20"/>
      <c r="E61" s="20"/>
      <c r="F61" s="15" t="s">
        <v>460</v>
      </c>
      <c r="G61" s="20"/>
      <c r="H61" s="15" t="s">
        <v>47</v>
      </c>
      <c r="I61" s="15" t="s">
        <v>48</v>
      </c>
      <c r="J61" s="24" t="s">
        <v>49</v>
      </c>
      <c r="K61" s="23">
        <v>2496</v>
      </c>
      <c r="L61" s="15">
        <v>0.4</v>
      </c>
      <c r="M61" s="18">
        <v>998.4</v>
      </c>
      <c r="N61" s="15"/>
    </row>
    <row r="62" ht="16.5" spans="1:14">
      <c r="A62" s="21"/>
      <c r="B62" s="21"/>
      <c r="C62" s="21"/>
      <c r="D62" s="21"/>
      <c r="E62" s="21"/>
      <c r="F62" s="15" t="s">
        <v>461</v>
      </c>
      <c r="G62" s="21"/>
      <c r="H62" s="15" t="s">
        <v>50</v>
      </c>
      <c r="I62" s="15" t="s">
        <v>51</v>
      </c>
      <c r="J62" s="15" t="s">
        <v>30</v>
      </c>
      <c r="K62" s="23">
        <v>805</v>
      </c>
      <c r="L62" s="15">
        <v>0.4</v>
      </c>
      <c r="M62" s="18">
        <v>322</v>
      </c>
      <c r="N62" s="15"/>
    </row>
    <row r="63" ht="16.5" spans="1:14">
      <c r="A63" s="13" t="s">
        <v>462</v>
      </c>
      <c r="B63" s="13" t="s">
        <v>14</v>
      </c>
      <c r="C63" s="14">
        <v>45954</v>
      </c>
      <c r="D63" s="13" t="s">
        <v>32</v>
      </c>
      <c r="E63" s="13" t="s">
        <v>463</v>
      </c>
      <c r="F63" s="15">
        <v>14477</v>
      </c>
      <c r="G63" s="16" t="s">
        <v>464</v>
      </c>
      <c r="H63" s="15" t="s">
        <v>465</v>
      </c>
      <c r="I63" s="15"/>
      <c r="J63" s="24" t="s">
        <v>30</v>
      </c>
      <c r="K63" s="17">
        <v>20</v>
      </c>
      <c r="L63" s="15">
        <v>0.4</v>
      </c>
      <c r="M63" s="18">
        <v>8</v>
      </c>
      <c r="N63" s="15"/>
    </row>
    <row r="64" ht="16.5" spans="1:14">
      <c r="A64" s="20"/>
      <c r="B64" s="20"/>
      <c r="C64" s="20"/>
      <c r="D64" s="20"/>
      <c r="E64" s="20"/>
      <c r="F64" s="15">
        <v>14475</v>
      </c>
      <c r="G64" s="20"/>
      <c r="H64" s="15" t="s">
        <v>466</v>
      </c>
      <c r="I64" s="15"/>
      <c r="J64" s="24" t="s">
        <v>30</v>
      </c>
      <c r="K64" s="17">
        <v>20</v>
      </c>
      <c r="L64" s="15">
        <v>0.4</v>
      </c>
      <c r="M64" s="18">
        <v>8</v>
      </c>
      <c r="N64" s="25">
        <v>45959</v>
      </c>
    </row>
    <row r="65" ht="16.5" spans="1:15">
      <c r="A65" s="20"/>
      <c r="B65" s="20"/>
      <c r="C65" s="20"/>
      <c r="D65" s="20"/>
      <c r="E65" s="20"/>
      <c r="F65" s="15">
        <v>14482</v>
      </c>
      <c r="G65" s="20"/>
      <c r="H65" s="15" t="s">
        <v>467</v>
      </c>
      <c r="I65" s="15"/>
      <c r="J65" s="24" t="s">
        <v>30</v>
      </c>
      <c r="K65" s="17">
        <v>20</v>
      </c>
      <c r="L65" s="15">
        <v>0.4</v>
      </c>
      <c r="M65" s="18">
        <v>8</v>
      </c>
      <c r="N65" s="15"/>
    </row>
    <row r="66" ht="16.5" spans="1:15">
      <c r="A66" s="20"/>
      <c r="B66" s="20"/>
      <c r="C66" s="20"/>
      <c r="D66" s="20"/>
      <c r="E66" s="20"/>
      <c r="F66" s="15">
        <v>14476</v>
      </c>
      <c r="G66" s="20"/>
      <c r="H66" s="15" t="s">
        <v>468</v>
      </c>
      <c r="I66" s="15"/>
      <c r="J66" s="24" t="s">
        <v>30</v>
      </c>
      <c r="K66" s="17">
        <v>20</v>
      </c>
      <c r="L66" s="15">
        <v>0.4</v>
      </c>
      <c r="M66" s="18">
        <v>8</v>
      </c>
      <c r="N66" s="15"/>
    </row>
    <row r="67" ht="16.5" spans="1:15">
      <c r="A67" s="21"/>
      <c r="B67" s="21"/>
      <c r="C67" s="21"/>
      <c r="D67" s="21"/>
      <c r="E67" s="21"/>
      <c r="F67" s="15">
        <v>14479</v>
      </c>
      <c r="G67" s="21"/>
      <c r="H67" s="15" t="s">
        <v>469</v>
      </c>
      <c r="I67" s="15"/>
      <c r="J67" s="24" t="s">
        <v>30</v>
      </c>
      <c r="K67" s="17">
        <v>20</v>
      </c>
      <c r="L67" s="15">
        <v>0.4</v>
      </c>
      <c r="M67" s="18">
        <v>8</v>
      </c>
      <c r="N67" s="15"/>
    </row>
    <row r="68" ht="16.5" spans="1:15">
      <c r="A68" s="29" t="s">
        <v>84</v>
      </c>
      <c r="B68" s="29"/>
      <c r="C68" s="29"/>
      <c r="D68" s="29"/>
      <c r="E68" s="29"/>
      <c r="F68" s="29"/>
      <c r="G68" s="29"/>
      <c r="H68" s="29"/>
      <c r="I68" s="29"/>
      <c r="J68" s="29"/>
      <c r="K68" s="29">
        <f>SUM(K3:K67)</f>
        <v>76514</v>
      </c>
      <c r="L68" s="29"/>
      <c r="M68" s="26">
        <f>SUM(M3:M67)</f>
        <v>25979.55</v>
      </c>
      <c r="N68" s="26"/>
      <c r="O68" s="39"/>
    </row>
    <row r="71" ht="23" spans="1:15">
      <c r="B71" s="2" t="s">
        <v>86</v>
      </c>
      <c r="C71" s="2"/>
      <c r="D71" s="2"/>
      <c r="E71" s="2"/>
      <c r="F71" s="2"/>
      <c r="G71" s="2"/>
      <c r="H71" s="2"/>
      <c r="I71" s="2"/>
      <c r="J71" s="2"/>
      <c r="K71" s="2"/>
    </row>
    <row r="72" ht="98" spans="1:15">
      <c r="B72" s="30" t="s">
        <v>87</v>
      </c>
      <c r="C72" s="30" t="s">
        <v>88</v>
      </c>
      <c r="D72" s="30" t="s">
        <v>1</v>
      </c>
      <c r="E72" s="30" t="s">
        <v>89</v>
      </c>
      <c r="F72" s="30" t="s">
        <v>90</v>
      </c>
      <c r="G72" s="30" t="s">
        <v>91</v>
      </c>
      <c r="H72" s="29" t="s">
        <v>92</v>
      </c>
      <c r="I72" s="29" t="s">
        <v>93</v>
      </c>
      <c r="J72" s="30" t="s">
        <v>94</v>
      </c>
      <c r="K72" s="29" t="s">
        <v>95</v>
      </c>
    </row>
    <row r="73" ht="28" spans="1:15">
      <c r="B73" s="31">
        <v>1</v>
      </c>
      <c r="C73" s="32"/>
      <c r="D73" s="31" t="s">
        <v>14</v>
      </c>
      <c r="E73" s="33" t="s">
        <v>96</v>
      </c>
      <c r="F73" s="31" t="s">
        <v>97</v>
      </c>
      <c r="G73" s="31" t="s">
        <v>98</v>
      </c>
      <c r="H73" s="31" t="s">
        <v>98</v>
      </c>
      <c r="I73" s="31">
        <f>K68</f>
        <v>76514</v>
      </c>
      <c r="J73" s="34">
        <f>M68</f>
        <v>25979.55</v>
      </c>
      <c r="K73" s="31" t="s">
        <v>99</v>
      </c>
    </row>
    <row r="79" spans="1:15">
      <c r="J79" s="35">
        <f>30720.5-J73</f>
        <v>4740.95</v>
      </c>
    </row>
  </sheetData>
  <mergeCells count="74">
    <mergeCell ref="B1:M1"/>
    <mergeCell ref="B71:K71"/>
    <mergeCell ref="A3:A8"/>
    <mergeCell ref="A9:A12"/>
    <mergeCell ref="A14:A17"/>
    <mergeCell ref="A18:A21"/>
    <mergeCell ref="A23:A27"/>
    <mergeCell ref="A28:A36"/>
    <mergeCell ref="A38:A43"/>
    <mergeCell ref="A44:A46"/>
    <mergeCell ref="A47:A56"/>
    <mergeCell ref="A57:A62"/>
    <mergeCell ref="A63:A67"/>
    <mergeCell ref="B3:B8"/>
    <mergeCell ref="B9:B12"/>
    <mergeCell ref="B14:B17"/>
    <mergeCell ref="B18:B21"/>
    <mergeCell ref="B23:B27"/>
    <mergeCell ref="B28:B36"/>
    <mergeCell ref="B38:B43"/>
    <mergeCell ref="B44:B46"/>
    <mergeCell ref="B47:B56"/>
    <mergeCell ref="B57:B62"/>
    <mergeCell ref="B63:B67"/>
    <mergeCell ref="C3:C8"/>
    <mergeCell ref="C9:C12"/>
    <mergeCell ref="C14:C17"/>
    <mergeCell ref="C18:C21"/>
    <mergeCell ref="C23:C27"/>
    <mergeCell ref="C28:C36"/>
    <mergeCell ref="C38:C43"/>
    <mergeCell ref="C44:C46"/>
    <mergeCell ref="C47:C56"/>
    <mergeCell ref="C57:C62"/>
    <mergeCell ref="C63:C67"/>
    <mergeCell ref="D3:D8"/>
    <mergeCell ref="D9:D12"/>
    <mergeCell ref="D14:D17"/>
    <mergeCell ref="D18:D21"/>
    <mergeCell ref="D23:D27"/>
    <mergeCell ref="D28:D36"/>
    <mergeCell ref="D38:D43"/>
    <mergeCell ref="D44:D46"/>
    <mergeCell ref="D47:D56"/>
    <mergeCell ref="D57:D62"/>
    <mergeCell ref="D63:D67"/>
    <mergeCell ref="E3:E8"/>
    <mergeCell ref="E9:E12"/>
    <mergeCell ref="E14:E17"/>
    <mergeCell ref="E18:E21"/>
    <mergeCell ref="E23:E27"/>
    <mergeCell ref="E28:E36"/>
    <mergeCell ref="E38:E43"/>
    <mergeCell ref="E44:E46"/>
    <mergeCell ref="E47:E56"/>
    <mergeCell ref="E57:E62"/>
    <mergeCell ref="E63:E67"/>
    <mergeCell ref="F3:F8"/>
    <mergeCell ref="F14:F17"/>
    <mergeCell ref="F38:F43"/>
    <mergeCell ref="F44:F46"/>
    <mergeCell ref="F47:F56"/>
    <mergeCell ref="G3:G8"/>
    <mergeCell ref="G9:G12"/>
    <mergeCell ref="G14:G17"/>
    <mergeCell ref="G18:G21"/>
    <mergeCell ref="G23:G27"/>
    <mergeCell ref="G28:G36"/>
    <mergeCell ref="G38:G43"/>
    <mergeCell ref="G44:G46"/>
    <mergeCell ref="G47:G56"/>
    <mergeCell ref="G57:G62"/>
    <mergeCell ref="G63:G67"/>
    <mergeCell ref="N14:N15"/>
  </mergeCells>
  <conditionalFormatting sqref="A47">
    <cfRule type="duplicateValues" dxfId="0" priority="10"/>
  </conditionalFormatting>
  <conditionalFormatting sqref="B47">
    <cfRule type="duplicateValues" dxfId="0" priority="7"/>
  </conditionalFormatting>
  <conditionalFormatting sqref="C47">
    <cfRule type="duplicateValues" dxfId="0" priority="6"/>
  </conditionalFormatting>
  <conditionalFormatting sqref="D47">
    <cfRule type="duplicateValues" dxfId="0" priority="5"/>
  </conditionalFormatting>
  <conditionalFormatting sqref="E47">
    <cfRule type="duplicateValues" dxfId="0" priority="4"/>
  </conditionalFormatting>
  <conditionalFormatting sqref="G68">
    <cfRule type="duplicateValues" dxfId="0" priority="2"/>
  </conditionalFormatting>
  <conditionalFormatting sqref="F14:F17">
    <cfRule type="duplicateValues" dxfId="0" priority="8"/>
  </conditionalFormatting>
  <conditionalFormatting sqref="G1:G2">
    <cfRule type="duplicateValues" dxfId="0" priority="11"/>
  </conditionalFormatting>
  <conditionalFormatting sqref="G71:G73">
    <cfRule type="duplicateValues" dxfId="0" priority="1"/>
  </conditionalFormatting>
  <conditionalFormatting sqref="F3 F13 F18:F37 F47 F63:F67">
    <cfRule type="duplicateValues" dxfId="0" priority="9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zoomScale="70" zoomScaleNormal="70" topLeftCell="A46" workbookViewId="0">
      <selection activeCell="M72" sqref="M72"/>
    </sheetView>
  </sheetViews>
  <sheetFormatPr defaultColWidth="8.72727272727273" defaultRowHeight="14"/>
  <cols>
    <col min="1" max="1" width="24.0181818181818" customWidth="1"/>
    <col min="2" max="2" width="10.5454545454545" customWidth="1"/>
    <col min="3" max="3" width="12.8181818181818" customWidth="1"/>
    <col min="4" max="4" width="13.3727272727273" customWidth="1"/>
    <col min="5" max="5" width="14.3636363636364" customWidth="1"/>
    <col min="6" max="6" width="23.8181818181818" customWidth="1"/>
    <col min="7" max="7" width="19.4727272727273" customWidth="1"/>
    <col min="8" max="8" width="28.7272727272727" customWidth="1"/>
    <col min="9" max="9" width="12.0727272727273" customWidth="1"/>
    <col min="10" max="10" width="52.0818181818182" customWidth="1"/>
    <col min="11" max="11" width="10.5090909090909" customWidth="1"/>
    <col min="12" max="12" width="11.0363636363636" customWidth="1"/>
    <col min="13" max="13" width="13.5454545454545" customWidth="1"/>
    <col min="14" max="14" width="14.2727272727273"/>
  </cols>
  <sheetData>
    <row r="1" ht="23" spans="1:1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ht="15" spans="1:14">
      <c r="A2" s="5" t="s">
        <v>375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10" t="s">
        <v>11</v>
      </c>
      <c r="M2" s="11" t="s">
        <v>12</v>
      </c>
      <c r="N2" s="12" t="s">
        <v>100</v>
      </c>
    </row>
    <row r="3" ht="16.5" spans="1:14">
      <c r="A3" s="13" t="s">
        <v>470</v>
      </c>
      <c r="B3" s="13" t="s">
        <v>14</v>
      </c>
      <c r="C3" s="14">
        <v>45957</v>
      </c>
      <c r="D3" s="13" t="s">
        <v>15</v>
      </c>
      <c r="E3" s="13" t="s">
        <v>471</v>
      </c>
      <c r="F3" s="15">
        <v>13112</v>
      </c>
      <c r="G3" s="16" t="s">
        <v>472</v>
      </c>
      <c r="H3" s="15" t="s">
        <v>473</v>
      </c>
      <c r="I3" s="15"/>
      <c r="J3" s="15" t="s">
        <v>30</v>
      </c>
      <c r="K3" s="17">
        <v>385</v>
      </c>
      <c r="L3" s="15">
        <v>0.4</v>
      </c>
      <c r="M3" s="18">
        <v>154</v>
      </c>
      <c r="N3" s="19">
        <v>45964</v>
      </c>
    </row>
    <row r="4" ht="16.5" spans="1:14">
      <c r="A4" s="20"/>
      <c r="B4" s="20"/>
      <c r="C4" s="20"/>
      <c r="D4" s="20"/>
      <c r="E4" s="20"/>
      <c r="F4" s="15">
        <v>13113</v>
      </c>
      <c r="G4" s="20"/>
      <c r="H4" s="15" t="s">
        <v>474</v>
      </c>
      <c r="I4" s="15"/>
      <c r="J4" s="15" t="s">
        <v>30</v>
      </c>
      <c r="K4" s="17">
        <v>630</v>
      </c>
      <c r="L4" s="15">
        <v>0.4</v>
      </c>
      <c r="M4" s="18">
        <v>252</v>
      </c>
      <c r="N4" s="19"/>
    </row>
    <row r="5" ht="16.5" spans="1:14">
      <c r="A5" s="20"/>
      <c r="B5" s="20"/>
      <c r="C5" s="20"/>
      <c r="D5" s="20"/>
      <c r="E5" s="20"/>
      <c r="F5" s="15" t="s">
        <v>140</v>
      </c>
      <c r="G5" s="20"/>
      <c r="H5" s="15" t="s">
        <v>140</v>
      </c>
      <c r="I5" s="15"/>
      <c r="J5" s="15" t="s">
        <v>149</v>
      </c>
      <c r="K5" s="17">
        <v>1010</v>
      </c>
      <c r="L5" s="15">
        <v>0.1</v>
      </c>
      <c r="M5" s="18">
        <v>101</v>
      </c>
      <c r="N5" s="19"/>
    </row>
    <row r="6" ht="16.5" spans="1:14">
      <c r="A6" s="20"/>
      <c r="B6" s="20"/>
      <c r="C6" s="20"/>
      <c r="D6" s="20"/>
      <c r="E6" s="20"/>
      <c r="F6" s="15"/>
      <c r="G6" s="20"/>
      <c r="H6" s="15"/>
      <c r="I6" s="15"/>
      <c r="J6" s="15" t="s">
        <v>475</v>
      </c>
      <c r="K6" s="17">
        <v>0</v>
      </c>
      <c r="L6" s="15">
        <v>0</v>
      </c>
      <c r="M6" s="18">
        <v>200</v>
      </c>
      <c r="N6" s="19"/>
    </row>
    <row r="7" ht="16.5" spans="1:14">
      <c r="A7" s="21"/>
      <c r="B7" s="21"/>
      <c r="C7" s="21"/>
      <c r="D7" s="21"/>
      <c r="E7" s="21"/>
      <c r="F7" s="15" t="s">
        <v>140</v>
      </c>
      <c r="G7" s="21"/>
      <c r="H7" s="15" t="s">
        <v>140</v>
      </c>
      <c r="I7" s="15"/>
      <c r="J7" s="15" t="s">
        <v>476</v>
      </c>
      <c r="K7" s="17">
        <v>1400</v>
      </c>
      <c r="L7" s="15">
        <v>0.1</v>
      </c>
      <c r="M7" s="18">
        <v>140</v>
      </c>
      <c r="N7" s="19"/>
    </row>
    <row r="8" ht="16.5" spans="1:14">
      <c r="A8" s="16" t="s">
        <v>477</v>
      </c>
      <c r="B8" s="16" t="s">
        <v>14</v>
      </c>
      <c r="C8" s="22">
        <v>45958</v>
      </c>
      <c r="D8" s="16" t="s">
        <v>15</v>
      </c>
      <c r="E8" s="16" t="s">
        <v>478</v>
      </c>
      <c r="F8" s="16">
        <v>15801</v>
      </c>
      <c r="G8" s="16" t="s">
        <v>479</v>
      </c>
      <c r="H8" s="15" t="s">
        <v>188</v>
      </c>
      <c r="I8" s="15"/>
      <c r="J8" s="15" t="s">
        <v>30</v>
      </c>
      <c r="K8" s="17">
        <v>310</v>
      </c>
      <c r="L8" s="15">
        <v>0.4</v>
      </c>
      <c r="M8" s="18">
        <v>124</v>
      </c>
      <c r="N8" s="19">
        <v>45966</v>
      </c>
    </row>
    <row r="9" ht="16.5" spans="1:14">
      <c r="A9" s="21"/>
      <c r="B9" s="21"/>
      <c r="C9" s="21"/>
      <c r="D9" s="21"/>
      <c r="E9" s="21"/>
      <c r="F9" s="21"/>
      <c r="G9" s="21"/>
      <c r="H9" s="15" t="s">
        <v>140</v>
      </c>
      <c r="I9" s="15"/>
      <c r="J9" s="15" t="s">
        <v>149</v>
      </c>
      <c r="K9" s="17">
        <v>315</v>
      </c>
      <c r="L9" s="15">
        <v>0.1</v>
      </c>
      <c r="M9" s="18">
        <v>31.5</v>
      </c>
      <c r="N9" s="19">
        <v>45965</v>
      </c>
    </row>
    <row r="10" ht="16.5" spans="1:14">
      <c r="A10" s="13" t="s">
        <v>480</v>
      </c>
      <c r="B10" s="13" t="s">
        <v>14</v>
      </c>
      <c r="C10" s="14">
        <v>45959</v>
      </c>
      <c r="D10" s="13" t="s">
        <v>15</v>
      </c>
      <c r="E10" s="13" t="s">
        <v>481</v>
      </c>
      <c r="F10" s="13">
        <v>14429</v>
      </c>
      <c r="G10" s="16" t="s">
        <v>482</v>
      </c>
      <c r="H10" s="15" t="s">
        <v>178</v>
      </c>
      <c r="I10" s="15"/>
      <c r="J10" s="15" t="s">
        <v>30</v>
      </c>
      <c r="K10" s="23">
        <v>810</v>
      </c>
      <c r="L10" s="15">
        <v>0.4</v>
      </c>
      <c r="M10" s="18">
        <v>324</v>
      </c>
      <c r="N10" s="19">
        <v>45966</v>
      </c>
    </row>
    <row r="11" ht="16.5" spans="1:14">
      <c r="A11" s="20"/>
      <c r="B11" s="20"/>
      <c r="C11" s="20"/>
      <c r="D11" s="20"/>
      <c r="E11" s="20"/>
      <c r="F11" s="20"/>
      <c r="G11" s="20"/>
      <c r="H11" s="15" t="s">
        <v>179</v>
      </c>
      <c r="I11" s="15"/>
      <c r="J11" s="15" t="s">
        <v>30</v>
      </c>
      <c r="K11" s="23">
        <v>710</v>
      </c>
      <c r="L11" s="15">
        <v>0.4</v>
      </c>
      <c r="M11" s="18">
        <v>284</v>
      </c>
      <c r="N11" s="19"/>
    </row>
    <row r="12" ht="16.5" spans="1:14">
      <c r="A12" s="20"/>
      <c r="B12" s="20"/>
      <c r="C12" s="20"/>
      <c r="D12" s="20"/>
      <c r="E12" s="20"/>
      <c r="F12" s="20"/>
      <c r="G12" s="20"/>
      <c r="H12" s="15" t="s">
        <v>180</v>
      </c>
      <c r="I12" s="15"/>
      <c r="J12" s="15" t="s">
        <v>30</v>
      </c>
      <c r="K12" s="23">
        <v>510</v>
      </c>
      <c r="L12" s="15">
        <v>0.4</v>
      </c>
      <c r="M12" s="18">
        <v>204</v>
      </c>
      <c r="N12" s="19"/>
    </row>
    <row r="13" ht="16.5" spans="1:14">
      <c r="A13" s="20"/>
      <c r="B13" s="20"/>
      <c r="C13" s="20"/>
      <c r="D13" s="20"/>
      <c r="E13" s="20"/>
      <c r="F13" s="20"/>
      <c r="G13" s="20"/>
      <c r="H13" s="15" t="s">
        <v>178</v>
      </c>
      <c r="I13" s="15"/>
      <c r="J13" s="15" t="s">
        <v>224</v>
      </c>
      <c r="K13" s="23">
        <v>815</v>
      </c>
      <c r="L13" s="15">
        <v>0.07</v>
      </c>
      <c r="M13" s="18">
        <v>57.05</v>
      </c>
      <c r="N13" s="19"/>
    </row>
    <row r="14" ht="16.5" spans="1:14">
      <c r="A14" s="20"/>
      <c r="B14" s="20"/>
      <c r="C14" s="20"/>
      <c r="D14" s="20"/>
      <c r="E14" s="20"/>
      <c r="F14" s="20"/>
      <c r="G14" s="20"/>
      <c r="H14" s="15" t="s">
        <v>379</v>
      </c>
      <c r="I14" s="15"/>
      <c r="J14" s="15" t="s">
        <v>224</v>
      </c>
      <c r="K14" s="23">
        <v>1220</v>
      </c>
      <c r="L14" s="15">
        <v>0.07</v>
      </c>
      <c r="M14" s="18">
        <v>85.4</v>
      </c>
      <c r="N14" s="19">
        <v>45965</v>
      </c>
    </row>
    <row r="15" ht="16.5" spans="1:14">
      <c r="A15" s="21"/>
      <c r="B15" s="21"/>
      <c r="C15" s="21"/>
      <c r="D15" s="21"/>
      <c r="E15" s="21"/>
      <c r="F15" s="21"/>
      <c r="G15" s="21"/>
      <c r="H15" s="15" t="s">
        <v>379</v>
      </c>
      <c r="I15" s="15"/>
      <c r="J15" s="24" t="s">
        <v>149</v>
      </c>
      <c r="K15" s="23">
        <v>2040</v>
      </c>
      <c r="L15" s="15">
        <v>0.1</v>
      </c>
      <c r="M15" s="18">
        <v>204</v>
      </c>
      <c r="N15" s="19"/>
    </row>
    <row r="16" ht="16.5" spans="1:14">
      <c r="A16" s="13" t="s">
        <v>483</v>
      </c>
      <c r="B16" s="15" t="s">
        <v>14</v>
      </c>
      <c r="C16" s="25">
        <v>45959</v>
      </c>
      <c r="D16" s="15" t="s">
        <v>32</v>
      </c>
      <c r="E16" s="15" t="s">
        <v>484</v>
      </c>
      <c r="F16" s="15">
        <v>15654</v>
      </c>
      <c r="G16" s="26" t="s">
        <v>485</v>
      </c>
      <c r="H16" s="26" t="s">
        <v>19</v>
      </c>
      <c r="I16" s="26"/>
      <c r="J16" s="26" t="s">
        <v>20</v>
      </c>
      <c r="K16" s="26">
        <v>176</v>
      </c>
      <c r="L16" s="26">
        <v>0.75</v>
      </c>
      <c r="M16" s="27">
        <v>132</v>
      </c>
      <c r="N16" s="19">
        <v>45967</v>
      </c>
    </row>
    <row r="17" ht="16.5" spans="1:14">
      <c r="A17" s="20"/>
      <c r="B17" s="15"/>
      <c r="C17" s="25"/>
      <c r="D17" s="15"/>
      <c r="E17" s="15"/>
      <c r="F17" s="15"/>
      <c r="G17" s="26"/>
      <c r="H17" s="26" t="s">
        <v>23</v>
      </c>
      <c r="I17" s="26"/>
      <c r="J17" s="26" t="s">
        <v>20</v>
      </c>
      <c r="K17" s="26">
        <v>269</v>
      </c>
      <c r="L17" s="26">
        <v>0.75</v>
      </c>
      <c r="M17" s="27">
        <v>201.75</v>
      </c>
      <c r="N17" s="19"/>
    </row>
    <row r="18" ht="16.5" spans="1:14">
      <c r="A18" s="20"/>
      <c r="B18" s="15"/>
      <c r="C18" s="25"/>
      <c r="D18" s="15"/>
      <c r="E18" s="15"/>
      <c r="F18" s="15"/>
      <c r="G18" s="26"/>
      <c r="H18" s="15" t="s">
        <v>255</v>
      </c>
      <c r="I18" s="15"/>
      <c r="J18" s="26" t="s">
        <v>24</v>
      </c>
      <c r="K18" s="26">
        <v>500</v>
      </c>
      <c r="L18" s="26">
        <v>0.21</v>
      </c>
      <c r="M18" s="27">
        <v>105</v>
      </c>
      <c r="N18" s="19">
        <v>45961</v>
      </c>
    </row>
    <row r="19" ht="16.5" spans="1:14">
      <c r="A19" s="21"/>
      <c r="B19" s="15"/>
      <c r="C19" s="25"/>
      <c r="D19" s="15"/>
      <c r="E19" s="15"/>
      <c r="F19" s="15"/>
      <c r="G19" s="26"/>
      <c r="H19" s="15" t="s">
        <v>255</v>
      </c>
      <c r="I19" s="15"/>
      <c r="J19" s="26" t="s">
        <v>25</v>
      </c>
      <c r="K19" s="26">
        <v>465</v>
      </c>
      <c r="L19" s="26">
        <v>0.11</v>
      </c>
      <c r="M19" s="18">
        <v>51.15</v>
      </c>
      <c r="N19" s="19"/>
    </row>
    <row r="20" ht="66" spans="1:14">
      <c r="A20" s="15" t="s">
        <v>486</v>
      </c>
      <c r="B20" s="15" t="s">
        <v>14</v>
      </c>
      <c r="C20" s="25">
        <v>45960</v>
      </c>
      <c r="D20" s="15" t="s">
        <v>15</v>
      </c>
      <c r="E20" s="15" t="s">
        <v>487</v>
      </c>
      <c r="F20" s="15">
        <v>13489</v>
      </c>
      <c r="G20" s="26" t="s">
        <v>488</v>
      </c>
      <c r="H20" s="15" t="s">
        <v>489</v>
      </c>
      <c r="I20" s="15" t="s">
        <v>490</v>
      </c>
      <c r="J20" s="15" t="s">
        <v>30</v>
      </c>
      <c r="K20" s="17">
        <v>3035</v>
      </c>
      <c r="L20" s="15">
        <v>0.4</v>
      </c>
      <c r="M20" s="18">
        <v>1214</v>
      </c>
      <c r="N20" s="19">
        <v>45967</v>
      </c>
    </row>
    <row r="21" ht="66" spans="1:14">
      <c r="A21" s="15" t="s">
        <v>491</v>
      </c>
      <c r="B21" s="15" t="s">
        <v>14</v>
      </c>
      <c r="C21" s="25">
        <v>45964</v>
      </c>
      <c r="D21" s="15" t="s">
        <v>15</v>
      </c>
      <c r="E21" s="15" t="s">
        <v>492</v>
      </c>
      <c r="F21" s="15">
        <v>16185</v>
      </c>
      <c r="G21" s="26" t="s">
        <v>493</v>
      </c>
      <c r="H21" s="15" t="s">
        <v>272</v>
      </c>
      <c r="I21" s="15" t="s">
        <v>273</v>
      </c>
      <c r="J21" s="15" t="s">
        <v>274</v>
      </c>
      <c r="K21" s="17">
        <v>2610</v>
      </c>
      <c r="L21" s="15">
        <v>0.4</v>
      </c>
      <c r="M21" s="18">
        <v>1044</v>
      </c>
      <c r="N21" s="19">
        <v>45971</v>
      </c>
    </row>
    <row r="22" ht="33" spans="1:14">
      <c r="A22" s="15"/>
      <c r="B22" s="15" t="s">
        <v>14</v>
      </c>
      <c r="C22" s="25">
        <v>45967</v>
      </c>
      <c r="D22" s="15" t="s">
        <v>32</v>
      </c>
      <c r="E22" s="15" t="s">
        <v>494</v>
      </c>
      <c r="F22" s="15">
        <v>15469</v>
      </c>
      <c r="G22" s="26" t="s">
        <v>495</v>
      </c>
      <c r="H22" s="15" t="s">
        <v>496</v>
      </c>
      <c r="I22" s="15"/>
      <c r="J22" s="15" t="s">
        <v>30</v>
      </c>
      <c r="K22" s="17">
        <v>20</v>
      </c>
      <c r="L22" s="15">
        <v>0.4</v>
      </c>
      <c r="M22" s="18">
        <v>8</v>
      </c>
      <c r="N22" s="19">
        <v>45969</v>
      </c>
    </row>
    <row r="23" ht="16.5" spans="1:14">
      <c r="A23" s="13" t="s">
        <v>497</v>
      </c>
      <c r="B23" s="13" t="s">
        <v>14</v>
      </c>
      <c r="C23" s="14">
        <v>45967</v>
      </c>
      <c r="D23" s="13" t="s">
        <v>32</v>
      </c>
      <c r="E23" s="13" t="s">
        <v>498</v>
      </c>
      <c r="F23" s="15" t="s">
        <v>499</v>
      </c>
      <c r="G23" s="16" t="s">
        <v>500</v>
      </c>
      <c r="H23" s="15" t="s">
        <v>466</v>
      </c>
      <c r="I23" s="15" t="s">
        <v>501</v>
      </c>
      <c r="J23" s="15" t="s">
        <v>30</v>
      </c>
      <c r="K23" s="23">
        <v>8020</v>
      </c>
      <c r="L23" s="15">
        <v>0.4</v>
      </c>
      <c r="M23" s="18">
        <v>3208</v>
      </c>
      <c r="N23" s="19">
        <v>45974</v>
      </c>
    </row>
    <row r="24" ht="16.5" spans="1:14">
      <c r="A24" s="20"/>
      <c r="B24" s="20"/>
      <c r="C24" s="20"/>
      <c r="D24" s="20"/>
      <c r="E24" s="20"/>
      <c r="F24" s="15" t="s">
        <v>502</v>
      </c>
      <c r="G24" s="20"/>
      <c r="H24" s="15" t="s">
        <v>468</v>
      </c>
      <c r="I24" s="15" t="s">
        <v>503</v>
      </c>
      <c r="J24" s="15" t="s">
        <v>30</v>
      </c>
      <c r="K24" s="23">
        <v>8020</v>
      </c>
      <c r="L24" s="15">
        <v>0.4</v>
      </c>
      <c r="M24" s="18">
        <v>3208</v>
      </c>
      <c r="N24" s="19"/>
    </row>
    <row r="25" ht="16.5" spans="1:14">
      <c r="A25" s="20"/>
      <c r="B25" s="20"/>
      <c r="C25" s="20"/>
      <c r="D25" s="20"/>
      <c r="E25" s="20"/>
      <c r="F25" s="15" t="s">
        <v>504</v>
      </c>
      <c r="G25" s="20"/>
      <c r="H25" s="15" t="s">
        <v>469</v>
      </c>
      <c r="I25" s="15" t="s">
        <v>505</v>
      </c>
      <c r="J25" s="15" t="s">
        <v>30</v>
      </c>
      <c r="K25" s="23">
        <v>5020</v>
      </c>
      <c r="L25" s="15">
        <v>0.4</v>
      </c>
      <c r="M25" s="18">
        <v>2008</v>
      </c>
      <c r="N25" s="19"/>
    </row>
    <row r="26" ht="16.5" spans="1:14">
      <c r="A26" s="20"/>
      <c r="B26" s="20"/>
      <c r="C26" s="20"/>
      <c r="D26" s="20"/>
      <c r="E26" s="20"/>
      <c r="F26" s="15" t="s">
        <v>506</v>
      </c>
      <c r="G26" s="20"/>
      <c r="H26" s="15" t="s">
        <v>465</v>
      </c>
      <c r="I26" s="15" t="s">
        <v>507</v>
      </c>
      <c r="J26" s="15" t="s">
        <v>30</v>
      </c>
      <c r="K26" s="23">
        <v>6020</v>
      </c>
      <c r="L26" s="15">
        <v>0.4</v>
      </c>
      <c r="M26" s="18">
        <v>2408</v>
      </c>
      <c r="N26" s="19"/>
    </row>
    <row r="27" ht="16.5" spans="1:14">
      <c r="A27" s="21"/>
      <c r="B27" s="21"/>
      <c r="C27" s="21"/>
      <c r="D27" s="21"/>
      <c r="E27" s="21"/>
      <c r="F27" s="15" t="s">
        <v>508</v>
      </c>
      <c r="G27" s="21"/>
      <c r="H27" s="15" t="s">
        <v>467</v>
      </c>
      <c r="I27" s="15" t="s">
        <v>509</v>
      </c>
      <c r="J27" s="15" t="s">
        <v>30</v>
      </c>
      <c r="K27" s="23">
        <v>2520</v>
      </c>
      <c r="L27" s="15">
        <v>0.4</v>
      </c>
      <c r="M27" s="18">
        <v>1008</v>
      </c>
      <c r="N27" s="19"/>
    </row>
    <row r="28" ht="66" spans="1:14">
      <c r="A28" s="15" t="s">
        <v>510</v>
      </c>
      <c r="B28" s="15" t="s">
        <v>14</v>
      </c>
      <c r="C28" s="25">
        <v>45967</v>
      </c>
      <c r="D28" s="15" t="s">
        <v>32</v>
      </c>
      <c r="E28" s="15" t="s">
        <v>511</v>
      </c>
      <c r="F28" s="15">
        <v>16738</v>
      </c>
      <c r="G28" s="26" t="s">
        <v>512</v>
      </c>
      <c r="H28" s="15" t="s">
        <v>73</v>
      </c>
      <c r="I28" s="15"/>
      <c r="J28" s="15" t="s">
        <v>30</v>
      </c>
      <c r="K28" s="17">
        <v>1000</v>
      </c>
      <c r="L28" s="15">
        <v>0.4</v>
      </c>
      <c r="M28" s="18">
        <v>400</v>
      </c>
      <c r="N28" s="19">
        <v>45974</v>
      </c>
    </row>
    <row r="29" ht="66" spans="1:14">
      <c r="A29" s="15" t="s">
        <v>513</v>
      </c>
      <c r="B29" s="15" t="s">
        <v>14</v>
      </c>
      <c r="C29" s="25">
        <v>45971</v>
      </c>
      <c r="D29" s="15" t="s">
        <v>32</v>
      </c>
      <c r="E29" s="15" t="s">
        <v>514</v>
      </c>
      <c r="F29" s="15">
        <v>15469</v>
      </c>
      <c r="G29" s="26" t="s">
        <v>515</v>
      </c>
      <c r="H29" s="15" t="s">
        <v>516</v>
      </c>
      <c r="I29" s="15"/>
      <c r="J29" s="15" t="s">
        <v>517</v>
      </c>
      <c r="K29" s="17">
        <v>5020</v>
      </c>
      <c r="L29" s="15">
        <v>0.4</v>
      </c>
      <c r="M29" s="18">
        <v>2008</v>
      </c>
      <c r="N29" s="25">
        <v>45978</v>
      </c>
    </row>
    <row r="30" ht="16.5" spans="1:14">
      <c r="A30" s="16" t="s">
        <v>518</v>
      </c>
      <c r="B30" s="16" t="s">
        <v>14</v>
      </c>
      <c r="C30" s="22">
        <v>45974</v>
      </c>
      <c r="D30" s="16" t="s">
        <v>32</v>
      </c>
      <c r="E30" s="16" t="s">
        <v>519</v>
      </c>
      <c r="F30" s="15">
        <v>17298</v>
      </c>
      <c r="G30" s="16" t="s">
        <v>520</v>
      </c>
      <c r="H30" s="15" t="s">
        <v>105</v>
      </c>
      <c r="I30" s="15"/>
      <c r="J30" s="15" t="s">
        <v>521</v>
      </c>
      <c r="K30" s="17">
        <v>1509</v>
      </c>
      <c r="L30" s="15">
        <v>0.4</v>
      </c>
      <c r="M30" s="18">
        <v>603.6</v>
      </c>
      <c r="N30" s="15"/>
    </row>
    <row r="31" ht="16.5" spans="1:14">
      <c r="A31" s="28"/>
      <c r="B31" s="28"/>
      <c r="C31" s="28"/>
      <c r="D31" s="28"/>
      <c r="E31" s="28"/>
      <c r="F31" s="15">
        <v>17309</v>
      </c>
      <c r="G31" s="28"/>
      <c r="H31" s="15" t="s">
        <v>108</v>
      </c>
      <c r="I31" s="15"/>
      <c r="J31" s="15" t="s">
        <v>521</v>
      </c>
      <c r="K31" s="17">
        <v>805</v>
      </c>
      <c r="L31" s="15">
        <v>0.4</v>
      </c>
      <c r="M31" s="18">
        <v>322</v>
      </c>
      <c r="N31" s="15"/>
    </row>
    <row r="32" ht="66" spans="1:14">
      <c r="A32" s="15" t="s">
        <v>436</v>
      </c>
      <c r="B32" s="15" t="s">
        <v>14</v>
      </c>
      <c r="C32" s="25">
        <v>45975</v>
      </c>
      <c r="D32" s="15" t="s">
        <v>15</v>
      </c>
      <c r="E32" s="15" t="s">
        <v>522</v>
      </c>
      <c r="F32" s="15">
        <v>12915</v>
      </c>
      <c r="G32" s="26" t="s">
        <v>523</v>
      </c>
      <c r="H32" s="15" t="s">
        <v>449</v>
      </c>
      <c r="I32" s="15"/>
      <c r="J32" s="15" t="s">
        <v>49</v>
      </c>
      <c r="K32" s="23">
        <v>370</v>
      </c>
      <c r="L32" s="15">
        <v>0.4</v>
      </c>
      <c r="M32" s="18">
        <v>148</v>
      </c>
      <c r="N32" s="25">
        <v>45976</v>
      </c>
    </row>
    <row r="33" ht="33" spans="1:14">
      <c r="A33" s="16" t="s">
        <v>524</v>
      </c>
      <c r="B33" s="13" t="s">
        <v>14</v>
      </c>
      <c r="C33" s="14">
        <v>45976</v>
      </c>
      <c r="D33" s="13" t="s">
        <v>32</v>
      </c>
      <c r="E33" s="13" t="s">
        <v>525</v>
      </c>
      <c r="F33" s="26" t="s">
        <v>526</v>
      </c>
      <c r="G33" s="16" t="s">
        <v>527</v>
      </c>
      <c r="H33" s="23" t="s">
        <v>39</v>
      </c>
      <c r="I33" s="15" t="s">
        <v>40</v>
      </c>
      <c r="J33" s="15" t="s">
        <v>521</v>
      </c>
      <c r="K33" s="23">
        <v>6500</v>
      </c>
      <c r="L33" s="15">
        <v>0.4</v>
      </c>
      <c r="M33" s="18">
        <f t="shared" ref="M33:M45" si="0">K33*L33</f>
        <v>2600</v>
      </c>
      <c r="N33" s="15"/>
    </row>
    <row r="34" ht="33" spans="1:14">
      <c r="A34" s="20"/>
      <c r="B34" s="20"/>
      <c r="C34" s="20"/>
      <c r="D34" s="20"/>
      <c r="E34" s="20"/>
      <c r="F34" s="26" t="s">
        <v>528</v>
      </c>
      <c r="G34" s="20"/>
      <c r="H34" s="15" t="s">
        <v>41</v>
      </c>
      <c r="I34" s="15" t="s">
        <v>42</v>
      </c>
      <c r="J34" s="15" t="s">
        <v>521</v>
      </c>
      <c r="K34" s="23">
        <v>6528</v>
      </c>
      <c r="L34" s="15">
        <v>0.4</v>
      </c>
      <c r="M34" s="18">
        <f t="shared" si="0"/>
        <v>2611.2</v>
      </c>
      <c r="N34" s="15"/>
    </row>
    <row r="35" ht="33" spans="1:14">
      <c r="A35" s="20"/>
      <c r="B35" s="20"/>
      <c r="C35" s="20"/>
      <c r="D35" s="20"/>
      <c r="E35" s="20"/>
      <c r="F35" s="26" t="s">
        <v>529</v>
      </c>
      <c r="G35" s="20"/>
      <c r="H35" s="15" t="s">
        <v>43</v>
      </c>
      <c r="I35" s="15" t="s">
        <v>44</v>
      </c>
      <c r="J35" s="15" t="s">
        <v>521</v>
      </c>
      <c r="K35" s="23">
        <v>6000</v>
      </c>
      <c r="L35" s="15">
        <v>0.4</v>
      </c>
      <c r="M35" s="18">
        <f t="shared" si="0"/>
        <v>2400</v>
      </c>
      <c r="N35" s="15"/>
    </row>
    <row r="36" ht="33" spans="1:14">
      <c r="A36" s="20"/>
      <c r="B36" s="20"/>
      <c r="C36" s="20"/>
      <c r="D36" s="20"/>
      <c r="E36" s="20"/>
      <c r="F36" s="26" t="s">
        <v>530</v>
      </c>
      <c r="G36" s="20"/>
      <c r="H36" s="23" t="s">
        <v>45</v>
      </c>
      <c r="I36" s="15" t="s">
        <v>46</v>
      </c>
      <c r="J36" s="15" t="s">
        <v>521</v>
      </c>
      <c r="K36" s="23">
        <v>3036</v>
      </c>
      <c r="L36" s="15">
        <v>0.4</v>
      </c>
      <c r="M36" s="18">
        <f t="shared" si="0"/>
        <v>1214.4</v>
      </c>
      <c r="N36" s="25">
        <v>45985</v>
      </c>
    </row>
    <row r="37" ht="33" spans="1:14">
      <c r="A37" s="20"/>
      <c r="B37" s="20"/>
      <c r="C37" s="20"/>
      <c r="D37" s="20"/>
      <c r="E37" s="20"/>
      <c r="F37" s="26" t="s">
        <v>531</v>
      </c>
      <c r="G37" s="20"/>
      <c r="H37" s="23" t="s">
        <v>47</v>
      </c>
      <c r="I37" s="15" t="s">
        <v>48</v>
      </c>
      <c r="J37" s="15" t="s">
        <v>532</v>
      </c>
      <c r="K37" s="23">
        <v>4032</v>
      </c>
      <c r="L37" s="15">
        <v>0.4</v>
      </c>
      <c r="M37" s="18">
        <f t="shared" si="0"/>
        <v>1612.8</v>
      </c>
      <c r="N37" s="15"/>
    </row>
    <row r="38" ht="33" spans="1:14">
      <c r="A38" s="20"/>
      <c r="B38" s="20"/>
      <c r="C38" s="20"/>
      <c r="D38" s="20"/>
      <c r="E38" s="20"/>
      <c r="F38" s="26" t="s">
        <v>533</v>
      </c>
      <c r="G38" s="20"/>
      <c r="H38" s="23" t="s">
        <v>69</v>
      </c>
      <c r="I38" s="15" t="s">
        <v>361</v>
      </c>
      <c r="J38" s="15" t="s">
        <v>521</v>
      </c>
      <c r="K38" s="23">
        <v>1308</v>
      </c>
      <c r="L38" s="15">
        <v>0.4</v>
      </c>
      <c r="M38" s="18">
        <f t="shared" si="0"/>
        <v>523.2</v>
      </c>
      <c r="N38" s="15"/>
    </row>
    <row r="39" ht="33" spans="1:14">
      <c r="A39" s="20"/>
      <c r="B39" s="20"/>
      <c r="C39" s="20"/>
      <c r="D39" s="20"/>
      <c r="E39" s="20"/>
      <c r="F39" s="26" t="s">
        <v>534</v>
      </c>
      <c r="G39" s="20"/>
      <c r="H39" s="15" t="s">
        <v>67</v>
      </c>
      <c r="I39" s="15" t="s">
        <v>418</v>
      </c>
      <c r="J39" s="15" t="s">
        <v>521</v>
      </c>
      <c r="K39" s="23">
        <v>1000</v>
      </c>
      <c r="L39" s="15">
        <v>0.4</v>
      </c>
      <c r="M39" s="18">
        <f t="shared" si="0"/>
        <v>400</v>
      </c>
      <c r="N39" s="15"/>
    </row>
    <row r="40" ht="33" spans="1:14">
      <c r="A40" s="20"/>
      <c r="B40" s="20"/>
      <c r="C40" s="20"/>
      <c r="D40" s="20"/>
      <c r="E40" s="20"/>
      <c r="F40" s="26" t="s">
        <v>535</v>
      </c>
      <c r="G40" s="20"/>
      <c r="H40" s="23" t="s">
        <v>73</v>
      </c>
      <c r="I40" s="15" t="s">
        <v>74</v>
      </c>
      <c r="J40" s="15" t="s">
        <v>521</v>
      </c>
      <c r="K40" s="23">
        <v>1500</v>
      </c>
      <c r="L40" s="15">
        <v>0.4</v>
      </c>
      <c r="M40" s="18">
        <f t="shared" si="0"/>
        <v>600</v>
      </c>
      <c r="N40" s="15"/>
    </row>
    <row r="41" ht="33" spans="1:14">
      <c r="A41" s="21"/>
      <c r="B41" s="21"/>
      <c r="C41" s="21"/>
      <c r="D41" s="21"/>
      <c r="E41" s="21"/>
      <c r="F41" s="26" t="s">
        <v>536</v>
      </c>
      <c r="G41" s="21"/>
      <c r="H41" s="23" t="s">
        <v>50</v>
      </c>
      <c r="I41" s="15" t="s">
        <v>51</v>
      </c>
      <c r="J41" s="15" t="s">
        <v>521</v>
      </c>
      <c r="K41" s="23">
        <v>1505</v>
      </c>
      <c r="L41" s="15">
        <v>0.4</v>
      </c>
      <c r="M41" s="18">
        <f t="shared" si="0"/>
        <v>602</v>
      </c>
      <c r="N41" s="15"/>
    </row>
    <row r="42" ht="33" spans="1:14">
      <c r="A42" s="16" t="s">
        <v>537</v>
      </c>
      <c r="B42" s="13" t="s">
        <v>14</v>
      </c>
      <c r="C42" s="14">
        <v>45976</v>
      </c>
      <c r="D42" s="13" t="s">
        <v>32</v>
      </c>
      <c r="E42" s="13" t="s">
        <v>538</v>
      </c>
      <c r="F42" s="13">
        <v>17971</v>
      </c>
      <c r="G42" s="16" t="s">
        <v>539</v>
      </c>
      <c r="H42" s="15" t="s">
        <v>19</v>
      </c>
      <c r="I42" s="15"/>
      <c r="J42" s="26" t="s">
        <v>540</v>
      </c>
      <c r="K42" s="26">
        <v>500</v>
      </c>
      <c r="L42" s="26">
        <v>0.75</v>
      </c>
      <c r="M42" s="27">
        <f t="shared" si="0"/>
        <v>375</v>
      </c>
      <c r="N42" s="25">
        <v>45985</v>
      </c>
    </row>
    <row r="43" ht="33" spans="1:14">
      <c r="A43" s="20"/>
      <c r="B43" s="20"/>
      <c r="C43" s="20"/>
      <c r="D43" s="20"/>
      <c r="E43" s="20"/>
      <c r="F43" s="20"/>
      <c r="G43" s="20"/>
      <c r="H43" s="15" t="s">
        <v>23</v>
      </c>
      <c r="I43" s="15"/>
      <c r="J43" s="26" t="s">
        <v>540</v>
      </c>
      <c r="K43" s="26">
        <v>500</v>
      </c>
      <c r="L43" s="26">
        <v>0.75</v>
      </c>
      <c r="M43" s="27">
        <f t="shared" si="0"/>
        <v>375</v>
      </c>
      <c r="N43" s="15"/>
    </row>
    <row r="44" ht="16.5" spans="1:14">
      <c r="A44" s="20"/>
      <c r="B44" s="20"/>
      <c r="C44" s="20"/>
      <c r="D44" s="20"/>
      <c r="E44" s="20"/>
      <c r="F44" s="20"/>
      <c r="G44" s="20"/>
      <c r="H44" s="15" t="s">
        <v>255</v>
      </c>
      <c r="I44" s="15"/>
      <c r="J44" s="26" t="s">
        <v>24</v>
      </c>
      <c r="K44" s="26">
        <v>1030</v>
      </c>
      <c r="L44" s="26">
        <v>0.21</v>
      </c>
      <c r="M44" s="27">
        <f t="shared" si="0"/>
        <v>216.3</v>
      </c>
      <c r="N44" s="25">
        <v>45980</v>
      </c>
    </row>
    <row r="45" ht="16.5" spans="1:14">
      <c r="A45" s="21"/>
      <c r="B45" s="21"/>
      <c r="C45" s="21"/>
      <c r="D45" s="21"/>
      <c r="E45" s="21"/>
      <c r="F45" s="21"/>
      <c r="G45" s="21"/>
      <c r="H45" s="15" t="s">
        <v>255</v>
      </c>
      <c r="I45" s="15"/>
      <c r="J45" s="26" t="s">
        <v>25</v>
      </c>
      <c r="K45" s="26">
        <v>500</v>
      </c>
      <c r="L45" s="26">
        <v>0.11</v>
      </c>
      <c r="M45" s="18">
        <f t="shared" si="0"/>
        <v>55</v>
      </c>
      <c r="N45" s="15"/>
    </row>
    <row r="46" ht="66" spans="1:14">
      <c r="A46" s="15" t="s">
        <v>541</v>
      </c>
      <c r="B46" s="15" t="s">
        <v>14</v>
      </c>
      <c r="C46" s="25">
        <v>45979</v>
      </c>
      <c r="D46" s="15" t="s">
        <v>15</v>
      </c>
      <c r="E46" s="15" t="s">
        <v>542</v>
      </c>
      <c r="F46" s="15">
        <v>15332</v>
      </c>
      <c r="G46" s="26" t="s">
        <v>543</v>
      </c>
      <c r="H46" s="15" t="s">
        <v>544</v>
      </c>
      <c r="I46" s="15" t="s">
        <v>545</v>
      </c>
      <c r="J46" s="15" t="s">
        <v>546</v>
      </c>
      <c r="K46" s="17">
        <v>4560</v>
      </c>
      <c r="L46" s="15">
        <v>0.4</v>
      </c>
      <c r="M46" s="18">
        <v>1824</v>
      </c>
      <c r="N46" s="19">
        <v>45983</v>
      </c>
    </row>
    <row r="47" ht="66" spans="1:14">
      <c r="A47" s="15" t="s">
        <v>547</v>
      </c>
      <c r="B47" s="15" t="s">
        <v>14</v>
      </c>
      <c r="C47" s="25">
        <v>45979</v>
      </c>
      <c r="D47" s="15" t="s">
        <v>15</v>
      </c>
      <c r="E47" s="15" t="s">
        <v>548</v>
      </c>
      <c r="F47" s="15">
        <v>14757</v>
      </c>
      <c r="G47" s="26" t="s">
        <v>549</v>
      </c>
      <c r="H47" s="15" t="s">
        <v>550</v>
      </c>
      <c r="I47" s="15" t="s">
        <v>448</v>
      </c>
      <c r="J47" s="15" t="s">
        <v>521</v>
      </c>
      <c r="K47" s="17">
        <v>2525</v>
      </c>
      <c r="L47" s="15">
        <v>0.4</v>
      </c>
      <c r="M47" s="18">
        <v>1010</v>
      </c>
      <c r="N47" s="19">
        <v>45986</v>
      </c>
    </row>
    <row r="48" ht="33" spans="1:14">
      <c r="A48" s="16" t="s">
        <v>551</v>
      </c>
      <c r="B48" s="13" t="s">
        <v>14</v>
      </c>
      <c r="C48" s="14">
        <v>45981</v>
      </c>
      <c r="D48" s="13" t="s">
        <v>32</v>
      </c>
      <c r="E48" s="13" t="s">
        <v>552</v>
      </c>
      <c r="F48" s="13">
        <v>18418</v>
      </c>
      <c r="G48" s="16" t="s">
        <v>553</v>
      </c>
      <c r="H48" s="15" t="s">
        <v>19</v>
      </c>
      <c r="I48" s="15"/>
      <c r="J48" s="26" t="s">
        <v>554</v>
      </c>
      <c r="K48" s="26">
        <v>265</v>
      </c>
      <c r="L48" s="26">
        <v>0.75</v>
      </c>
      <c r="M48" s="27">
        <v>198.75</v>
      </c>
      <c r="N48" s="19">
        <v>45988</v>
      </c>
    </row>
    <row r="49" ht="16.5" spans="1:14">
      <c r="A49" s="20"/>
      <c r="B49" s="20"/>
      <c r="C49" s="20"/>
      <c r="D49" s="20"/>
      <c r="E49" s="20"/>
      <c r="F49" s="20"/>
      <c r="G49" s="20"/>
      <c r="H49" s="15" t="s">
        <v>255</v>
      </c>
      <c r="I49" s="15"/>
      <c r="J49" s="26" t="s">
        <v>24</v>
      </c>
      <c r="K49" s="26">
        <v>300</v>
      </c>
      <c r="L49" s="26">
        <v>0.21</v>
      </c>
      <c r="M49" s="27">
        <v>63</v>
      </c>
      <c r="N49" s="19">
        <v>45983</v>
      </c>
    </row>
    <row r="50" ht="16.5" spans="1:14">
      <c r="A50" s="21"/>
      <c r="B50" s="21"/>
      <c r="C50" s="21"/>
      <c r="D50" s="21"/>
      <c r="E50" s="21"/>
      <c r="F50" s="21"/>
      <c r="G50" s="21"/>
      <c r="H50" s="15" t="s">
        <v>255</v>
      </c>
      <c r="I50" s="15"/>
      <c r="J50" s="26" t="s">
        <v>25</v>
      </c>
      <c r="K50" s="26">
        <v>265</v>
      </c>
      <c r="L50" s="26">
        <v>0.11</v>
      </c>
      <c r="M50" s="18">
        <v>29.15</v>
      </c>
      <c r="N50" s="19"/>
    </row>
    <row r="51" ht="66" spans="1:14">
      <c r="A51" s="26" t="s">
        <v>555</v>
      </c>
      <c r="B51" s="15" t="s">
        <v>14</v>
      </c>
      <c r="C51" s="25">
        <v>45981</v>
      </c>
      <c r="D51" s="15" t="s">
        <v>15</v>
      </c>
      <c r="E51" s="15" t="s">
        <v>556</v>
      </c>
      <c r="F51" s="15">
        <v>15332</v>
      </c>
      <c r="G51" s="26" t="s">
        <v>557</v>
      </c>
      <c r="H51" s="15" t="s">
        <v>558</v>
      </c>
      <c r="I51" s="15" t="s">
        <v>545</v>
      </c>
      <c r="J51" s="15" t="s">
        <v>559</v>
      </c>
      <c r="K51" s="17">
        <v>3160</v>
      </c>
      <c r="L51" s="15">
        <v>0.15</v>
      </c>
      <c r="M51" s="18">
        <v>474</v>
      </c>
      <c r="N51" s="19">
        <v>45985</v>
      </c>
    </row>
    <row r="52" ht="16.5" spans="1:14">
      <c r="A52" s="29" t="s">
        <v>84</v>
      </c>
      <c r="B52" s="29"/>
      <c r="C52" s="29"/>
      <c r="D52" s="29"/>
      <c r="E52" s="29"/>
      <c r="F52" s="29"/>
      <c r="G52" s="29"/>
      <c r="H52" s="29"/>
      <c r="I52" s="29"/>
      <c r="J52" s="29"/>
      <c r="K52" s="29">
        <f>SUM(K3:K51)</f>
        <v>100548</v>
      </c>
      <c r="L52" s="29"/>
      <c r="M52" s="26">
        <f>SUM(M3:M51)</f>
        <v>37422.25</v>
      </c>
      <c r="N52" s="26"/>
    </row>
    <row r="54" ht="23" spans="1:14">
      <c r="B54" s="2" t="s">
        <v>86</v>
      </c>
      <c r="C54" s="2"/>
      <c r="D54" s="2"/>
      <c r="E54" s="2"/>
      <c r="F54" s="2"/>
      <c r="G54" s="2"/>
      <c r="H54" s="2"/>
      <c r="I54" s="2"/>
      <c r="J54" s="2"/>
      <c r="K54" s="2"/>
    </row>
    <row r="55" ht="42" spans="1:14">
      <c r="B55" s="30" t="s">
        <v>87</v>
      </c>
      <c r="C55" s="30" t="s">
        <v>88</v>
      </c>
      <c r="D55" s="30" t="s">
        <v>1</v>
      </c>
      <c r="E55" s="30" t="s">
        <v>89</v>
      </c>
      <c r="F55" s="30" t="s">
        <v>90</v>
      </c>
      <c r="G55" s="30" t="s">
        <v>91</v>
      </c>
      <c r="H55" s="29" t="s">
        <v>92</v>
      </c>
      <c r="I55" s="29" t="s">
        <v>93</v>
      </c>
      <c r="J55" s="30" t="s">
        <v>94</v>
      </c>
      <c r="K55" s="29" t="s">
        <v>95</v>
      </c>
    </row>
    <row r="56" ht="28" spans="1:14">
      <c r="B56" s="31">
        <v>1</v>
      </c>
      <c r="C56" s="32"/>
      <c r="D56" s="31" t="s">
        <v>14</v>
      </c>
      <c r="E56" s="33" t="s">
        <v>96</v>
      </c>
      <c r="F56" s="31" t="s">
        <v>97</v>
      </c>
      <c r="G56" s="31" t="s">
        <v>98</v>
      </c>
      <c r="H56" s="31" t="s">
        <v>98</v>
      </c>
      <c r="I56" s="31">
        <f>K52</f>
        <v>100548</v>
      </c>
      <c r="J56" s="34">
        <f>M52-4740.95</f>
        <v>32681.3</v>
      </c>
      <c r="K56" s="31" t="s">
        <v>99</v>
      </c>
      <c r="L56" t="s">
        <v>560</v>
      </c>
    </row>
  </sheetData>
  <mergeCells count="61">
    <mergeCell ref="B1:M1"/>
    <mergeCell ref="B54:K54"/>
    <mergeCell ref="A3:A7"/>
    <mergeCell ref="A8:A9"/>
    <mergeCell ref="A10:A15"/>
    <mergeCell ref="A16:A19"/>
    <mergeCell ref="A23:A27"/>
    <mergeCell ref="A30:A31"/>
    <mergeCell ref="A33:A41"/>
    <mergeCell ref="A42:A45"/>
    <mergeCell ref="A48:A50"/>
    <mergeCell ref="B3:B7"/>
    <mergeCell ref="B8:B9"/>
    <mergeCell ref="B10:B15"/>
    <mergeCell ref="B16:B19"/>
    <mergeCell ref="B23:B27"/>
    <mergeCell ref="B30:B31"/>
    <mergeCell ref="B33:B41"/>
    <mergeCell ref="B42:B45"/>
    <mergeCell ref="B48:B50"/>
    <mergeCell ref="C3:C7"/>
    <mergeCell ref="C8:C9"/>
    <mergeCell ref="C10:C15"/>
    <mergeCell ref="C16:C19"/>
    <mergeCell ref="C23:C27"/>
    <mergeCell ref="C30:C31"/>
    <mergeCell ref="C33:C41"/>
    <mergeCell ref="C42:C45"/>
    <mergeCell ref="C48:C50"/>
    <mergeCell ref="D3:D7"/>
    <mergeCell ref="D8:D9"/>
    <mergeCell ref="D10:D15"/>
    <mergeCell ref="D16:D19"/>
    <mergeCell ref="D23:D27"/>
    <mergeCell ref="D30:D31"/>
    <mergeCell ref="D33:D41"/>
    <mergeCell ref="D42:D45"/>
    <mergeCell ref="D48:D50"/>
    <mergeCell ref="E3:E7"/>
    <mergeCell ref="E8:E9"/>
    <mergeCell ref="E10:E15"/>
    <mergeCell ref="E16:E19"/>
    <mergeCell ref="E23:E27"/>
    <mergeCell ref="E30:E31"/>
    <mergeCell ref="E33:E41"/>
    <mergeCell ref="E42:E45"/>
    <mergeCell ref="E48:E50"/>
    <mergeCell ref="F8:F9"/>
    <mergeCell ref="F10:F15"/>
    <mergeCell ref="F16:F19"/>
    <mergeCell ref="F42:F45"/>
    <mergeCell ref="F48:F50"/>
    <mergeCell ref="G3:G7"/>
    <mergeCell ref="G8:G9"/>
    <mergeCell ref="G10:G15"/>
    <mergeCell ref="G16:G19"/>
    <mergeCell ref="G23:G27"/>
    <mergeCell ref="G30:G31"/>
    <mergeCell ref="G33:G41"/>
    <mergeCell ref="G42:G45"/>
    <mergeCell ref="G48:G50"/>
  </mergeCells>
  <conditionalFormatting sqref="A42">
    <cfRule type="duplicateValues" dxfId="0" priority="16"/>
  </conditionalFormatting>
  <conditionalFormatting sqref="B42">
    <cfRule type="duplicateValues" dxfId="0" priority="15"/>
  </conditionalFormatting>
  <conditionalFormatting sqref="C42">
    <cfRule type="duplicateValues" dxfId="0" priority="14"/>
  </conditionalFormatting>
  <conditionalFormatting sqref="D42">
    <cfRule type="duplicateValues" dxfId="0" priority="13"/>
  </conditionalFormatting>
  <conditionalFormatting sqref="E42">
    <cfRule type="duplicateValues" dxfId="0" priority="2"/>
  </conditionalFormatting>
  <conditionalFormatting sqref="F42">
    <cfRule type="duplicateValues" dxfId="0" priority="11"/>
  </conditionalFormatting>
  <conditionalFormatting sqref="G42">
    <cfRule type="duplicateValues" dxfId="0" priority="10"/>
  </conditionalFormatting>
  <conditionalFormatting sqref="B48">
    <cfRule type="duplicateValues" dxfId="0" priority="8"/>
  </conditionalFormatting>
  <conditionalFormatting sqref="C48">
    <cfRule type="duplicateValues" dxfId="0" priority="7"/>
  </conditionalFormatting>
  <conditionalFormatting sqref="D48">
    <cfRule type="duplicateValues" dxfId="0" priority="6"/>
  </conditionalFormatting>
  <conditionalFormatting sqref="E48">
    <cfRule type="duplicateValues" dxfId="0" priority="1"/>
  </conditionalFormatting>
  <conditionalFormatting sqref="F48">
    <cfRule type="duplicateValues" dxfId="0" priority="4"/>
  </conditionalFormatting>
  <conditionalFormatting sqref="G48">
    <cfRule type="duplicateValues" dxfId="0" priority="3"/>
  </conditionalFormatting>
  <conditionalFormatting sqref="G52">
    <cfRule type="duplicateValues" dxfId="0" priority="19"/>
  </conditionalFormatting>
  <conditionalFormatting sqref="F16:F19">
    <cfRule type="duplicateValues" dxfId="0" priority="22"/>
  </conditionalFormatting>
  <conditionalFormatting sqref="F33:F41">
    <cfRule type="duplicateValues" dxfId="0" priority="17"/>
  </conditionalFormatting>
  <conditionalFormatting sqref="G1:G2">
    <cfRule type="duplicateValues" dxfId="0" priority="21"/>
  </conditionalFormatting>
  <conditionalFormatting sqref="G54:G56">
    <cfRule type="duplicateValues" dxfId="0" priority="20"/>
  </conditionalFormatting>
  <conditionalFormatting sqref="F3:F7 F20:F28">
    <cfRule type="duplicateValues" dxfId="0" priority="23"/>
  </conditionalFormatting>
  <conditionalFormatting sqref="F29 F30:F31 F32">
    <cfRule type="duplicateValues" dxfId="0" priority="18"/>
  </conditionalFormatting>
  <conditionalFormatting sqref="F46:F47 F51">
    <cfRule type="duplicateValues" dxfId="0" priority="9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对账单-完结</vt:lpstr>
      <vt:lpstr>对账单截止9-30-完结</vt:lpstr>
      <vt:lpstr>对账单截止10-31-完结</vt:lpstr>
      <vt:lpstr>对账单截止11-30-多支付抵扣4740.95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2025-12-22T12:44:17Z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FCCDBED596CB4A399CF7B8B63121E69B_13</vt:lpwstr>
  </property>
  <property fmtid="{D5CDD505-2E9C-101B-9397-08002B2CF9AE}" pid="4" name="CalculationRule">
    <vt:i4>0</vt:i4>
  </property>
</Properties>
</file>