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-0401" sheetId="14" r:id="rId1"/>
  </sheets>
  <definedNames>
    <definedName name="_xlnm._FilterDatabase" localSheetId="0" hidden="1">'对账发票申请-0401'!#REF!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<sst xmlns="http://schemas.openxmlformats.org/spreadsheetml/2006/main" count="137" uniqueCount="87">
  <si>
    <t>明欧雅莱特对账单-Recall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</si>
  <si>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</si>
  <si>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</si>
  <si>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</si>
  <si>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</si>
  <si>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</si>
  <si>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</si>
  <si>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</si>
  <si>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</si>
  <si>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</si>
  <si>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</si>
  <si>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</si>
  <si>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</si>
  <si>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</si>
  <si>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</si>
  <si>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东莞鸿晟明欧</t>
  </si>
  <si>
    <t>黄先生</t>
  </si>
  <si>
    <t>RC-108044</t>
  </si>
  <si>
    <t>11601-04</t>
  </si>
  <si>
    <t>RSLCZH0012
惠州市瑞林昌照明科技有限公司</t>
  </si>
  <si>
    <t>4321/047/312/99</t>
  </si>
  <si>
    <t>灯具</t>
  </si>
  <si>
    <r>
      <rPr>
        <sz val="11"/>
        <rFont val="Calibri"/>
        <charset val="134"/>
      </rPr>
      <t>ZHHTR25019 9</t>
    </r>
    <r>
      <rPr>
        <sz val="11"/>
        <rFont val="宋体"/>
        <charset val="134"/>
      </rPr>
      <t>标</t>
    </r>
    <r>
      <rPr>
        <sz val="11"/>
        <rFont val="Calibri"/>
        <charset val="134"/>
      </rPr>
      <t>RFID</t>
    </r>
    <r>
      <rPr>
        <sz val="11"/>
        <rFont val="宋体"/>
        <charset val="134"/>
      </rPr>
      <t>折卡吊牌</t>
    </r>
    <r>
      <rPr>
        <sz val="11"/>
        <rFont val="Calibri"/>
        <charset val="134"/>
      </rPr>
      <t>52*210mm</t>
    </r>
    <r>
      <rPr>
        <sz val="11"/>
        <rFont val="宋体"/>
        <charset val="134"/>
      </rPr>
      <t>（不含价格贴）</t>
    </r>
  </si>
  <si>
    <t>4321/047/312/03</t>
  </si>
  <si>
    <t>RC-108699</t>
  </si>
  <si>
    <t>55944-04/61179-04</t>
  </si>
  <si>
    <t>RSLCZH013
惠州市瑞林昌照明科技有限公司</t>
  </si>
  <si>
    <t>5326-047-700-01</t>
  </si>
  <si>
    <t>14标RFID贴纸45*60mm （不可移）</t>
  </si>
  <si>
    <t>5326-047-700-02</t>
  </si>
  <si>
    <t>55944-04/55946-04</t>
  </si>
  <si>
    <t>5326-047-808-01</t>
  </si>
  <si>
    <t>5326-047-808-02</t>
  </si>
  <si>
    <t>5326-047-922-01</t>
  </si>
  <si>
    <t>5326-047-922-02</t>
  </si>
  <si>
    <t>RC-109280</t>
  </si>
  <si>
    <t>PO-11601</t>
  </si>
  <si>
    <t>RSLCZH0014
惠州市瑞林昌照明科技有限公司</t>
  </si>
  <si>
    <t>RiKa</t>
  </si>
  <si>
    <t>RC-110177</t>
  </si>
  <si>
    <t>PO-66655 67257</t>
  </si>
  <si>
    <t>RSLCZH0015
惠州市瑞林昌照明科技有限公司</t>
  </si>
  <si>
    <t>6193-040-700-99</t>
  </si>
  <si>
    <t>ZHYF25009 木质托盘腰封（150*70*27）</t>
  </si>
  <si>
    <t>RC-110560</t>
  </si>
  <si>
    <t>PO-68314</t>
  </si>
  <si>
    <t>RSLCZH0016
惠州市瑞林昌照明科技有限公司</t>
  </si>
  <si>
    <t>5593-047-052-01</t>
  </si>
  <si>
    <t>RC-110776</t>
  </si>
  <si>
    <t>RSLCZH017
惠州市瑞林昌照明科技有限公司</t>
  </si>
  <si>
    <t>14标RFID贴纸30*48mm不可移</t>
  </si>
  <si>
    <t>S25110545</t>
  </si>
  <si>
    <t>PO-13683</t>
  </si>
  <si>
    <t>RSLCZH0019
惠州市瑞林昌照明科技有限公司</t>
  </si>
  <si>
    <t>4321-047-312-99</t>
  </si>
  <si>
    <t>ZHHTR25019 9标RFID折卡吊牌52*210mm（不含价格贴）</t>
  </si>
  <si>
    <t>S25111357</t>
  </si>
  <si>
    <t>PO-69194</t>
  </si>
  <si>
    <t>RSLCZH0020
惠州市瑞林昌照明科技有限公司</t>
  </si>
  <si>
    <t>7202-047-733-01</t>
  </si>
  <si>
    <t>ZHHTP250319标非RFID折卡吊牌52*210mm（不含价格贴）</t>
  </si>
  <si>
    <t>ZHRFS24010  14标RFID贴纸45*60mm（不可移）</t>
  </si>
  <si>
    <t>7202-047-733-02</t>
  </si>
  <si>
    <t>S25111405</t>
  </si>
  <si>
    <t>PO-62898-04</t>
  </si>
  <si>
    <t>RSLCZH0021
惠州市瑞林昌照明科技有限公司</t>
  </si>
  <si>
    <t>S25112056</t>
  </si>
  <si>
    <t>PO-17829</t>
  </si>
  <si>
    <t>RSLCZH0022
惠州市瑞林昌照明科技有限公司</t>
  </si>
  <si>
    <t>PO-17621</t>
  </si>
  <si>
    <t>4321-047-712-99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</si>
  <si>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</si>
  <si>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</si>
  <si>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</si>
  <si>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</si>
  <si>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</si>
  <si>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</si>
  <si>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</si>
  <si>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</si>
  <si>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</si>
  <si>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</si>
  <si>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</si>
  <si>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瑞林昌照明</t>
  </si>
  <si>
    <t>惠州市瑞林昌照明科技有限公司</t>
  </si>
  <si>
    <t>吊牌，吊绳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</si>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</sst>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_ "/>
    <numFmt numFmtId="181" formatCode="0.000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1"/>
      <name val="Calibri"/>
      <charset val="134"/>
    </font>
    <font>
      <b/>
      <sz val="11"/>
      <name val="宋体"/>
      <charset val="134"/>
      <scheme val="minor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79" fontId="8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180" fontId="9" fillId="3" borderId="1" xfId="0" applyNumberFormat="1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9" fillId="3" borderId="3" xfId="0" applyNumberFormat="1" applyFont="1" applyFill="1" applyBorder="1" applyAlignment="1">
      <alignment horizontal="center" vertical="center"/>
    </xf>
    <xf numFmtId="180" fontId="9" fillId="3" borderId="1" xfId="0" applyNumberFormat="1" applyFont="1" applyFill="1" applyBorder="1" applyAlignment="1">
      <alignment horizontal="center" vertical="center"/>
    </xf>
    <xf numFmtId="0" fontId="9" fillId="3" borderId="4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58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tabSelected="1" zoomScale="70" zoomScaleNormal="70" workbookViewId="0">
      <pane ySplit="2" topLeftCell="A3" activePane="bottomLeft" state="frozen"/>
      <selection/>
      <selection pane="bottomLeft" activeCell="A24" sqref="$A24:$XFD24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7454545454545" style="4" customWidth="1"/>
    <col min="4" max="4" width="19.6727272727273" style="4" customWidth="1"/>
    <col min="5" max="5" width="25.4454545454545" style="4" customWidth="1"/>
    <col min="6" max="6" width="17.3636363636364" style="4" customWidth="1"/>
    <col min="7" max="7" width="19.0363636363636" style="4" customWidth="1"/>
    <col min="8" max="8" width="11.3363636363636" style="4" customWidth="1"/>
    <col min="9" max="9" width="46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17.2727272727273" style="5" customWidth="1"/>
    <col min="14" max="14" width="9" style="6"/>
    <col min="15" max="16384" width="9" style="4"/>
  </cols>
  <sheetData>
    <row r="1" ht="23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3" t="s">
        <v>13</v>
      </c>
      <c r="N2" s="14" t="s">
        <v>14</v>
      </c>
    </row>
    <row r="3" s="2" customFormat="1" ht="20" customHeight="1" spans="1:14">
      <c r="A3" s="15" t="s">
        <v>15</v>
      </c>
      <c r="B3" s="16">
        <v>45925</v>
      </c>
      <c r="C3" s="15" t="s">
        <v>16</v>
      </c>
      <c r="D3" s="17" t="s">
        <v>17</v>
      </c>
      <c r="E3" s="18" t="s">
        <v>18</v>
      </c>
      <c r="F3" s="19" t="s">
        <v>19</v>
      </c>
      <c r="G3" s="20" t="s">
        <v>20</v>
      </c>
      <c r="H3" s="20" t="s">
        <v>21</v>
      </c>
      <c r="I3" s="21" t="s">
        <v>22</v>
      </c>
      <c r="J3" s="19">
        <v>1200</v>
      </c>
      <c r="K3" s="22">
        <v>0.75</v>
      </c>
      <c r="L3" s="23">
        <f>K3*J3</f>
        <v>900</v>
      </c>
      <c r="M3" s="24"/>
      <c r="N3" s="25"/>
    </row>
    <row r="4" s="2" customFormat="1" ht="20" customHeight="1" spans="1:14">
      <c r="A4" s="15"/>
      <c r="B4" s="16"/>
      <c r="C4" s="15"/>
      <c r="D4" s="17"/>
      <c r="E4" s="26"/>
      <c r="F4" s="19"/>
      <c r="G4" s="20" t="s">
        <v>23</v>
      </c>
      <c r="H4" s="20"/>
      <c r="I4" s="21" t="s">
        <v>22</v>
      </c>
      <c r="J4" s="19">
        <v>50</v>
      </c>
      <c r="K4" s="22">
        <v>0.75</v>
      </c>
      <c r="L4" s="23">
        <f t="shared" ref="L4:L24" si="0">K4*J4</f>
        <v>37.5</v>
      </c>
      <c r="M4" s="24"/>
      <c r="N4" s="25"/>
    </row>
    <row r="5" s="2" customFormat="1" ht="20" customHeight="1" spans="1:14">
      <c r="A5" s="15" t="s">
        <v>15</v>
      </c>
      <c r="B5" s="16">
        <v>45934</v>
      </c>
      <c r="C5" s="15" t="s">
        <v>16</v>
      </c>
      <c r="D5" s="17" t="s">
        <v>24</v>
      </c>
      <c r="E5" s="17" t="s">
        <v>25</v>
      </c>
      <c r="F5" s="19" t="s">
        <v>26</v>
      </c>
      <c r="G5" s="20" t="s">
        <v>27</v>
      </c>
      <c r="H5" s="20" t="s">
        <v>21</v>
      </c>
      <c r="I5" s="20" t="s">
        <v>28</v>
      </c>
      <c r="J5" s="19">
        <v>1304</v>
      </c>
      <c r="K5" s="27">
        <v>0.4</v>
      </c>
      <c r="L5" s="23">
        <f t="shared" si="0"/>
        <v>521.6</v>
      </c>
      <c r="M5" s="24"/>
      <c r="N5" s="25"/>
    </row>
    <row r="6" s="2" customFormat="1" ht="20" customHeight="1" spans="1:14">
      <c r="A6" s="15"/>
      <c r="B6" s="16"/>
      <c r="C6" s="15"/>
      <c r="D6" s="17"/>
      <c r="E6" s="17"/>
      <c r="F6" s="19"/>
      <c r="G6" s="20" t="s">
        <v>29</v>
      </c>
      <c r="H6" s="20"/>
      <c r="I6" s="20" t="s">
        <v>28</v>
      </c>
      <c r="J6" s="19">
        <v>200</v>
      </c>
      <c r="K6" s="27">
        <v>0.4</v>
      </c>
      <c r="L6" s="23">
        <f t="shared" si="0"/>
        <v>80</v>
      </c>
      <c r="M6" s="24"/>
      <c r="N6" s="25"/>
    </row>
    <row r="7" s="2" customFormat="1" ht="20" customHeight="1" spans="1:14">
      <c r="A7" s="15"/>
      <c r="B7" s="16"/>
      <c r="C7" s="15"/>
      <c r="D7" s="17"/>
      <c r="E7" s="18" t="s">
        <v>30</v>
      </c>
      <c r="F7" s="19"/>
      <c r="G7" s="20" t="s">
        <v>31</v>
      </c>
      <c r="H7" s="20"/>
      <c r="I7" s="20" t="s">
        <v>28</v>
      </c>
      <c r="J7" s="19">
        <v>1304</v>
      </c>
      <c r="K7" s="27">
        <v>0.4</v>
      </c>
      <c r="L7" s="23">
        <f t="shared" si="0"/>
        <v>521.6</v>
      </c>
      <c r="M7" s="24"/>
      <c r="N7" s="25"/>
    </row>
    <row r="8" s="2" customFormat="1" ht="20" customHeight="1" spans="1:14">
      <c r="A8" s="15"/>
      <c r="B8" s="16"/>
      <c r="C8" s="15"/>
      <c r="D8" s="17"/>
      <c r="E8" s="28"/>
      <c r="F8" s="19"/>
      <c r="G8" s="20" t="s">
        <v>32</v>
      </c>
      <c r="H8" s="20"/>
      <c r="I8" s="20" t="s">
        <v>28</v>
      </c>
      <c r="J8" s="19">
        <v>200</v>
      </c>
      <c r="K8" s="27">
        <v>0.4</v>
      </c>
      <c r="L8" s="23">
        <f t="shared" si="0"/>
        <v>80</v>
      </c>
      <c r="M8" s="24"/>
      <c r="N8" s="25"/>
    </row>
    <row r="9" s="2" customFormat="1" ht="20" customHeight="1" spans="1:14">
      <c r="A9" s="15"/>
      <c r="B9" s="16"/>
      <c r="C9" s="15"/>
      <c r="D9" s="17"/>
      <c r="E9" s="28"/>
      <c r="F9" s="19"/>
      <c r="G9" s="20" t="s">
        <v>33</v>
      </c>
      <c r="H9" s="20"/>
      <c r="I9" s="20" t="s">
        <v>28</v>
      </c>
      <c r="J9" s="19">
        <v>1304</v>
      </c>
      <c r="K9" s="27">
        <v>0.4</v>
      </c>
      <c r="L9" s="23">
        <f t="shared" si="0"/>
        <v>521.6</v>
      </c>
      <c r="M9" s="24"/>
      <c r="N9" s="25"/>
    </row>
    <row r="10" s="2" customFormat="1" ht="20" customHeight="1" spans="1:14">
      <c r="A10" s="15"/>
      <c r="B10" s="16"/>
      <c r="C10" s="15"/>
      <c r="D10" s="17"/>
      <c r="E10" s="26"/>
      <c r="F10" s="19"/>
      <c r="G10" s="20" t="s">
        <v>34</v>
      </c>
      <c r="H10" s="20"/>
      <c r="I10" s="20" t="s">
        <v>28</v>
      </c>
      <c r="J10" s="19">
        <v>200</v>
      </c>
      <c r="K10" s="27">
        <v>0.4</v>
      </c>
      <c r="L10" s="23">
        <f t="shared" si="0"/>
        <v>80</v>
      </c>
      <c r="M10" s="24"/>
      <c r="N10" s="25"/>
    </row>
    <row r="11" s="2" customFormat="1" ht="20" customHeight="1" spans="1:14">
      <c r="A11" s="15" t="s">
        <v>15</v>
      </c>
      <c r="B11" s="16">
        <v>45940</v>
      </c>
      <c r="C11" s="15" t="s">
        <v>16</v>
      </c>
      <c r="D11" s="17" t="s">
        <v>35</v>
      </c>
      <c r="E11" s="18" t="s">
        <v>36</v>
      </c>
      <c r="F11" s="19" t="s">
        <v>37</v>
      </c>
      <c r="G11" s="20" t="s">
        <v>20</v>
      </c>
      <c r="H11" s="20" t="s">
        <v>21</v>
      </c>
      <c r="I11" s="21" t="s">
        <v>22</v>
      </c>
      <c r="J11" s="19">
        <v>3400</v>
      </c>
      <c r="K11" s="22">
        <v>0.75</v>
      </c>
      <c r="L11" s="23">
        <f t="shared" si="0"/>
        <v>2550</v>
      </c>
      <c r="M11" s="24"/>
      <c r="N11" s="25"/>
    </row>
    <row r="12" s="2" customFormat="1" ht="20" customHeight="1" spans="1:14">
      <c r="A12" s="15"/>
      <c r="B12" s="16"/>
      <c r="C12" s="15"/>
      <c r="D12" s="17"/>
      <c r="E12" s="26"/>
      <c r="F12" s="19"/>
      <c r="G12" s="20" t="s">
        <v>23</v>
      </c>
      <c r="H12" s="20"/>
      <c r="I12" s="21" t="s">
        <v>22</v>
      </c>
      <c r="J12" s="19">
        <v>505</v>
      </c>
      <c r="K12" s="22">
        <v>0.75</v>
      </c>
      <c r="L12" s="23">
        <f t="shared" si="0"/>
        <v>378.75</v>
      </c>
      <c r="M12" s="24"/>
      <c r="N12" s="25"/>
    </row>
    <row r="13" s="2" customFormat="1" ht="20" customHeight="1" spans="1:14">
      <c r="A13" s="15" t="s">
        <v>15</v>
      </c>
      <c r="B13" s="16">
        <v>45947</v>
      </c>
      <c r="C13" s="15" t="s">
        <v>38</v>
      </c>
      <c r="D13" s="17" t="s">
        <v>39</v>
      </c>
      <c r="E13" s="17" t="s">
        <v>40</v>
      </c>
      <c r="F13" s="19" t="s">
        <v>41</v>
      </c>
      <c r="G13" s="20" t="s">
        <v>42</v>
      </c>
      <c r="H13" s="20" t="s">
        <v>21</v>
      </c>
      <c r="I13" s="20" t="s">
        <v>43</v>
      </c>
      <c r="J13" s="19">
        <v>2004</v>
      </c>
      <c r="K13" s="22">
        <v>0.7</v>
      </c>
      <c r="L13" s="23">
        <f t="shared" si="0"/>
        <v>1402.8</v>
      </c>
      <c r="M13" s="24"/>
      <c r="N13" s="25"/>
    </row>
    <row r="14" s="2" customFormat="1" ht="20" customHeight="1" spans="1:14">
      <c r="A14" s="15" t="s">
        <v>15</v>
      </c>
      <c r="B14" s="16">
        <v>45952</v>
      </c>
      <c r="C14" s="15" t="s">
        <v>16</v>
      </c>
      <c r="D14" s="17" t="s">
        <v>44</v>
      </c>
      <c r="E14" s="18" t="s">
        <v>45</v>
      </c>
      <c r="F14" s="19" t="s">
        <v>46</v>
      </c>
      <c r="G14" s="20" t="s">
        <v>47</v>
      </c>
      <c r="H14" s="20" t="s">
        <v>21</v>
      </c>
      <c r="I14" s="21" t="s">
        <v>22</v>
      </c>
      <c r="J14" s="19">
        <v>255</v>
      </c>
      <c r="K14" s="22">
        <v>0.75</v>
      </c>
      <c r="L14" s="23">
        <f t="shared" si="0"/>
        <v>191.25</v>
      </c>
      <c r="M14" s="24"/>
      <c r="N14" s="25"/>
    </row>
    <row r="15" s="2" customFormat="1" ht="20" customHeight="1" spans="1:14">
      <c r="A15" s="15" t="s">
        <v>15</v>
      </c>
      <c r="B15" s="16">
        <v>45953</v>
      </c>
      <c r="C15" s="15" t="s">
        <v>16</v>
      </c>
      <c r="D15" s="29" t="s">
        <v>48</v>
      </c>
      <c r="E15" s="17" t="s">
        <v>40</v>
      </c>
      <c r="F15" s="19" t="s">
        <v>49</v>
      </c>
      <c r="G15" s="20" t="s">
        <v>42</v>
      </c>
      <c r="H15" s="20" t="s">
        <v>21</v>
      </c>
      <c r="I15" s="20" t="s">
        <v>50</v>
      </c>
      <c r="J15" s="19">
        <v>2010</v>
      </c>
      <c r="K15" s="27">
        <v>0.4</v>
      </c>
      <c r="L15" s="23">
        <f t="shared" si="0"/>
        <v>804</v>
      </c>
      <c r="M15" s="24"/>
      <c r="N15" s="25"/>
    </row>
    <row r="16" s="2" customFormat="1" ht="20" customHeight="1" spans="1:14">
      <c r="A16" s="15" t="s">
        <v>15</v>
      </c>
      <c r="B16" s="16">
        <v>45971</v>
      </c>
      <c r="C16" s="15" t="s">
        <v>16</v>
      </c>
      <c r="D16" s="17" t="s">
        <v>51</v>
      </c>
      <c r="E16" s="18" t="s">
        <v>52</v>
      </c>
      <c r="F16" s="19" t="s">
        <v>53</v>
      </c>
      <c r="G16" s="20" t="s">
        <v>54</v>
      </c>
      <c r="H16" s="20" t="s">
        <v>21</v>
      </c>
      <c r="I16" s="20" t="s">
        <v>55</v>
      </c>
      <c r="J16" s="19">
        <v>1000</v>
      </c>
      <c r="K16" s="22">
        <v>0.75</v>
      </c>
      <c r="L16" s="23">
        <f t="shared" si="0"/>
        <v>750</v>
      </c>
      <c r="M16" s="24"/>
      <c r="N16" s="25"/>
    </row>
    <row r="17" s="3" customFormat="1" ht="20" customHeight="1" spans="1:14">
      <c r="A17" s="30" t="s">
        <v>15</v>
      </c>
      <c r="B17" s="31">
        <v>45981</v>
      </c>
      <c r="C17" s="30" t="s">
        <v>16</v>
      </c>
      <c r="D17" s="32" t="s">
        <v>56</v>
      </c>
      <c r="E17" s="32" t="s">
        <v>57</v>
      </c>
      <c r="F17" s="33" t="s">
        <v>58</v>
      </c>
      <c r="G17" s="34" t="s">
        <v>59</v>
      </c>
      <c r="H17" s="34" t="s">
        <v>21</v>
      </c>
      <c r="I17" s="35" t="s">
        <v>60</v>
      </c>
      <c r="J17" s="33">
        <v>3800</v>
      </c>
      <c r="K17" s="36">
        <v>0.5</v>
      </c>
      <c r="L17" s="37">
        <f t="shared" si="0"/>
        <v>1900</v>
      </c>
      <c r="M17" s="38"/>
      <c r="N17" s="39"/>
    </row>
    <row r="18" s="3" customFormat="1" ht="20" customHeight="1" spans="1:14">
      <c r="A18" s="30"/>
      <c r="B18" s="31"/>
      <c r="C18" s="30"/>
      <c r="D18" s="32"/>
      <c r="E18" s="32"/>
      <c r="F18" s="33"/>
      <c r="G18" s="34" t="s">
        <v>59</v>
      </c>
      <c r="H18" s="34"/>
      <c r="I18" s="34" t="s">
        <v>61</v>
      </c>
      <c r="J18" s="33">
        <v>4000</v>
      </c>
      <c r="K18" s="40">
        <v>0.4</v>
      </c>
      <c r="L18" s="37">
        <f t="shared" si="0"/>
        <v>1600</v>
      </c>
      <c r="M18" s="38"/>
      <c r="N18" s="39"/>
    </row>
    <row r="19" s="3" customFormat="1" ht="20" customHeight="1" spans="1:14">
      <c r="A19" s="30"/>
      <c r="B19" s="31"/>
      <c r="C19" s="30"/>
      <c r="D19" s="32"/>
      <c r="E19" s="41" t="s">
        <v>57</v>
      </c>
      <c r="F19" s="33"/>
      <c r="G19" s="34" t="s">
        <v>62</v>
      </c>
      <c r="H19" s="34"/>
      <c r="I19" s="35" t="s">
        <v>60</v>
      </c>
      <c r="J19" s="33">
        <v>310</v>
      </c>
      <c r="K19" s="36">
        <v>0.5</v>
      </c>
      <c r="L19" s="37">
        <f t="shared" si="0"/>
        <v>155</v>
      </c>
      <c r="M19" s="38"/>
      <c r="N19" s="39"/>
    </row>
    <row r="20" s="3" customFormat="1" ht="20" customHeight="1" spans="1:14">
      <c r="A20" s="30"/>
      <c r="B20" s="31"/>
      <c r="C20" s="30"/>
      <c r="D20" s="32"/>
      <c r="E20" s="42"/>
      <c r="F20" s="33"/>
      <c r="G20" s="34" t="s">
        <v>62</v>
      </c>
      <c r="H20" s="34"/>
      <c r="I20" s="34" t="s">
        <v>61</v>
      </c>
      <c r="J20" s="33">
        <v>310</v>
      </c>
      <c r="K20" s="40">
        <v>0.4</v>
      </c>
      <c r="L20" s="37">
        <f t="shared" si="0"/>
        <v>124</v>
      </c>
      <c r="M20" s="38"/>
      <c r="N20" s="39"/>
    </row>
    <row r="21" s="3" customFormat="1" ht="20" customHeight="1" spans="1:14">
      <c r="A21" s="30" t="s">
        <v>15</v>
      </c>
      <c r="B21" s="31">
        <v>45981</v>
      </c>
      <c r="C21" s="30" t="s">
        <v>16</v>
      </c>
      <c r="D21" s="32" t="s">
        <v>63</v>
      </c>
      <c r="E21" s="41" t="s">
        <v>64</v>
      </c>
      <c r="F21" s="33" t="s">
        <v>65</v>
      </c>
      <c r="G21" s="34" t="s">
        <v>47</v>
      </c>
      <c r="H21" s="34" t="s">
        <v>21</v>
      </c>
      <c r="I21" s="43" t="s">
        <v>22</v>
      </c>
      <c r="J21" s="33">
        <v>500</v>
      </c>
      <c r="K21" s="36">
        <v>0.75</v>
      </c>
      <c r="L21" s="37">
        <f t="shared" si="0"/>
        <v>375</v>
      </c>
      <c r="M21" s="38"/>
      <c r="N21" s="39"/>
    </row>
    <row r="22" s="3" customFormat="1" ht="20" customHeight="1" spans="1:14">
      <c r="A22" s="44" t="s">
        <v>15</v>
      </c>
      <c r="B22" s="45">
        <v>45989</v>
      </c>
      <c r="C22" s="44" t="s">
        <v>16</v>
      </c>
      <c r="D22" s="44" t="s">
        <v>66</v>
      </c>
      <c r="E22" s="30" t="s">
        <v>67</v>
      </c>
      <c r="F22" s="44" t="s">
        <v>68</v>
      </c>
      <c r="G22" s="46" t="s">
        <v>20</v>
      </c>
      <c r="H22" s="47" t="s">
        <v>21</v>
      </c>
      <c r="I22" s="46" t="s">
        <v>55</v>
      </c>
      <c r="J22" s="30">
        <v>1710</v>
      </c>
      <c r="K22" s="36">
        <v>0.75</v>
      </c>
      <c r="L22" s="37">
        <f t="shared" si="0"/>
        <v>1282.5</v>
      </c>
      <c r="M22" s="38"/>
      <c r="N22" s="39"/>
    </row>
    <row r="23" s="3" customFormat="1" ht="20" customHeight="1" spans="1:14">
      <c r="A23" s="48"/>
      <c r="B23" s="48"/>
      <c r="C23" s="48"/>
      <c r="D23" s="48"/>
      <c r="E23" s="30" t="s">
        <v>69</v>
      </c>
      <c r="F23" s="48"/>
      <c r="G23" s="47" t="s">
        <v>70</v>
      </c>
      <c r="H23" s="49"/>
      <c r="I23" s="46" t="s">
        <v>55</v>
      </c>
      <c r="J23" s="46">
        <v>2200</v>
      </c>
      <c r="K23" s="36">
        <v>0.75</v>
      </c>
      <c r="L23" s="37">
        <f t="shared" si="0"/>
        <v>1650</v>
      </c>
      <c r="M23" s="38"/>
      <c r="N23" s="39"/>
    </row>
    <row r="24" s="2" customFormat="1" ht="20" customHeight="1" spans="1:14">
      <c r="A24" s="50"/>
      <c r="B24" s="51"/>
      <c r="C24" s="51"/>
      <c r="D24" s="51"/>
      <c r="E24" s="51"/>
      <c r="F24" s="51"/>
      <c r="G24" s="51"/>
      <c r="H24" s="51"/>
      <c r="I24" s="52"/>
      <c r="J24" s="53"/>
      <c r="K24" s="54"/>
      <c r="L24" s="54"/>
      <c r="M24" s="24"/>
      <c r="N24" s="25"/>
    </row>
    <row r="25" s="2" customFormat="1" ht="20" customHeight="1" spans="1:14">
      <c r="A25" s="50"/>
      <c r="B25" s="51"/>
      <c r="C25" s="51"/>
      <c r="D25" s="51"/>
      <c r="E25" s="51"/>
      <c r="F25" s="51"/>
      <c r="G25" s="51"/>
      <c r="H25" s="51"/>
      <c r="I25" s="52"/>
      <c r="J25" s="53"/>
      <c r="K25" s="54"/>
      <c r="L25" s="54"/>
      <c r="M25" s="24"/>
      <c r="N25" s="25"/>
    </row>
    <row r="26" s="2" customFormat="1" ht="20" customHeight="1" spans="1:14">
      <c r="A26" s="50"/>
      <c r="B26" s="51"/>
      <c r="C26" s="51"/>
      <c r="D26" s="51"/>
      <c r="E26" s="51"/>
      <c r="F26" s="51"/>
      <c r="G26" s="51"/>
      <c r="H26" s="51"/>
      <c r="I26" s="52"/>
      <c r="J26" s="53"/>
      <c r="K26" s="54"/>
      <c r="L26" s="54"/>
      <c r="M26" s="24"/>
      <c r="N26" s="25"/>
    </row>
    <row r="27" s="2" customFormat="1" ht="20" customHeight="1" spans="1:14">
      <c r="A27" s="50"/>
      <c r="B27" s="51"/>
      <c r="C27" s="51"/>
      <c r="D27" s="51"/>
      <c r="E27" s="51"/>
      <c r="F27" s="51"/>
      <c r="G27" s="51"/>
      <c r="H27" s="51"/>
      <c r="I27" s="52"/>
      <c r="J27" s="53"/>
      <c r="K27" s="54"/>
      <c r="L27" s="54"/>
      <c r="M27" s="24"/>
      <c r="N27" s="25"/>
    </row>
    <row r="28" s="2" customFormat="1" ht="20" customHeight="1" spans="1:14">
      <c r="A28" s="50"/>
      <c r="B28" s="51"/>
      <c r="C28" s="51"/>
      <c r="D28" s="51"/>
      <c r="E28" s="51"/>
      <c r="F28" s="51"/>
      <c r="G28" s="51"/>
      <c r="H28" s="51"/>
      <c r="I28" s="52"/>
      <c r="J28" s="53"/>
      <c r="K28" s="54"/>
      <c r="L28" s="54"/>
      <c r="M28" s="24"/>
      <c r="N28" s="25"/>
    </row>
    <row r="29" s="2" customFormat="1" ht="20" customHeight="1" spans="1:14">
      <c r="A29" s="50"/>
      <c r="B29" s="51"/>
      <c r="C29" s="51"/>
      <c r="D29" s="51"/>
      <c r="E29" s="51"/>
      <c r="F29" s="51"/>
      <c r="G29" s="51"/>
      <c r="H29" s="51"/>
      <c r="I29" s="52"/>
      <c r="J29" s="53"/>
      <c r="K29" s="54"/>
      <c r="L29" s="54"/>
      <c r="M29" s="24"/>
      <c r="N29" s="25"/>
    </row>
    <row r="30" s="2" customFormat="1" ht="20" customHeight="1" spans="1:14">
      <c r="A30" s="50" t="s">
        <v>71</v>
      </c>
      <c r="B30" s="51"/>
      <c r="C30" s="51"/>
      <c r="D30" s="51"/>
      <c r="E30" s="51"/>
      <c r="F30" s="51"/>
      <c r="G30" s="51"/>
      <c r="H30" s="51"/>
      <c r="I30" s="52"/>
      <c r="J30" s="53">
        <f>SUM(J3:J27)</f>
        <v>27766</v>
      </c>
      <c r="K30" s="54"/>
      <c r="L30" s="54">
        <f>SUM(L3:L28)</f>
        <v>15905.6</v>
      </c>
      <c r="M30" s="24"/>
      <c r="N30" s="25"/>
    </row>
    <row r="31" customFormat="1" ht="12" customHeight="1" spans="1:14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4"/>
      <c r="L31" s="4"/>
      <c r="M31" s="56"/>
      <c r="N31" s="57"/>
    </row>
    <row r="32" ht="23" spans="1:14">
      <c r="A32" s="58" t="s">
        <v>72</v>
      </c>
      <c r="B32" s="58"/>
      <c r="C32" s="58"/>
      <c r="D32" s="58"/>
      <c r="E32" s="58"/>
      <c r="F32" s="58"/>
      <c r="G32" s="58"/>
      <c r="H32" s="58"/>
      <c r="I32" s="58"/>
      <c r="J32" s="58"/>
    </row>
    <row r="33" s="4" customFormat="1" ht="45" customHeight="1" spans="1:14">
      <c r="A33" s="59" t="s">
        <v>73</v>
      </c>
      <c r="B33" s="59" t="s">
        <v>74</v>
      </c>
      <c r="C33" s="59" t="s">
        <v>1</v>
      </c>
      <c r="D33" s="59" t="s">
        <v>75</v>
      </c>
      <c r="E33" s="59" t="s">
        <v>76</v>
      </c>
      <c r="F33" s="59" t="s">
        <v>77</v>
      </c>
      <c r="G33" s="60" t="s">
        <v>78</v>
      </c>
      <c r="H33" s="60" t="s">
        <v>79</v>
      </c>
      <c r="I33" s="59" t="s">
        <v>80</v>
      </c>
      <c r="J33" s="60" t="s">
        <v>81</v>
      </c>
      <c r="M33" s="5"/>
      <c r="N33" s="6"/>
    </row>
    <row r="34" s="4" customFormat="1" ht="34" customHeight="1" spans="1:14">
      <c r="A34" s="61">
        <v>1</v>
      </c>
      <c r="B34" s="62"/>
      <c r="C34" s="61" t="s">
        <v>82</v>
      </c>
      <c r="D34" s="63" t="s">
        <v>83</v>
      </c>
      <c r="E34" s="63" t="s">
        <v>84</v>
      </c>
      <c r="F34" s="61" t="s">
        <v>85</v>
      </c>
      <c r="G34" s="61" t="s">
        <v>86</v>
      </c>
      <c r="H34" s="61">
        <f>J30</f>
        <v>27766</v>
      </c>
      <c r="I34" s="64">
        <f>L30</f>
        <v>15905.6</v>
      </c>
      <c r="J34" s="63"/>
      <c r="K34" s="65"/>
      <c r="M34" s="5"/>
      <c r="N34" s="6"/>
    </row>
    <row r="35" spans="1:14">
      <c r="D35" s="66"/>
    </row>
  </sheetData>
  <mergeCells count="39">
    <mergeCell ref="A1:L1"/>
    <mergeCell ref="A30:I30"/>
    <mergeCell ref="A32:J32"/>
    <mergeCell ref="A3:A4"/>
    <mergeCell ref="A5:A10"/>
    <mergeCell ref="A11:A12"/>
    <mergeCell ref="A17:A20"/>
    <mergeCell ref="A22:A23"/>
    <mergeCell ref="B3:B4"/>
    <mergeCell ref="B5:B10"/>
    <mergeCell ref="B11:B12"/>
    <mergeCell ref="B17:B20"/>
    <mergeCell ref="B22:B23"/>
    <mergeCell ref="C3:C4"/>
    <mergeCell ref="C5:C10"/>
    <mergeCell ref="C11:C12"/>
    <mergeCell ref="C17:C20"/>
    <mergeCell ref="C22:C23"/>
    <mergeCell ref="D3:D4"/>
    <mergeCell ref="D5:D10"/>
    <mergeCell ref="D11:D12"/>
    <mergeCell ref="D17:D20"/>
    <mergeCell ref="D22:D23"/>
    <mergeCell ref="E3:E4"/>
    <mergeCell ref="E5:E6"/>
    <mergeCell ref="E7:E10"/>
    <mergeCell ref="E11:E12"/>
    <mergeCell ref="E17:E18"/>
    <mergeCell ref="E19:E20"/>
    <mergeCell ref="F3:F4"/>
    <mergeCell ref="F5:F10"/>
    <mergeCell ref="F11:F12"/>
    <mergeCell ref="F17:F20"/>
    <mergeCell ref="F22:F23"/>
    <mergeCell ref="H3:H4"/>
    <mergeCell ref="H5:H10"/>
    <mergeCell ref="H11:H12"/>
    <mergeCell ref="H17:H20"/>
    <mergeCell ref="H22:H23"/>
  </mergeCells>
  <pageMargins left="0.7" right="0.7" top="0.75" bottom="0.75" header="0.3" footer="0.3"/>
  <pageSetup paperSize="9" scale="4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对账发票申请-0401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2025-12-17T18:09:17Z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6F3FDFDE92B74022ADBA786510CE28CE_13</vt:lpwstr>
  </property>
  <property fmtid="{D5CDD505-2E9C-101B-9397-08002B2CF9AE}" pid="4" name="CalculationRule">
    <vt:i4>0</vt:i4>
  </property>
</Properties>
</file>