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外做货-美金" sheetId="26" r:id="rId1"/>
    <sheet name="国内做货-人民币" sheetId="25" r:id="rId2"/>
  </sheets>
  <definedNames>
    <definedName name="_xlnm._FilterDatabase" localSheetId="0" hidden="1">'国外做货-美金'!$B$1:$I$154</definedName>
    <definedName name="_xlnm._FilterDatabase" localSheetId="1" hidden="1">'国内做货-人民币'!$B$1:$I$2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<sst xmlns="http://schemas.openxmlformats.org/spreadsheetml/2006/main" count="239" uniqueCount="95">
  <si>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</si>
  <si>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</si>
  <si>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</si>
  <si>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</si>
  <si>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</si>
  <si>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</si>
  <si>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</si>
  <si>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</si>
  <si>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</si>
  <si>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</si>
  <si>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90144/90146</t>
  </si>
  <si>
    <t>RRNBSK807
工厂：三兴</t>
  </si>
  <si>
    <t>5095-741-800/812  MIEL
Made in Cambodia 女下装裤子
加单4</t>
  </si>
  <si>
    <t>白色吊牌HPBCRFI001-60*95mm-RFID LOGO</t>
  </si>
  <si>
    <t>黑色 吊绳 MRBCGEN004-320*1.5mm</t>
  </si>
  <si>
    <t>腰卡WIDE LEG（BKYK25001）-88*82mm</t>
  </si>
  <si>
    <t>白色缎带洗标CLBCGEN003*4页-60*25mm（加页码）</t>
  </si>
  <si>
    <t>白色缎带空白标 BKKBXM24002（60*25mm）</t>
  </si>
  <si>
    <t>白色RFID织标WLBCRFI013-65*19mm（+4%）</t>
  </si>
  <si>
    <t>90143/90145/
90148/90149</t>
  </si>
  <si>
    <t>RRNBSK808
工厂：歆玥</t>
  </si>
  <si>
    <t>5095-741-800/812  MIEL
Made in Cambodia 女下装裤子
加单5</t>
  </si>
  <si>
    <t>40268</t>
  </si>
  <si>
    <t>RRNBSK817
工厂：乐维斯</t>
  </si>
  <si>
    <t xml:space="preserve"> 0047-741-122  BLOOCLEAN
Made in Cambodia 女下装裤子</t>
  </si>
  <si>
    <t>白色织标WLBCGEN017（05B）-65*20mm</t>
  </si>
  <si>
    <t>白色RFID织标WLBCRFI015-65*20mm（+3%）</t>
  </si>
  <si>
    <t>RRNBSK829
工厂：800色：依洲，
812色：欧莱发</t>
  </si>
  <si>
    <t>5096-741-800/812 NEWSTEL
Made in Cambodia  女下
加单20</t>
  </si>
  <si>
    <t>白色缎带洗标CLBCGEN003*4页-60*25mm</t>
  </si>
  <si>
    <t>白色缎带芯片洗标CLBCRFI001-60*25mm（+4%）</t>
  </si>
  <si>
    <t>白色织标WLBCGEN020-85*20mm</t>
  </si>
  <si>
    <t>RRNBSK830
工厂：800色：依洲，
812色：欧莱发</t>
  </si>
  <si>
    <t>5096-741-800/812 NEWSTEL
Made in Cambodia  女下
加单21</t>
  </si>
  <si>
    <t>RRNBSK831
工厂：依洲</t>
  </si>
  <si>
    <t>5096-737-800/812/818
NEWSTEL PET
Made in Cambodia  女下
加单1</t>
  </si>
  <si>
    <t xml:space="preserve">
90144/90146
90143/90145/
90148/90149</t>
  </si>
  <si>
    <t>RRNBSK835
工厂：歆玥/三兴</t>
  </si>
  <si>
    <t>5095-741-800/812  MIEL
Made in Cambodia 女下装裤子
补单4</t>
  </si>
  <si>
    <t>90570/90572/90575</t>
  </si>
  <si>
    <t>RRNBSK848
工厂：依洲</t>
  </si>
  <si>
    <t>5096-741-800/818  NEWSTEL
Made in Cambodia  女下
加单22</t>
  </si>
  <si>
    <t>备库</t>
  </si>
  <si>
    <t>RRNBSK843
工厂：依洲</t>
  </si>
  <si>
    <t>5096-741-605  NEWSTEL
Made in Cambodia  女下
补单</t>
  </si>
  <si>
    <t>白色缎带芯片洗标CLBCRFI001-60*25mm</t>
  </si>
  <si>
    <t>RRNBSK847
工厂：歆玥/三兴</t>
  </si>
  <si>
    <t>5095-741-800/812  MIEL
Made in Cambodia 女下装裤子
补单5</t>
  </si>
  <si>
    <t>RRNBSK849
工厂：乐维斯</t>
  </si>
  <si>
    <t>5096-741-800  NEWSTEL
Made in Cambodia  女下
加单23</t>
  </si>
  <si>
    <t>90574/90651</t>
  </si>
  <si>
    <t>RRNBSK850
工厂：欧莱发</t>
  </si>
  <si>
    <t>5096-741-812  NEWSTEL
Made in Cambodia  女下
加单24</t>
  </si>
  <si>
    <t>RRNBSK856
工厂：欧莱发</t>
  </si>
  <si>
    <t>5096-741-712  NEWSTEL
Made in Cambodia  女下
加单25</t>
  </si>
  <si>
    <t>RRNBSK857
工厂：欧莱发5K/乐维斯8K</t>
  </si>
  <si>
    <t>5096-741-800  NEWSTEL
Made in Cambodia  女下
加单26</t>
  </si>
  <si>
    <t>RRNBSK858
工厂：依洲</t>
  </si>
  <si>
    <t>5096-741-605  NEWSTEL
Made in Cambodia  女下
加单27</t>
  </si>
  <si>
    <t>RRNBSK868
工厂：依洲</t>
  </si>
  <si>
    <t>5096-737-818
NEWSTEL PET
Made in Cambodia  女下
加单2</t>
  </si>
  <si>
    <t>白色缎带洗标CLBCGEN003*1页-60*25mm(重做产地页)</t>
  </si>
  <si>
    <t>RRNBSK869
工厂：依洲</t>
  </si>
  <si>
    <t>5096-797-800
 NEWSTEL TALL
Made in Cambodia  女下
加单1</t>
  </si>
  <si>
    <t>白色缎带洗标CLBCGEN003*1页-60*25mm（重做产地页）</t>
  </si>
  <si>
    <t>91002/91004</t>
  </si>
  <si>
    <t>RRNBSK870
工厂：依洲</t>
  </si>
  <si>
    <t>5096-741-605  NEWSTEL
Made in Cambodia  女下
加单28</t>
  </si>
  <si>
    <t>配比装胶带贴纸  BKSKR24014</t>
  </si>
  <si>
    <t>RRNBSK871
工厂：乐维斯</t>
  </si>
  <si>
    <t>5096-741-818  NEWSTEL
Made in Cambodia  女下
加单29</t>
  </si>
  <si>
    <t>90998/91005/
91001/91006</t>
  </si>
  <si>
    <t>RRNBSK872
工厂：欧莱发</t>
  </si>
  <si>
    <t>5096-741-818/712  NEWSTEL
Made in Cambodia  女下
加单30</t>
  </si>
  <si>
    <t>RRNBSK886
工厂：乐维斯+欧莱发</t>
  </si>
  <si>
    <t>5096-741-605  NEWSTEL
Made in Cambodia  女下
加单31</t>
  </si>
  <si>
    <t>RRNBSK887
工厂：乐维斯</t>
  </si>
  <si>
    <t>5096-741-800  NEWSTEL
Made in Cambodia  女下
加单32</t>
  </si>
  <si>
    <r>
      <rPr>
        <sz val="11"/>
        <color theme="1"/>
        <rFont val="宋体"/>
        <charset val="134"/>
        <scheme val="minor"/>
      </rPr>
      <t>91591/91596/</t>
    </r>
    <r>
      <rPr>
        <sz val="11"/>
        <color rgb="FFFF0000"/>
        <rFont val="宋体"/>
        <charset val="134"/>
        <scheme val="minor"/>
      </rPr>
      <t>91615/91617</t>
    </r>
  </si>
  <si>
    <t>RRNBSK888
工厂：欧莱发</t>
  </si>
  <si>
    <t>5096-741-818/812/605  NEWSTEL
Made in Cambodia  女下
加单33</t>
  </si>
  <si>
    <t>白色缎带洗标CLBCGEN003*4页-60*25mm 补差数</t>
  </si>
  <si>
    <t>白色织标WLBCGEN020-85*20mm  补差数</t>
  </si>
  <si>
    <t>91622/91623</t>
  </si>
  <si>
    <t>RRNBSK890
工厂：乐维斯</t>
  </si>
  <si>
    <t>5096-737-818/800
NEWSTEL PET
Made in Cambodia  女下
加单3</t>
  </si>
  <si>
    <t>RRNBSK891
工厂：乐维斯</t>
  </si>
  <si>
    <t>5096-797-800
 NEWSTEL TALL
Made in Cambodia  女下
加单2</t>
  </si>
  <si>
    <t>91719/91724</t>
  </si>
  <si>
    <t>RRNBSK906
工厂：欧莱发</t>
  </si>
  <si>
    <t>5096-741-818/605  NEWSTEL
Made in Cambodia  女下
加单35</t>
  </si>
  <si>
    <t>91716/91721</t>
  </si>
  <si>
    <t>RRNBSK907
工厂：依洲</t>
  </si>
  <si>
    <t>5096-741-818/605 NEWSTEL
Made in Cambodia  女下
加单36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</si>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</sst>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_);[Red]\(&quot;￥&quot;#,##0.000\)"/>
    <numFmt numFmtId="177" formatCode="&quot;￥&quot;#,##0.00_);[Red]\(&quot;￥&quot;#,##0.00\)"/>
    <numFmt numFmtId="178" formatCode="0_);[Red]\(0\)"/>
    <numFmt numFmtId="179" formatCode="\$#,##0.0000;\-\$#,##0.0000"/>
    <numFmt numFmtId="180" formatCode="\$#,##0.00;\-\$#,##0.00"/>
    <numFmt numFmtId="181" formatCode="\$#,##0.000;\-\$#,##0.000"/>
    <numFmt numFmtId="182" formatCode="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horizontal="center" vertical="center"/>
    </xf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9" fontId="0" fillId="0" borderId="0" xfId="0" applyNumberFormat="1" applyFill="1">
      <alignment vertical="center"/>
    </xf>
    <xf numFmtId="180" fontId="0" fillId="0" borderId="0" xfId="0" applyNumberFormat="1" applyFill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81" fontId="4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81" fontId="4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vertical="center" wrapText="1"/>
    </xf>
    <xf numFmtId="14" fontId="0" fillId="0" borderId="7" xfId="0" applyNumberFormat="1" applyFont="1" applyFill="1" applyBorder="1" applyAlignment="1">
      <alignment vertical="center" wrapText="1"/>
    </xf>
    <xf numFmtId="14" fontId="0" fillId="0" borderId="6" xfId="0" applyNumberFormat="1" applyFill="1" applyBorder="1" applyAlignment="1">
      <alignment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82" fontId="4" fillId="0" borderId="4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7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4"/>
  <sheetViews>
    <sheetView tabSelected="1" zoomScale="85" zoomScaleNormal="85" workbookViewId="0">
      <pane ySplit="2" topLeftCell="A114" activePane="bottomLeft" state="frozen"/>
      <selection/>
      <selection pane="bottomLeft" activeCell="D148" sqref="D148:D153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7" width="11" style="1" customWidth="1"/>
    <col min="8" max="8" width="11" style="14" customWidth="1"/>
    <col min="9" max="9" width="14.9090909090909" style="15" customWidth="1"/>
    <col min="10" max="10" width="17.3636363636364" style="1" customWidth="1"/>
    <col min="11" max="16384" width="8.72727272727273" style="1"/>
  </cols>
  <sheetData>
    <row r="1" ht="14" customHeight="1" spans="1:9">
      <c r="A1" s="4" t="s">
        <v>0</v>
      </c>
      <c r="B1" s="5"/>
      <c r="C1" s="5"/>
      <c r="D1" s="5"/>
      <c r="E1" s="5"/>
      <c r="F1" s="5"/>
      <c r="G1" s="5"/>
      <c r="H1" s="16"/>
      <c r="I1" s="17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8" t="s">
        <v>8</v>
      </c>
      <c r="I2" s="19" t="s">
        <v>9</v>
      </c>
    </row>
    <row r="3" customHeight="1" spans="1:9">
      <c r="A3" s="20">
        <v>45913</v>
      </c>
      <c r="B3" s="21">
        <v>45929</v>
      </c>
      <c r="C3" s="22" t="s">
        <v>10</v>
      </c>
      <c r="D3" s="23" t="s">
        <v>11</v>
      </c>
      <c r="E3" s="24" t="s">
        <v>12</v>
      </c>
      <c r="F3" s="24" t="s">
        <v>13</v>
      </c>
      <c r="G3" s="25">
        <v>10000</v>
      </c>
      <c r="H3" s="26">
        <v>0.05</v>
      </c>
      <c r="I3" s="27">
        <f>G3*H3</f>
        <v>500</v>
      </c>
    </row>
    <row r="4" customHeight="1" spans="1:9">
      <c r="A4" s="20"/>
      <c r="B4" s="28"/>
      <c r="C4" s="29"/>
      <c r="D4" s="30"/>
      <c r="E4" s="24"/>
      <c r="F4" s="25" t="s">
        <v>14</v>
      </c>
      <c r="G4" s="25">
        <v>10000</v>
      </c>
      <c r="H4" s="26"/>
      <c r="I4" s="27">
        <f t="shared" ref="I4:I35" si="0">G4*H4</f>
        <v>0</v>
      </c>
    </row>
    <row r="5" customHeight="1" spans="1:9">
      <c r="A5" s="20"/>
      <c r="B5" s="28"/>
      <c r="C5" s="29"/>
      <c r="D5" s="30"/>
      <c r="E5" s="24"/>
      <c r="F5" s="25" t="s">
        <v>15</v>
      </c>
      <c r="G5" s="25">
        <v>10000</v>
      </c>
      <c r="H5" s="26">
        <v>0.0317</v>
      </c>
      <c r="I5" s="27">
        <f t="shared" si="0"/>
        <v>317</v>
      </c>
    </row>
    <row r="6" customHeight="1" spans="1:9">
      <c r="A6" s="20"/>
      <c r="B6" s="20">
        <v>45918</v>
      </c>
      <c r="C6" s="29"/>
      <c r="D6" s="30"/>
      <c r="E6" s="24"/>
      <c r="F6" s="25" t="s">
        <v>16</v>
      </c>
      <c r="G6" s="25">
        <v>40000</v>
      </c>
      <c r="H6" s="26">
        <v>0.0072</v>
      </c>
      <c r="I6" s="27">
        <f t="shared" si="0"/>
        <v>288</v>
      </c>
    </row>
    <row r="7" customHeight="1" spans="1:9">
      <c r="A7" s="20"/>
      <c r="B7" s="20"/>
      <c r="C7" s="29"/>
      <c r="D7" s="30"/>
      <c r="E7" s="24"/>
      <c r="F7" s="25" t="s">
        <v>17</v>
      </c>
      <c r="G7" s="25">
        <v>10000</v>
      </c>
      <c r="H7" s="26">
        <v>0.0052</v>
      </c>
      <c r="I7" s="27">
        <f t="shared" si="0"/>
        <v>52</v>
      </c>
    </row>
    <row r="8" customHeight="1" spans="1:9">
      <c r="A8" s="20"/>
      <c r="B8" s="20">
        <v>45918</v>
      </c>
      <c r="C8" s="29"/>
      <c r="D8" s="30"/>
      <c r="E8" s="24"/>
      <c r="F8" s="24" t="s">
        <v>18</v>
      </c>
      <c r="G8" s="25">
        <v>10400</v>
      </c>
      <c r="H8" s="26">
        <v>0.15</v>
      </c>
      <c r="I8" s="27">
        <f t="shared" si="0"/>
        <v>1560</v>
      </c>
    </row>
    <row r="9" customHeight="1" spans="1:9">
      <c r="A9" s="20">
        <v>45913</v>
      </c>
      <c r="B9" s="21">
        <v>45927</v>
      </c>
      <c r="C9" s="22" t="s">
        <v>19</v>
      </c>
      <c r="D9" s="23" t="s">
        <v>20</v>
      </c>
      <c r="E9" s="24" t="s">
        <v>21</v>
      </c>
      <c r="F9" s="24" t="s">
        <v>13</v>
      </c>
      <c r="G9" s="25">
        <v>22000</v>
      </c>
      <c r="H9" s="26">
        <v>0.05</v>
      </c>
      <c r="I9" s="27">
        <f t="shared" si="0"/>
        <v>1100</v>
      </c>
    </row>
    <row r="10" customHeight="1" spans="1:9">
      <c r="A10" s="20"/>
      <c r="B10" s="28"/>
      <c r="C10" s="29"/>
      <c r="D10" s="30"/>
      <c r="E10" s="24"/>
      <c r="F10" s="25" t="s">
        <v>14</v>
      </c>
      <c r="G10" s="25">
        <v>22000</v>
      </c>
      <c r="H10" s="26"/>
      <c r="I10" s="27">
        <f t="shared" si="0"/>
        <v>0</v>
      </c>
    </row>
    <row r="11" customHeight="1" spans="1:9">
      <c r="A11" s="20"/>
      <c r="B11" s="28"/>
      <c r="C11" s="29"/>
      <c r="D11" s="30"/>
      <c r="E11" s="24"/>
      <c r="F11" s="25" t="s">
        <v>15</v>
      </c>
      <c r="G11" s="25">
        <v>22000</v>
      </c>
      <c r="H11" s="26">
        <v>0.0317</v>
      </c>
      <c r="I11" s="27">
        <f t="shared" si="0"/>
        <v>697.4</v>
      </c>
    </row>
    <row r="12" customHeight="1" spans="1:9">
      <c r="A12" s="20"/>
      <c r="B12" s="20">
        <v>45917</v>
      </c>
      <c r="C12" s="29"/>
      <c r="D12" s="30"/>
      <c r="E12" s="24"/>
      <c r="F12" s="25" t="s">
        <v>16</v>
      </c>
      <c r="G12" s="25">
        <v>88000</v>
      </c>
      <c r="H12" s="26">
        <v>0.0072</v>
      </c>
      <c r="I12" s="27">
        <f t="shared" si="0"/>
        <v>633.6</v>
      </c>
    </row>
    <row r="13" customHeight="1" spans="1:9">
      <c r="A13" s="20"/>
      <c r="B13" s="20"/>
      <c r="C13" s="29"/>
      <c r="D13" s="30"/>
      <c r="E13" s="24"/>
      <c r="F13" s="25" t="s">
        <v>17</v>
      </c>
      <c r="G13" s="25">
        <v>22000</v>
      </c>
      <c r="H13" s="26">
        <v>0.0052</v>
      </c>
      <c r="I13" s="27">
        <f t="shared" si="0"/>
        <v>114.4</v>
      </c>
    </row>
    <row r="14" customHeight="1" spans="1:9">
      <c r="A14" s="20"/>
      <c r="B14" s="20">
        <v>45918</v>
      </c>
      <c r="C14" s="29"/>
      <c r="D14" s="30"/>
      <c r="E14" s="24"/>
      <c r="F14" s="24" t="s">
        <v>18</v>
      </c>
      <c r="G14" s="25">
        <v>22880</v>
      </c>
      <c r="H14" s="26">
        <v>0.15</v>
      </c>
      <c r="I14" s="27">
        <f t="shared" si="0"/>
        <v>3432</v>
      </c>
    </row>
    <row r="15" customHeight="1" spans="1:9">
      <c r="A15" s="20">
        <v>45916</v>
      </c>
      <c r="B15" s="21">
        <v>45950</v>
      </c>
      <c r="C15" s="31" t="s">
        <v>22</v>
      </c>
      <c r="D15" s="23" t="s">
        <v>23</v>
      </c>
      <c r="E15" s="24" t="s">
        <v>24</v>
      </c>
      <c r="F15" s="32" t="s">
        <v>13</v>
      </c>
      <c r="G15" s="33">
        <v>2500</v>
      </c>
      <c r="H15" s="34">
        <v>0.05</v>
      </c>
      <c r="I15" s="27">
        <f t="shared" si="0"/>
        <v>125</v>
      </c>
    </row>
    <row r="16" customHeight="1" spans="1:9">
      <c r="A16" s="20"/>
      <c r="B16" s="28"/>
      <c r="C16" s="35"/>
      <c r="D16" s="30"/>
      <c r="E16" s="24"/>
      <c r="F16" s="33" t="s">
        <v>14</v>
      </c>
      <c r="G16" s="33">
        <v>2500</v>
      </c>
      <c r="H16" s="34"/>
      <c r="I16" s="27">
        <f t="shared" si="0"/>
        <v>0</v>
      </c>
    </row>
    <row r="17" customHeight="1" spans="1:9">
      <c r="A17" s="20"/>
      <c r="B17" s="36">
        <v>45920</v>
      </c>
      <c r="C17" s="35"/>
      <c r="D17" s="30"/>
      <c r="E17" s="24"/>
      <c r="F17" s="33" t="s">
        <v>16</v>
      </c>
      <c r="G17" s="33">
        <v>10000</v>
      </c>
      <c r="H17" s="26">
        <v>0.0072</v>
      </c>
      <c r="I17" s="27">
        <f t="shared" si="0"/>
        <v>72</v>
      </c>
    </row>
    <row r="18" customHeight="1" spans="1:9">
      <c r="A18" s="20"/>
      <c r="B18" s="21">
        <v>45921</v>
      </c>
      <c r="C18" s="35"/>
      <c r="D18" s="30"/>
      <c r="E18" s="24"/>
      <c r="F18" s="24" t="s">
        <v>25</v>
      </c>
      <c r="G18" s="33">
        <v>2500</v>
      </c>
      <c r="H18" s="34">
        <v>0.024</v>
      </c>
      <c r="I18" s="27">
        <f t="shared" si="0"/>
        <v>60</v>
      </c>
    </row>
    <row r="19" customHeight="1" spans="1:9">
      <c r="A19" s="20"/>
      <c r="B19" s="37"/>
      <c r="C19" s="35"/>
      <c r="D19" s="30"/>
      <c r="E19" s="24"/>
      <c r="F19" s="24" t="s">
        <v>26</v>
      </c>
      <c r="G19" s="33">
        <v>2575</v>
      </c>
      <c r="H19" s="34">
        <v>0.15</v>
      </c>
      <c r="I19" s="27">
        <f t="shared" si="0"/>
        <v>386.25</v>
      </c>
    </row>
    <row r="20" customHeight="1" spans="1:9">
      <c r="A20" s="20">
        <v>45918</v>
      </c>
      <c r="B20" s="38">
        <v>45929</v>
      </c>
      <c r="C20" s="39">
        <v>90362</v>
      </c>
      <c r="D20" s="23" t="s">
        <v>27</v>
      </c>
      <c r="E20" s="24" t="s">
        <v>28</v>
      </c>
      <c r="F20" s="24" t="s">
        <v>13</v>
      </c>
      <c r="G20" s="25">
        <v>18000</v>
      </c>
      <c r="H20" s="40">
        <v>0.05</v>
      </c>
      <c r="I20" s="27">
        <f t="shared" si="0"/>
        <v>900</v>
      </c>
    </row>
    <row r="21" customHeight="1" spans="1:9">
      <c r="A21" s="20"/>
      <c r="B21" s="41"/>
      <c r="C21" s="42"/>
      <c r="D21" s="30"/>
      <c r="E21" s="24"/>
      <c r="F21" s="25" t="s">
        <v>14</v>
      </c>
      <c r="G21" s="25">
        <v>18000</v>
      </c>
      <c r="H21" s="43"/>
      <c r="I21" s="27">
        <f t="shared" si="0"/>
        <v>0</v>
      </c>
    </row>
    <row r="22" customHeight="1" spans="1:9">
      <c r="A22" s="20"/>
      <c r="B22" s="44">
        <v>45930</v>
      </c>
      <c r="C22" s="42"/>
      <c r="D22" s="30"/>
      <c r="E22" s="24"/>
      <c r="F22" s="25" t="s">
        <v>29</v>
      </c>
      <c r="G22" s="25">
        <v>72000</v>
      </c>
      <c r="H22" s="26">
        <v>0.0072</v>
      </c>
      <c r="I22" s="27">
        <f t="shared" si="0"/>
        <v>518.4</v>
      </c>
    </row>
    <row r="23" customHeight="1" spans="1:9">
      <c r="A23" s="20"/>
      <c r="B23" s="41">
        <v>45924</v>
      </c>
      <c r="C23" s="42"/>
      <c r="D23" s="30"/>
      <c r="E23" s="24"/>
      <c r="F23" s="25" t="s">
        <v>30</v>
      </c>
      <c r="G23" s="25">
        <v>18720</v>
      </c>
      <c r="H23" s="34">
        <v>0.1</v>
      </c>
      <c r="I23" s="27">
        <f t="shared" si="0"/>
        <v>1872</v>
      </c>
    </row>
    <row r="24" customHeight="1" spans="1:9">
      <c r="A24" s="20"/>
      <c r="B24" s="45"/>
      <c r="C24" s="42"/>
      <c r="D24" s="30"/>
      <c r="E24" s="24"/>
      <c r="F24" s="24" t="s">
        <v>31</v>
      </c>
      <c r="G24" s="25">
        <v>18000</v>
      </c>
      <c r="H24" s="34">
        <v>0.027</v>
      </c>
      <c r="I24" s="27">
        <f t="shared" si="0"/>
        <v>486</v>
      </c>
    </row>
    <row r="25" customHeight="1" spans="1:9">
      <c r="A25" s="20">
        <v>45918</v>
      </c>
      <c r="B25" s="38">
        <v>45931</v>
      </c>
      <c r="C25" s="39">
        <v>90364</v>
      </c>
      <c r="D25" s="23" t="s">
        <v>32</v>
      </c>
      <c r="E25" s="24" t="s">
        <v>33</v>
      </c>
      <c r="F25" s="24" t="s">
        <v>13</v>
      </c>
      <c r="G25" s="25">
        <v>25000</v>
      </c>
      <c r="H25" s="40">
        <v>0.05</v>
      </c>
      <c r="I25" s="27">
        <f t="shared" si="0"/>
        <v>1250</v>
      </c>
    </row>
    <row r="26" customHeight="1" spans="1:9">
      <c r="A26" s="20"/>
      <c r="B26" s="41"/>
      <c r="C26" s="42"/>
      <c r="D26" s="30"/>
      <c r="E26" s="24"/>
      <c r="F26" s="25" t="s">
        <v>14</v>
      </c>
      <c r="G26" s="25">
        <v>25000</v>
      </c>
      <c r="H26" s="43"/>
      <c r="I26" s="27">
        <f t="shared" si="0"/>
        <v>0</v>
      </c>
    </row>
    <row r="27" customHeight="1" spans="1:9">
      <c r="A27" s="20"/>
      <c r="B27" s="44">
        <v>45930</v>
      </c>
      <c r="C27" s="42"/>
      <c r="D27" s="30"/>
      <c r="E27" s="24"/>
      <c r="F27" s="25" t="s">
        <v>29</v>
      </c>
      <c r="G27" s="25">
        <v>100000</v>
      </c>
      <c r="H27" s="26">
        <v>0.0072</v>
      </c>
      <c r="I27" s="27">
        <f t="shared" si="0"/>
        <v>720</v>
      </c>
    </row>
    <row r="28" customHeight="1" spans="1:9">
      <c r="A28" s="20"/>
      <c r="B28" s="41">
        <v>45924</v>
      </c>
      <c r="C28" s="42"/>
      <c r="D28" s="30"/>
      <c r="E28" s="24"/>
      <c r="F28" s="25" t="s">
        <v>30</v>
      </c>
      <c r="G28" s="25">
        <v>26000</v>
      </c>
      <c r="H28" s="34">
        <v>0.1</v>
      </c>
      <c r="I28" s="27">
        <f t="shared" si="0"/>
        <v>2600</v>
      </c>
    </row>
    <row r="29" customHeight="1" spans="1:9">
      <c r="A29" s="20"/>
      <c r="B29" s="45"/>
      <c r="C29" s="42"/>
      <c r="D29" s="30"/>
      <c r="E29" s="24"/>
      <c r="F29" s="24" t="s">
        <v>31</v>
      </c>
      <c r="G29" s="25">
        <v>25000</v>
      </c>
      <c r="H29" s="34">
        <v>0.027</v>
      </c>
      <c r="I29" s="27">
        <f t="shared" si="0"/>
        <v>675</v>
      </c>
    </row>
    <row r="30" customHeight="1" spans="1:9">
      <c r="A30" s="46">
        <v>45918</v>
      </c>
      <c r="B30" s="47">
        <v>45929</v>
      </c>
      <c r="C30" s="48">
        <v>90378</v>
      </c>
      <c r="D30" s="23" t="s">
        <v>34</v>
      </c>
      <c r="E30" s="24" t="s">
        <v>35</v>
      </c>
      <c r="F30" s="24" t="s">
        <v>13</v>
      </c>
      <c r="G30" s="25">
        <v>5500</v>
      </c>
      <c r="H30" s="40">
        <v>0.05</v>
      </c>
      <c r="I30" s="27">
        <f t="shared" si="0"/>
        <v>275</v>
      </c>
    </row>
    <row r="31" customHeight="1" spans="1:9">
      <c r="A31" s="46"/>
      <c r="B31" s="47"/>
      <c r="C31" s="49"/>
      <c r="D31" s="30"/>
      <c r="E31" s="24"/>
      <c r="F31" s="25" t="s">
        <v>14</v>
      </c>
      <c r="G31" s="25">
        <v>5500</v>
      </c>
      <c r="H31" s="43"/>
      <c r="I31" s="27">
        <f t="shared" si="0"/>
        <v>0</v>
      </c>
    </row>
    <row r="32" customHeight="1" spans="1:9">
      <c r="A32" s="46"/>
      <c r="B32" s="50">
        <v>45930</v>
      </c>
      <c r="C32" s="49"/>
      <c r="D32" s="30"/>
      <c r="E32" s="24"/>
      <c r="F32" s="25" t="s">
        <v>29</v>
      </c>
      <c r="G32" s="25">
        <v>22000</v>
      </c>
      <c r="H32" s="26">
        <v>0.0072</v>
      </c>
      <c r="I32" s="27">
        <f t="shared" si="0"/>
        <v>158.4</v>
      </c>
    </row>
    <row r="33" customHeight="1" spans="1:9">
      <c r="A33" s="46"/>
      <c r="B33" s="50">
        <v>45927</v>
      </c>
      <c r="C33" s="49"/>
      <c r="D33" s="30"/>
      <c r="E33" s="24"/>
      <c r="F33" s="25" t="s">
        <v>30</v>
      </c>
      <c r="G33" s="25">
        <v>5720</v>
      </c>
      <c r="H33" s="34">
        <v>0.1</v>
      </c>
      <c r="I33" s="27">
        <f t="shared" si="0"/>
        <v>572</v>
      </c>
    </row>
    <row r="34" customHeight="1" spans="1:9">
      <c r="A34" s="46"/>
      <c r="B34" s="51">
        <v>45925</v>
      </c>
      <c r="C34" s="49"/>
      <c r="D34" s="30"/>
      <c r="E34" s="24"/>
      <c r="F34" s="24" t="s">
        <v>31</v>
      </c>
      <c r="G34" s="25">
        <v>5500</v>
      </c>
      <c r="H34" s="34">
        <v>0.027</v>
      </c>
      <c r="I34" s="27">
        <f t="shared" si="0"/>
        <v>148.5</v>
      </c>
    </row>
    <row r="35" customHeight="1" spans="1:9">
      <c r="A35" s="20">
        <v>45919</v>
      </c>
      <c r="B35" s="20">
        <v>45937</v>
      </c>
      <c r="C35" s="22" t="s">
        <v>36</v>
      </c>
      <c r="D35" s="23" t="s">
        <v>37</v>
      </c>
      <c r="E35" s="24" t="s">
        <v>38</v>
      </c>
      <c r="F35" s="24" t="s">
        <v>13</v>
      </c>
      <c r="G35" s="25">
        <v>17000</v>
      </c>
      <c r="H35" s="26">
        <v>0.05</v>
      </c>
      <c r="I35" s="27">
        <f t="shared" si="0"/>
        <v>850</v>
      </c>
    </row>
    <row r="36" customHeight="1" spans="1:9">
      <c r="A36" s="20"/>
      <c r="B36" s="20"/>
      <c r="C36" s="29"/>
      <c r="D36" s="30"/>
      <c r="E36" s="24"/>
      <c r="F36" s="25" t="s">
        <v>14</v>
      </c>
      <c r="G36" s="25">
        <v>17000</v>
      </c>
      <c r="H36" s="26"/>
      <c r="I36" s="27">
        <f t="shared" ref="I36:I67" si="1">G36*H36</f>
        <v>0</v>
      </c>
    </row>
    <row r="37" customHeight="1" spans="1:9">
      <c r="A37" s="20"/>
      <c r="B37" s="20"/>
      <c r="C37" s="29"/>
      <c r="D37" s="30"/>
      <c r="E37" s="24"/>
      <c r="F37" s="25" t="s">
        <v>15</v>
      </c>
      <c r="G37" s="25">
        <v>17000</v>
      </c>
      <c r="H37" s="26">
        <v>0.0317</v>
      </c>
      <c r="I37" s="27">
        <f t="shared" si="1"/>
        <v>538.9</v>
      </c>
    </row>
    <row r="38" customHeight="1" spans="1:9">
      <c r="A38" s="20"/>
      <c r="B38" s="28">
        <v>45931</v>
      </c>
      <c r="C38" s="29"/>
      <c r="D38" s="30"/>
      <c r="E38" s="24"/>
      <c r="F38" s="25" t="s">
        <v>16</v>
      </c>
      <c r="G38" s="25">
        <v>68000</v>
      </c>
      <c r="H38" s="26">
        <v>0.0072</v>
      </c>
      <c r="I38" s="27">
        <f t="shared" si="1"/>
        <v>489.6</v>
      </c>
    </row>
    <row r="39" customHeight="1" spans="1:9">
      <c r="A39" s="20"/>
      <c r="B39" s="28"/>
      <c r="C39" s="29"/>
      <c r="D39" s="30"/>
      <c r="E39" s="24"/>
      <c r="F39" s="25" t="s">
        <v>17</v>
      </c>
      <c r="G39" s="25">
        <v>17000</v>
      </c>
      <c r="H39" s="26">
        <v>0.0052</v>
      </c>
      <c r="I39" s="27">
        <f t="shared" si="1"/>
        <v>88.4</v>
      </c>
    </row>
    <row r="40" customHeight="1" spans="1:9">
      <c r="A40" s="20"/>
      <c r="B40" s="20">
        <v>45924</v>
      </c>
      <c r="C40" s="29"/>
      <c r="D40" s="30"/>
      <c r="E40" s="24"/>
      <c r="F40" s="24" t="s">
        <v>18</v>
      </c>
      <c r="G40" s="25">
        <v>17680</v>
      </c>
      <c r="H40" s="26">
        <v>0.15</v>
      </c>
      <c r="I40" s="27">
        <f t="shared" si="1"/>
        <v>2652</v>
      </c>
    </row>
    <row r="41" customHeight="1" spans="1:9">
      <c r="A41" s="20">
        <v>45923</v>
      </c>
      <c r="B41" s="38">
        <v>45933</v>
      </c>
      <c r="C41" s="39" t="s">
        <v>39</v>
      </c>
      <c r="D41" s="23" t="s">
        <v>40</v>
      </c>
      <c r="E41" s="24" t="s">
        <v>41</v>
      </c>
      <c r="F41" s="24" t="s">
        <v>13</v>
      </c>
      <c r="G41" s="25">
        <v>25000</v>
      </c>
      <c r="H41" s="40">
        <v>0.05</v>
      </c>
      <c r="I41" s="27">
        <f t="shared" si="1"/>
        <v>1250</v>
      </c>
    </row>
    <row r="42" customHeight="1" spans="1:9">
      <c r="A42" s="20"/>
      <c r="B42" s="41"/>
      <c r="C42" s="42"/>
      <c r="D42" s="30"/>
      <c r="E42" s="24"/>
      <c r="F42" s="25" t="s">
        <v>14</v>
      </c>
      <c r="G42" s="25">
        <v>25000</v>
      </c>
      <c r="H42" s="43"/>
      <c r="I42" s="27">
        <f t="shared" si="1"/>
        <v>0</v>
      </c>
    </row>
    <row r="43" customHeight="1" spans="1:9">
      <c r="A43" s="20"/>
      <c r="B43" s="44">
        <v>45932</v>
      </c>
      <c r="C43" s="42"/>
      <c r="D43" s="30"/>
      <c r="E43" s="24"/>
      <c r="F43" s="25" t="s">
        <v>29</v>
      </c>
      <c r="G43" s="25">
        <v>100000</v>
      </c>
      <c r="H43" s="26">
        <v>0.0072</v>
      </c>
      <c r="I43" s="27">
        <f t="shared" si="1"/>
        <v>720</v>
      </c>
    </row>
    <row r="44" customHeight="1" spans="1:9">
      <c r="A44" s="20"/>
      <c r="B44" s="52">
        <v>45928</v>
      </c>
      <c r="C44" s="42"/>
      <c r="D44" s="30"/>
      <c r="E44" s="24"/>
      <c r="F44" s="25" t="s">
        <v>30</v>
      </c>
      <c r="G44" s="25">
        <v>26000</v>
      </c>
      <c r="H44" s="34">
        <v>0.1</v>
      </c>
      <c r="I44" s="27">
        <f t="shared" si="1"/>
        <v>2600</v>
      </c>
    </row>
    <row r="45" customHeight="1" spans="1:9">
      <c r="A45" s="20"/>
      <c r="B45" s="44">
        <v>45927</v>
      </c>
      <c r="C45" s="42"/>
      <c r="D45" s="30"/>
      <c r="E45" s="24"/>
      <c r="F45" s="24" t="s">
        <v>31</v>
      </c>
      <c r="G45" s="25">
        <v>25000</v>
      </c>
      <c r="H45" s="34">
        <v>0.027</v>
      </c>
      <c r="I45" s="27">
        <f t="shared" si="1"/>
        <v>675</v>
      </c>
    </row>
    <row r="46" customHeight="1" spans="1:9">
      <c r="A46" s="20">
        <v>45923</v>
      </c>
      <c r="B46" s="38">
        <v>45930</v>
      </c>
      <c r="C46" s="39" t="s">
        <v>42</v>
      </c>
      <c r="D46" s="23" t="s">
        <v>43</v>
      </c>
      <c r="E46" s="24" t="s">
        <v>44</v>
      </c>
      <c r="F46" s="25" t="s">
        <v>29</v>
      </c>
      <c r="G46" s="25">
        <v>10720</v>
      </c>
      <c r="H46" s="26">
        <v>0.0072</v>
      </c>
      <c r="I46" s="27">
        <f t="shared" si="1"/>
        <v>77.184</v>
      </c>
    </row>
    <row r="47" customHeight="1" spans="1:9">
      <c r="A47" s="20"/>
      <c r="B47" s="41"/>
      <c r="C47" s="42"/>
      <c r="D47" s="30"/>
      <c r="E47" s="24"/>
      <c r="F47" s="25" t="s">
        <v>45</v>
      </c>
      <c r="G47" s="25">
        <v>20000</v>
      </c>
      <c r="H47" s="34">
        <v>0.1</v>
      </c>
      <c r="I47" s="27">
        <f t="shared" si="1"/>
        <v>2000</v>
      </c>
    </row>
    <row r="48" customHeight="1" spans="1:9">
      <c r="A48" s="20"/>
      <c r="B48" s="41"/>
      <c r="C48" s="42"/>
      <c r="D48" s="30"/>
      <c r="E48" s="24"/>
      <c r="F48" s="24" t="s">
        <v>31</v>
      </c>
      <c r="G48" s="25">
        <v>26905</v>
      </c>
      <c r="H48" s="34">
        <v>0.027</v>
      </c>
      <c r="I48" s="27">
        <f t="shared" si="1"/>
        <v>726.435</v>
      </c>
    </row>
    <row r="49" customHeight="1" spans="1:9">
      <c r="A49" s="20">
        <v>45924</v>
      </c>
      <c r="B49" s="21">
        <v>45931</v>
      </c>
      <c r="C49" s="22" t="s">
        <v>36</v>
      </c>
      <c r="D49" s="23" t="s">
        <v>46</v>
      </c>
      <c r="E49" s="24" t="s">
        <v>47</v>
      </c>
      <c r="F49" s="24" t="s">
        <v>13</v>
      </c>
      <c r="G49" s="25">
        <v>4585</v>
      </c>
      <c r="H49" s="26">
        <v>0.05</v>
      </c>
      <c r="I49" s="27">
        <f t="shared" si="1"/>
        <v>229.25</v>
      </c>
    </row>
    <row r="50" customHeight="1" spans="1:9">
      <c r="A50" s="20"/>
      <c r="B50" s="28"/>
      <c r="C50" s="29"/>
      <c r="D50" s="30"/>
      <c r="E50" s="24"/>
      <c r="F50" s="25" t="s">
        <v>14</v>
      </c>
      <c r="G50" s="25">
        <v>4585</v>
      </c>
      <c r="H50" s="26"/>
      <c r="I50" s="27">
        <f t="shared" si="1"/>
        <v>0</v>
      </c>
    </row>
    <row r="51" customHeight="1" spans="1:9">
      <c r="A51" s="20"/>
      <c r="B51" s="28"/>
      <c r="C51" s="29"/>
      <c r="D51" s="30"/>
      <c r="E51" s="24"/>
      <c r="F51" s="25" t="s">
        <v>15</v>
      </c>
      <c r="G51" s="25">
        <v>4585</v>
      </c>
      <c r="H51" s="26">
        <v>0.0317</v>
      </c>
      <c r="I51" s="27">
        <f t="shared" si="1"/>
        <v>145.3445</v>
      </c>
    </row>
    <row r="52" customHeight="1" spans="1:9">
      <c r="A52" s="20"/>
      <c r="B52" s="28"/>
      <c r="C52" s="29"/>
      <c r="D52" s="30"/>
      <c r="E52" s="24"/>
      <c r="F52" s="25" t="s">
        <v>16</v>
      </c>
      <c r="G52" s="25">
        <v>18340</v>
      </c>
      <c r="H52" s="26">
        <v>0.0072</v>
      </c>
      <c r="I52" s="27">
        <f t="shared" si="1"/>
        <v>132.048</v>
      </c>
    </row>
    <row r="53" customHeight="1" spans="1:9">
      <c r="A53" s="20"/>
      <c r="B53" s="28"/>
      <c r="C53" s="29"/>
      <c r="D53" s="30"/>
      <c r="E53" s="24"/>
      <c r="F53" s="25" t="s">
        <v>17</v>
      </c>
      <c r="G53" s="25">
        <v>4585</v>
      </c>
      <c r="H53" s="26">
        <v>0.0052</v>
      </c>
      <c r="I53" s="27">
        <f t="shared" si="1"/>
        <v>23.842</v>
      </c>
    </row>
    <row r="54" customHeight="1" spans="1:9">
      <c r="A54" s="20"/>
      <c r="B54" s="20">
        <v>45924</v>
      </c>
      <c r="C54" s="29"/>
      <c r="D54" s="30"/>
      <c r="E54" s="24"/>
      <c r="F54" s="24" t="s">
        <v>18</v>
      </c>
      <c r="G54" s="25">
        <v>4768</v>
      </c>
      <c r="H54" s="26">
        <v>0.15</v>
      </c>
      <c r="I54" s="27">
        <f t="shared" si="1"/>
        <v>715.2</v>
      </c>
    </row>
    <row r="55" customHeight="1" spans="1:9">
      <c r="A55" s="20">
        <v>45924</v>
      </c>
      <c r="B55" s="38">
        <v>45933</v>
      </c>
      <c r="C55" s="39">
        <v>90566</v>
      </c>
      <c r="D55" s="23" t="s">
        <v>48</v>
      </c>
      <c r="E55" s="24" t="s">
        <v>49</v>
      </c>
      <c r="F55" s="24" t="s">
        <v>13</v>
      </c>
      <c r="G55" s="25">
        <v>10000</v>
      </c>
      <c r="H55" s="40">
        <v>0.05</v>
      </c>
      <c r="I55" s="27">
        <f t="shared" si="1"/>
        <v>500</v>
      </c>
    </row>
    <row r="56" customHeight="1" spans="1:9">
      <c r="A56" s="20"/>
      <c r="B56" s="41"/>
      <c r="C56" s="42"/>
      <c r="D56" s="30"/>
      <c r="E56" s="24"/>
      <c r="F56" s="25" t="s">
        <v>14</v>
      </c>
      <c r="G56" s="25">
        <v>10000</v>
      </c>
      <c r="H56" s="43"/>
      <c r="I56" s="27">
        <f t="shared" si="1"/>
        <v>0</v>
      </c>
    </row>
    <row r="57" customHeight="1" spans="1:9">
      <c r="A57" s="20"/>
      <c r="B57" s="44">
        <v>45932</v>
      </c>
      <c r="C57" s="42"/>
      <c r="D57" s="30"/>
      <c r="E57" s="24"/>
      <c r="F57" s="25" t="s">
        <v>29</v>
      </c>
      <c r="G57" s="25">
        <v>40000</v>
      </c>
      <c r="H57" s="26">
        <v>0.0072</v>
      </c>
      <c r="I57" s="27">
        <f t="shared" si="1"/>
        <v>288</v>
      </c>
    </row>
    <row r="58" customHeight="1" spans="1:9">
      <c r="A58" s="20"/>
      <c r="B58" s="44">
        <v>45928</v>
      </c>
      <c r="C58" s="42"/>
      <c r="D58" s="30"/>
      <c r="E58" s="24"/>
      <c r="F58" s="25" t="s">
        <v>30</v>
      </c>
      <c r="G58" s="25">
        <v>10400</v>
      </c>
      <c r="H58" s="34">
        <v>0.1</v>
      </c>
      <c r="I58" s="27">
        <f t="shared" si="1"/>
        <v>1040</v>
      </c>
    </row>
    <row r="59" customHeight="1" spans="1:9">
      <c r="A59" s="20"/>
      <c r="B59" s="44">
        <v>45927</v>
      </c>
      <c r="C59" s="42"/>
      <c r="D59" s="30"/>
      <c r="E59" s="24"/>
      <c r="F59" s="24" t="s">
        <v>31</v>
      </c>
      <c r="G59" s="25">
        <v>10000</v>
      </c>
      <c r="H59" s="34">
        <v>0.027</v>
      </c>
      <c r="I59" s="27">
        <f t="shared" si="1"/>
        <v>270</v>
      </c>
    </row>
    <row r="60" customHeight="1" spans="1:9">
      <c r="A60" s="20">
        <v>45924</v>
      </c>
      <c r="B60" s="53">
        <v>45944</v>
      </c>
      <c r="C60" s="39" t="s">
        <v>50</v>
      </c>
      <c r="D60" s="23" t="s">
        <v>51</v>
      </c>
      <c r="E60" s="24" t="s">
        <v>52</v>
      </c>
      <c r="F60" s="24" t="s">
        <v>13</v>
      </c>
      <c r="G60" s="25">
        <v>5000</v>
      </c>
      <c r="H60" s="40">
        <v>0.05</v>
      </c>
      <c r="I60" s="27">
        <f t="shared" si="1"/>
        <v>250</v>
      </c>
    </row>
    <row r="61" customHeight="1" spans="1:9">
      <c r="A61" s="20"/>
      <c r="B61" s="53"/>
      <c r="C61" s="42"/>
      <c r="D61" s="30"/>
      <c r="E61" s="24"/>
      <c r="F61" s="25" t="s">
        <v>14</v>
      </c>
      <c r="G61" s="25">
        <v>5000</v>
      </c>
      <c r="H61" s="43"/>
      <c r="I61" s="27">
        <f t="shared" si="1"/>
        <v>0</v>
      </c>
    </row>
    <row r="62" customHeight="1" spans="1:9">
      <c r="A62" s="20"/>
      <c r="B62" s="41">
        <v>45941</v>
      </c>
      <c r="C62" s="42"/>
      <c r="D62" s="30"/>
      <c r="E62" s="24"/>
      <c r="F62" s="24" t="s">
        <v>13</v>
      </c>
      <c r="G62" s="25">
        <v>15000</v>
      </c>
      <c r="H62" s="40">
        <v>0.05</v>
      </c>
      <c r="I62" s="27">
        <f t="shared" si="1"/>
        <v>750</v>
      </c>
    </row>
    <row r="63" customHeight="1" spans="1:9">
      <c r="A63" s="20"/>
      <c r="B63" s="41"/>
      <c r="C63" s="42"/>
      <c r="D63" s="30"/>
      <c r="E63" s="24"/>
      <c r="F63" s="25" t="s">
        <v>14</v>
      </c>
      <c r="G63" s="25">
        <v>15000</v>
      </c>
      <c r="H63" s="43"/>
      <c r="I63" s="27">
        <f t="shared" si="1"/>
        <v>0</v>
      </c>
    </row>
    <row r="64" customHeight="1" spans="1:9">
      <c r="A64" s="20"/>
      <c r="B64" s="44">
        <v>45932</v>
      </c>
      <c r="C64" s="42"/>
      <c r="D64" s="30"/>
      <c r="E64" s="24"/>
      <c r="F64" s="25" t="s">
        <v>29</v>
      </c>
      <c r="G64" s="25">
        <v>80000</v>
      </c>
      <c r="H64" s="26">
        <v>0.0072</v>
      </c>
      <c r="I64" s="27">
        <f t="shared" si="1"/>
        <v>576</v>
      </c>
    </row>
    <row r="65" customHeight="1" spans="1:9">
      <c r="A65" s="20"/>
      <c r="B65" s="44">
        <v>45928</v>
      </c>
      <c r="C65" s="42"/>
      <c r="D65" s="30"/>
      <c r="E65" s="24"/>
      <c r="F65" s="25" t="s">
        <v>30</v>
      </c>
      <c r="G65" s="25">
        <v>20800</v>
      </c>
      <c r="H65" s="34">
        <v>0.1</v>
      </c>
      <c r="I65" s="27">
        <f t="shared" si="1"/>
        <v>2080</v>
      </c>
    </row>
    <row r="66" customHeight="1" spans="1:9">
      <c r="A66" s="20"/>
      <c r="B66" s="44">
        <v>45927</v>
      </c>
      <c r="C66" s="42"/>
      <c r="D66" s="30"/>
      <c r="E66" s="24"/>
      <c r="F66" s="24" t="s">
        <v>31</v>
      </c>
      <c r="G66" s="25">
        <v>20000</v>
      </c>
      <c r="H66" s="34">
        <v>0.027</v>
      </c>
      <c r="I66" s="27">
        <f t="shared" si="1"/>
        <v>540</v>
      </c>
    </row>
    <row r="67" customHeight="1" spans="1:9">
      <c r="A67" s="20">
        <v>45929</v>
      </c>
      <c r="B67" s="38">
        <v>45944</v>
      </c>
      <c r="C67" s="39">
        <v>90767</v>
      </c>
      <c r="D67" s="23" t="s">
        <v>53</v>
      </c>
      <c r="E67" s="24" t="s">
        <v>54</v>
      </c>
      <c r="F67" s="24" t="s">
        <v>13</v>
      </c>
      <c r="G67" s="25">
        <v>5000</v>
      </c>
      <c r="H67" s="40">
        <v>0.05</v>
      </c>
      <c r="I67" s="27">
        <f t="shared" si="1"/>
        <v>250</v>
      </c>
    </row>
    <row r="68" customHeight="1" spans="1:9">
      <c r="A68" s="20"/>
      <c r="B68" s="41"/>
      <c r="C68" s="42"/>
      <c r="D68" s="30"/>
      <c r="E68" s="24"/>
      <c r="F68" s="25" t="s">
        <v>14</v>
      </c>
      <c r="G68" s="25">
        <v>5000</v>
      </c>
      <c r="H68" s="43"/>
      <c r="I68" s="27">
        <f t="shared" ref="I68:I99" si="2">G68*H68</f>
        <v>0</v>
      </c>
    </row>
    <row r="69" customHeight="1" spans="1:9">
      <c r="A69" s="20"/>
      <c r="B69" s="44">
        <v>45933</v>
      </c>
      <c r="C69" s="42"/>
      <c r="D69" s="30"/>
      <c r="E69" s="24"/>
      <c r="F69" s="25" t="s">
        <v>29</v>
      </c>
      <c r="G69" s="25">
        <v>20000</v>
      </c>
      <c r="H69" s="26">
        <v>0.0072</v>
      </c>
      <c r="I69" s="27">
        <f t="shared" si="2"/>
        <v>144</v>
      </c>
    </row>
    <row r="70" customHeight="1" spans="1:9">
      <c r="A70" s="20"/>
      <c r="B70" s="44">
        <v>45930</v>
      </c>
      <c r="C70" s="42"/>
      <c r="D70" s="30"/>
      <c r="E70" s="24"/>
      <c r="F70" s="25" t="s">
        <v>30</v>
      </c>
      <c r="G70" s="25">
        <v>5200</v>
      </c>
      <c r="H70" s="34">
        <v>0.1</v>
      </c>
      <c r="I70" s="27">
        <f t="shared" si="2"/>
        <v>520</v>
      </c>
    </row>
    <row r="71" customHeight="1" spans="1:9">
      <c r="A71" s="20"/>
      <c r="B71" s="44">
        <v>45930</v>
      </c>
      <c r="C71" s="42"/>
      <c r="D71" s="30"/>
      <c r="E71" s="24"/>
      <c r="F71" s="24" t="s">
        <v>31</v>
      </c>
      <c r="G71" s="25">
        <v>5000</v>
      </c>
      <c r="H71" s="34">
        <v>0.027</v>
      </c>
      <c r="I71" s="27">
        <f t="shared" si="2"/>
        <v>135</v>
      </c>
    </row>
    <row r="72" customHeight="1" spans="1:9">
      <c r="A72" s="20">
        <v>45929</v>
      </c>
      <c r="B72" s="38">
        <v>45933</v>
      </c>
      <c r="C72" s="39">
        <v>90771</v>
      </c>
      <c r="D72" s="23" t="s">
        <v>55</v>
      </c>
      <c r="E72" s="24" t="s">
        <v>56</v>
      </c>
      <c r="F72" s="24" t="s">
        <v>13</v>
      </c>
      <c r="G72" s="25">
        <v>13002</v>
      </c>
      <c r="H72" s="40">
        <v>0.05</v>
      </c>
      <c r="I72" s="27">
        <f t="shared" si="2"/>
        <v>650.1</v>
      </c>
    </row>
    <row r="73" customHeight="1" spans="1:9">
      <c r="A73" s="20"/>
      <c r="B73" s="41"/>
      <c r="C73" s="42"/>
      <c r="D73" s="30"/>
      <c r="E73" s="24"/>
      <c r="F73" s="25" t="s">
        <v>14</v>
      </c>
      <c r="G73" s="25">
        <v>13002</v>
      </c>
      <c r="H73" s="43"/>
      <c r="I73" s="27">
        <f t="shared" si="2"/>
        <v>0</v>
      </c>
    </row>
    <row r="74" customHeight="1" spans="1:9">
      <c r="A74" s="20"/>
      <c r="B74" s="44"/>
      <c r="C74" s="42"/>
      <c r="D74" s="30"/>
      <c r="E74" s="24"/>
      <c r="F74" s="25" t="s">
        <v>29</v>
      </c>
      <c r="G74" s="25">
        <v>52008</v>
      </c>
      <c r="H74" s="26">
        <v>0.0072</v>
      </c>
      <c r="I74" s="27">
        <f t="shared" si="2"/>
        <v>374.4576</v>
      </c>
    </row>
    <row r="75" customHeight="1" spans="1:9">
      <c r="A75" s="20"/>
      <c r="B75" s="44">
        <v>45930</v>
      </c>
      <c r="C75" s="42"/>
      <c r="D75" s="30"/>
      <c r="E75" s="24"/>
      <c r="F75" s="25" t="s">
        <v>30</v>
      </c>
      <c r="G75" s="54">
        <v>13522</v>
      </c>
      <c r="H75" s="34">
        <v>0.1</v>
      </c>
      <c r="I75" s="27">
        <f t="shared" si="2"/>
        <v>1352.2</v>
      </c>
    </row>
    <row r="76" customHeight="1" spans="1:9">
      <c r="A76" s="20"/>
      <c r="B76" s="44">
        <v>45930</v>
      </c>
      <c r="C76" s="42"/>
      <c r="D76" s="30"/>
      <c r="E76" s="24"/>
      <c r="F76" s="24" t="s">
        <v>31</v>
      </c>
      <c r="G76" s="25">
        <v>13002</v>
      </c>
      <c r="H76" s="34">
        <v>0.027</v>
      </c>
      <c r="I76" s="27">
        <f t="shared" si="2"/>
        <v>351.054</v>
      </c>
    </row>
    <row r="77" customHeight="1" spans="1:9">
      <c r="A77" s="20">
        <v>45929</v>
      </c>
      <c r="B77" s="38">
        <v>45933</v>
      </c>
      <c r="C77" s="39">
        <v>90770</v>
      </c>
      <c r="D77" s="23" t="s">
        <v>57</v>
      </c>
      <c r="E77" s="24" t="s">
        <v>58</v>
      </c>
      <c r="F77" s="24" t="s">
        <v>13</v>
      </c>
      <c r="G77" s="25">
        <v>10000</v>
      </c>
      <c r="H77" s="40">
        <v>0.05</v>
      </c>
      <c r="I77" s="27">
        <f t="shared" si="2"/>
        <v>500</v>
      </c>
    </row>
    <row r="78" customHeight="1" spans="1:9">
      <c r="A78" s="20"/>
      <c r="B78" s="41"/>
      <c r="C78" s="42"/>
      <c r="D78" s="30"/>
      <c r="E78" s="24"/>
      <c r="F78" s="25" t="s">
        <v>14</v>
      </c>
      <c r="G78" s="25">
        <v>10000</v>
      </c>
      <c r="H78" s="43"/>
      <c r="I78" s="27">
        <f t="shared" si="2"/>
        <v>0</v>
      </c>
    </row>
    <row r="79" customHeight="1" spans="1:9">
      <c r="A79" s="20"/>
      <c r="B79" s="44">
        <v>45933</v>
      </c>
      <c r="C79" s="42"/>
      <c r="D79" s="30"/>
      <c r="E79" s="24"/>
      <c r="F79" s="25" t="s">
        <v>29</v>
      </c>
      <c r="G79" s="25">
        <v>40000</v>
      </c>
      <c r="H79" s="26">
        <v>0.0072</v>
      </c>
      <c r="I79" s="27">
        <f t="shared" si="2"/>
        <v>288</v>
      </c>
    </row>
    <row r="80" customHeight="1" spans="1:9">
      <c r="A80" s="20"/>
      <c r="B80" s="44">
        <v>45930</v>
      </c>
      <c r="C80" s="42"/>
      <c r="D80" s="30"/>
      <c r="E80" s="24"/>
      <c r="F80" s="25" t="s">
        <v>30</v>
      </c>
      <c r="G80" s="25">
        <v>10400</v>
      </c>
      <c r="H80" s="34">
        <v>0.1</v>
      </c>
      <c r="I80" s="27">
        <f t="shared" si="2"/>
        <v>1040</v>
      </c>
    </row>
    <row r="81" customHeight="1" spans="1:9">
      <c r="A81" s="20"/>
      <c r="B81" s="44">
        <v>45930</v>
      </c>
      <c r="C81" s="42"/>
      <c r="D81" s="30"/>
      <c r="E81" s="24"/>
      <c r="F81" s="24" t="s">
        <v>31</v>
      </c>
      <c r="G81" s="25">
        <v>10000</v>
      </c>
      <c r="H81" s="34">
        <v>0.027</v>
      </c>
      <c r="I81" s="27">
        <f t="shared" si="2"/>
        <v>270</v>
      </c>
    </row>
    <row r="82" customHeight="1" spans="1:9">
      <c r="A82" s="46">
        <v>45932</v>
      </c>
      <c r="B82" s="47">
        <v>45940</v>
      </c>
      <c r="C82" s="48">
        <v>91010</v>
      </c>
      <c r="D82" s="23" t="s">
        <v>59</v>
      </c>
      <c r="E82" s="24" t="s">
        <v>60</v>
      </c>
      <c r="F82" s="24" t="s">
        <v>13</v>
      </c>
      <c r="G82" s="25">
        <v>1000</v>
      </c>
      <c r="H82" s="40">
        <v>0.05</v>
      </c>
      <c r="I82" s="27">
        <f t="shared" si="2"/>
        <v>50</v>
      </c>
    </row>
    <row r="83" customHeight="1" spans="1:9">
      <c r="A83" s="46"/>
      <c r="B83" s="47"/>
      <c r="C83" s="49"/>
      <c r="D83" s="30"/>
      <c r="E83" s="24"/>
      <c r="F83" s="25" t="s">
        <v>14</v>
      </c>
      <c r="G83" s="25">
        <v>1000</v>
      </c>
      <c r="H83" s="43"/>
      <c r="I83" s="27">
        <f t="shared" si="2"/>
        <v>0</v>
      </c>
    </row>
    <row r="84" customHeight="1" spans="1:9">
      <c r="A84" s="46"/>
      <c r="B84" s="50">
        <v>45936</v>
      </c>
      <c r="C84" s="49"/>
      <c r="D84" s="30"/>
      <c r="E84" s="24"/>
      <c r="F84" s="25" t="s">
        <v>29</v>
      </c>
      <c r="G84" s="25">
        <v>4000</v>
      </c>
      <c r="H84" s="26">
        <v>0.0072</v>
      </c>
      <c r="I84" s="27">
        <f t="shared" si="2"/>
        <v>28.8</v>
      </c>
    </row>
    <row r="85" customHeight="1" spans="1:9">
      <c r="A85" s="46"/>
      <c r="B85" s="50">
        <v>45940</v>
      </c>
      <c r="C85" s="49"/>
      <c r="D85" s="30"/>
      <c r="E85" s="24"/>
      <c r="F85" s="25" t="s">
        <v>61</v>
      </c>
      <c r="G85" s="25">
        <v>1000</v>
      </c>
      <c r="H85" s="26">
        <v>0.0072</v>
      </c>
      <c r="I85" s="27">
        <f t="shared" si="2"/>
        <v>7.2</v>
      </c>
    </row>
    <row r="86" customHeight="1" spans="1:9">
      <c r="A86" s="46"/>
      <c r="B86" s="55">
        <v>45939</v>
      </c>
      <c r="C86" s="49"/>
      <c r="D86" s="30"/>
      <c r="E86" s="24"/>
      <c r="F86" s="25" t="s">
        <v>30</v>
      </c>
      <c r="G86" s="25">
        <v>1040</v>
      </c>
      <c r="H86" s="34">
        <v>0.1</v>
      </c>
      <c r="I86" s="27">
        <f t="shared" si="2"/>
        <v>104</v>
      </c>
    </row>
    <row r="87" customHeight="1" spans="1:9">
      <c r="A87" s="46"/>
      <c r="B87" s="56"/>
      <c r="C87" s="49"/>
      <c r="D87" s="30"/>
      <c r="E87" s="24"/>
      <c r="F87" s="24" t="s">
        <v>31</v>
      </c>
      <c r="G87" s="25">
        <v>1000</v>
      </c>
      <c r="H87" s="34">
        <v>0.027</v>
      </c>
      <c r="I87" s="27">
        <f t="shared" si="2"/>
        <v>27</v>
      </c>
    </row>
    <row r="88" customHeight="1" spans="1:9">
      <c r="A88" s="46">
        <v>45932</v>
      </c>
      <c r="B88" s="47">
        <v>45940</v>
      </c>
      <c r="C88" s="48">
        <v>91011</v>
      </c>
      <c r="D88" s="23" t="s">
        <v>62</v>
      </c>
      <c r="E88" s="24" t="s">
        <v>63</v>
      </c>
      <c r="F88" s="24" t="s">
        <v>13</v>
      </c>
      <c r="G88" s="25">
        <v>1000</v>
      </c>
      <c r="H88" s="40">
        <v>0.05</v>
      </c>
      <c r="I88" s="27">
        <f t="shared" si="2"/>
        <v>50</v>
      </c>
    </row>
    <row r="89" customHeight="1" spans="1:9">
      <c r="A89" s="46"/>
      <c r="B89" s="47"/>
      <c r="C89" s="49"/>
      <c r="D89" s="30"/>
      <c r="E89" s="24"/>
      <c r="F89" s="25" t="s">
        <v>14</v>
      </c>
      <c r="G89" s="25">
        <v>1000</v>
      </c>
      <c r="H89" s="43"/>
      <c r="I89" s="27">
        <f t="shared" si="2"/>
        <v>0</v>
      </c>
    </row>
    <row r="90" customHeight="1" spans="1:9">
      <c r="A90" s="46"/>
      <c r="B90" s="50">
        <v>45936</v>
      </c>
      <c r="C90" s="49"/>
      <c r="D90" s="30"/>
      <c r="E90" s="24"/>
      <c r="F90" s="25" t="s">
        <v>29</v>
      </c>
      <c r="G90" s="25">
        <v>4000</v>
      </c>
      <c r="H90" s="26">
        <v>0.0072</v>
      </c>
      <c r="I90" s="27">
        <f t="shared" si="2"/>
        <v>28.8</v>
      </c>
    </row>
    <row r="91" customHeight="1" spans="1:9">
      <c r="A91" s="46"/>
      <c r="B91" s="57">
        <v>45940</v>
      </c>
      <c r="C91" s="49"/>
      <c r="D91" s="30"/>
      <c r="E91" s="24"/>
      <c r="F91" s="25" t="s">
        <v>64</v>
      </c>
      <c r="G91" s="25">
        <v>1000</v>
      </c>
      <c r="H91" s="26">
        <v>0.0072</v>
      </c>
      <c r="I91" s="27">
        <f t="shared" si="2"/>
        <v>7.2</v>
      </c>
    </row>
    <row r="92" customHeight="1" spans="1:9">
      <c r="A92" s="46"/>
      <c r="B92" s="58">
        <v>45939</v>
      </c>
      <c r="C92" s="49"/>
      <c r="D92" s="30"/>
      <c r="E92" s="24"/>
      <c r="F92" s="25" t="s">
        <v>30</v>
      </c>
      <c r="G92" s="25">
        <v>1040</v>
      </c>
      <c r="H92" s="34">
        <v>0.1</v>
      </c>
      <c r="I92" s="27">
        <f t="shared" si="2"/>
        <v>104</v>
      </c>
    </row>
    <row r="93" customHeight="1" spans="1:9">
      <c r="A93" s="46"/>
      <c r="B93" s="56"/>
      <c r="C93" s="49"/>
      <c r="D93" s="30"/>
      <c r="E93" s="24"/>
      <c r="F93" s="24" t="s">
        <v>31</v>
      </c>
      <c r="G93" s="25">
        <v>1000</v>
      </c>
      <c r="H93" s="34">
        <v>0.027</v>
      </c>
      <c r="I93" s="27">
        <f t="shared" si="2"/>
        <v>27</v>
      </c>
    </row>
    <row r="94" customHeight="1" spans="1:9">
      <c r="A94" s="20">
        <v>45932</v>
      </c>
      <c r="B94" s="38">
        <v>45943</v>
      </c>
      <c r="C94" s="39" t="s">
        <v>65</v>
      </c>
      <c r="D94" s="23" t="s">
        <v>66</v>
      </c>
      <c r="E94" s="24" t="s">
        <v>67</v>
      </c>
      <c r="F94" s="24" t="s">
        <v>13</v>
      </c>
      <c r="G94" s="25">
        <v>20000</v>
      </c>
      <c r="H94" s="40">
        <v>0.05</v>
      </c>
      <c r="I94" s="27">
        <f t="shared" si="2"/>
        <v>1000</v>
      </c>
    </row>
    <row r="95" customHeight="1" spans="1:9">
      <c r="A95" s="20"/>
      <c r="B95" s="41"/>
      <c r="C95" s="42"/>
      <c r="D95" s="30"/>
      <c r="E95" s="24"/>
      <c r="F95" s="25" t="s">
        <v>14</v>
      </c>
      <c r="G95" s="25">
        <v>20000</v>
      </c>
      <c r="H95" s="43"/>
      <c r="I95" s="27">
        <f t="shared" si="2"/>
        <v>0</v>
      </c>
    </row>
    <row r="96" customHeight="1" spans="1:9">
      <c r="A96" s="20"/>
      <c r="B96" s="41"/>
      <c r="C96" s="42"/>
      <c r="D96" s="30"/>
      <c r="E96" s="24"/>
      <c r="F96" s="24" t="s">
        <v>68</v>
      </c>
      <c r="G96" s="25">
        <v>1214</v>
      </c>
      <c r="H96" s="43">
        <v>0.042</v>
      </c>
      <c r="I96" s="27">
        <f t="shared" si="2"/>
        <v>50.988</v>
      </c>
    </row>
    <row r="97" customHeight="1" spans="1:9">
      <c r="A97" s="20"/>
      <c r="B97" s="44">
        <v>45936</v>
      </c>
      <c r="C97" s="42"/>
      <c r="D97" s="30"/>
      <c r="E97" s="24"/>
      <c r="F97" s="25" t="s">
        <v>29</v>
      </c>
      <c r="G97" s="25">
        <v>80000</v>
      </c>
      <c r="H97" s="26">
        <v>0.0072</v>
      </c>
      <c r="I97" s="27">
        <f t="shared" si="2"/>
        <v>576</v>
      </c>
    </row>
    <row r="98" customHeight="1" spans="1:9">
      <c r="A98" s="20"/>
      <c r="B98" s="44">
        <v>45938</v>
      </c>
      <c r="C98" s="42"/>
      <c r="D98" s="30"/>
      <c r="E98" s="24"/>
      <c r="F98" s="25" t="s">
        <v>30</v>
      </c>
      <c r="G98" s="25">
        <v>20800</v>
      </c>
      <c r="H98" s="34">
        <v>0.1</v>
      </c>
      <c r="I98" s="27">
        <f t="shared" si="2"/>
        <v>2080</v>
      </c>
    </row>
    <row r="99" customHeight="1" spans="1:9">
      <c r="A99" s="20"/>
      <c r="B99" s="44">
        <v>45935</v>
      </c>
      <c r="C99" s="42"/>
      <c r="D99" s="30"/>
      <c r="E99" s="24"/>
      <c r="F99" s="24" t="s">
        <v>31</v>
      </c>
      <c r="G99" s="25">
        <v>20000</v>
      </c>
      <c r="H99" s="34">
        <v>0.027</v>
      </c>
      <c r="I99" s="27">
        <f t="shared" si="2"/>
        <v>540</v>
      </c>
    </row>
    <row r="100" customHeight="1" spans="1:9">
      <c r="A100" s="20">
        <v>45932</v>
      </c>
      <c r="B100" s="38">
        <v>45944</v>
      </c>
      <c r="C100" s="39">
        <v>90997</v>
      </c>
      <c r="D100" s="23" t="s">
        <v>69</v>
      </c>
      <c r="E100" s="24" t="s">
        <v>70</v>
      </c>
      <c r="F100" s="24" t="s">
        <v>13</v>
      </c>
      <c r="G100" s="25">
        <v>2000</v>
      </c>
      <c r="H100" s="40">
        <v>0.05</v>
      </c>
      <c r="I100" s="27">
        <f t="shared" ref="I100:I131" si="3">G100*H100</f>
        <v>100</v>
      </c>
    </row>
    <row r="101" customHeight="1" spans="1:9">
      <c r="A101" s="20"/>
      <c r="B101" s="41"/>
      <c r="C101" s="42"/>
      <c r="D101" s="30"/>
      <c r="E101" s="24"/>
      <c r="F101" s="25" t="s">
        <v>14</v>
      </c>
      <c r="G101" s="25">
        <v>2000</v>
      </c>
      <c r="H101" s="43"/>
      <c r="I101" s="27">
        <f t="shared" si="3"/>
        <v>0</v>
      </c>
    </row>
    <row r="102" customHeight="1" spans="1:9">
      <c r="A102" s="20"/>
      <c r="B102" s="38">
        <v>45937</v>
      </c>
      <c r="C102" s="42"/>
      <c r="D102" s="30"/>
      <c r="E102" s="24"/>
      <c r="F102" s="25" t="s">
        <v>29</v>
      </c>
      <c r="G102" s="25">
        <v>8000</v>
      </c>
      <c r="H102" s="26">
        <v>0.0072</v>
      </c>
      <c r="I102" s="27">
        <f t="shared" si="3"/>
        <v>57.6</v>
      </c>
    </row>
    <row r="103" customHeight="1" spans="1:9">
      <c r="A103" s="20"/>
      <c r="B103" s="45"/>
      <c r="C103" s="42"/>
      <c r="D103" s="30"/>
      <c r="E103" s="24"/>
      <c r="F103" s="25" t="s">
        <v>30</v>
      </c>
      <c r="G103" s="25">
        <v>2080</v>
      </c>
      <c r="H103" s="34">
        <v>0.1</v>
      </c>
      <c r="I103" s="27">
        <f t="shared" si="3"/>
        <v>208</v>
      </c>
    </row>
    <row r="104" customHeight="1" spans="1:9">
      <c r="A104" s="20"/>
      <c r="B104" s="44">
        <v>45935</v>
      </c>
      <c r="C104" s="42"/>
      <c r="D104" s="30"/>
      <c r="E104" s="24"/>
      <c r="F104" s="24" t="s">
        <v>31</v>
      </c>
      <c r="G104" s="25">
        <v>2000</v>
      </c>
      <c r="H104" s="34">
        <v>0.027</v>
      </c>
      <c r="I104" s="27">
        <f t="shared" si="3"/>
        <v>54</v>
      </c>
    </row>
    <row r="105" customHeight="1" spans="1:9">
      <c r="A105" s="20">
        <v>45932</v>
      </c>
      <c r="B105" s="38">
        <v>45944</v>
      </c>
      <c r="C105" s="39" t="s">
        <v>71</v>
      </c>
      <c r="D105" s="23" t="s">
        <v>72</v>
      </c>
      <c r="E105" s="24" t="s">
        <v>73</v>
      </c>
      <c r="F105" s="24" t="s">
        <v>13</v>
      </c>
      <c r="G105" s="25">
        <v>13000</v>
      </c>
      <c r="H105" s="40">
        <v>0.05</v>
      </c>
      <c r="I105" s="27">
        <f t="shared" si="3"/>
        <v>650</v>
      </c>
    </row>
    <row r="106" customHeight="1" spans="1:9">
      <c r="A106" s="20"/>
      <c r="B106" s="41"/>
      <c r="C106" s="42"/>
      <c r="D106" s="30"/>
      <c r="E106" s="24"/>
      <c r="F106" s="25" t="s">
        <v>14</v>
      </c>
      <c r="G106" s="25">
        <v>13000</v>
      </c>
      <c r="H106" s="43"/>
      <c r="I106" s="27">
        <f t="shared" si="3"/>
        <v>0</v>
      </c>
    </row>
    <row r="107" customHeight="1" spans="1:9">
      <c r="A107" s="20"/>
      <c r="B107" s="41"/>
      <c r="C107" s="42"/>
      <c r="D107" s="30"/>
      <c r="E107" s="24"/>
      <c r="F107" s="24" t="s">
        <v>68</v>
      </c>
      <c r="G107" s="25">
        <v>838</v>
      </c>
      <c r="H107" s="43">
        <v>0.042</v>
      </c>
      <c r="I107" s="27">
        <f t="shared" si="3"/>
        <v>35.196</v>
      </c>
    </row>
    <row r="108" customHeight="1" spans="1:9">
      <c r="A108" s="20"/>
      <c r="B108" s="44">
        <v>45936</v>
      </c>
      <c r="C108" s="42"/>
      <c r="D108" s="30"/>
      <c r="E108" s="24"/>
      <c r="F108" s="25" t="s">
        <v>29</v>
      </c>
      <c r="G108" s="25">
        <v>52000</v>
      </c>
      <c r="H108" s="26">
        <v>0.0072</v>
      </c>
      <c r="I108" s="27">
        <f t="shared" si="3"/>
        <v>374.4</v>
      </c>
    </row>
    <row r="109" customHeight="1" spans="1:9">
      <c r="A109" s="20"/>
      <c r="B109" s="44">
        <v>45938</v>
      </c>
      <c r="C109" s="42"/>
      <c r="D109" s="30"/>
      <c r="E109" s="24"/>
      <c r="F109" s="25" t="s">
        <v>30</v>
      </c>
      <c r="G109" s="25">
        <v>13520</v>
      </c>
      <c r="H109" s="34">
        <v>0.1</v>
      </c>
      <c r="I109" s="27">
        <f t="shared" si="3"/>
        <v>1352</v>
      </c>
    </row>
    <row r="110" customHeight="1" spans="1:9">
      <c r="A110" s="20"/>
      <c r="B110" s="44">
        <v>45935</v>
      </c>
      <c r="C110" s="42"/>
      <c r="D110" s="30"/>
      <c r="E110" s="24"/>
      <c r="F110" s="24" t="s">
        <v>31</v>
      </c>
      <c r="G110" s="25">
        <v>13000</v>
      </c>
      <c r="H110" s="34">
        <v>0.027</v>
      </c>
      <c r="I110" s="27">
        <f t="shared" si="3"/>
        <v>351</v>
      </c>
    </row>
    <row r="111" customHeight="1" spans="1:9">
      <c r="A111" s="20">
        <v>45941</v>
      </c>
      <c r="B111" s="38">
        <v>45950</v>
      </c>
      <c r="C111" s="39">
        <v>91612</v>
      </c>
      <c r="D111" s="23" t="s">
        <v>74</v>
      </c>
      <c r="E111" s="24" t="s">
        <v>75</v>
      </c>
      <c r="F111" s="24" t="s">
        <v>13</v>
      </c>
      <c r="G111" s="25">
        <v>20000</v>
      </c>
      <c r="H111" s="40">
        <v>0.05</v>
      </c>
      <c r="I111" s="27">
        <f t="shared" si="3"/>
        <v>1000</v>
      </c>
    </row>
    <row r="112" customHeight="1" spans="1:9">
      <c r="A112" s="20"/>
      <c r="B112" s="41"/>
      <c r="C112" s="42"/>
      <c r="D112" s="30"/>
      <c r="E112" s="24"/>
      <c r="F112" s="25" t="s">
        <v>14</v>
      </c>
      <c r="G112" s="25">
        <v>20000</v>
      </c>
      <c r="H112" s="43"/>
      <c r="I112" s="27">
        <f t="shared" si="3"/>
        <v>0</v>
      </c>
    </row>
    <row r="113" customHeight="1" spans="1:9">
      <c r="A113" s="20"/>
      <c r="B113" s="44">
        <v>45948</v>
      </c>
      <c r="C113" s="42"/>
      <c r="D113" s="30"/>
      <c r="E113" s="24"/>
      <c r="F113" s="25" t="s">
        <v>29</v>
      </c>
      <c r="G113" s="25">
        <v>80000</v>
      </c>
      <c r="H113" s="26">
        <v>0.0072</v>
      </c>
      <c r="I113" s="27">
        <f t="shared" si="3"/>
        <v>576</v>
      </c>
    </row>
    <row r="114" customHeight="1" spans="1:9">
      <c r="A114" s="20"/>
      <c r="B114" s="38">
        <v>45945</v>
      </c>
      <c r="C114" s="42"/>
      <c r="D114" s="30"/>
      <c r="E114" s="24"/>
      <c r="F114" s="25" t="s">
        <v>30</v>
      </c>
      <c r="G114" s="25">
        <v>20800</v>
      </c>
      <c r="H114" s="34">
        <v>0.1</v>
      </c>
      <c r="I114" s="27">
        <f t="shared" si="3"/>
        <v>2080</v>
      </c>
    </row>
    <row r="115" customHeight="1" spans="1:9">
      <c r="A115" s="20"/>
      <c r="B115" s="45"/>
      <c r="C115" s="42"/>
      <c r="D115" s="30"/>
      <c r="E115" s="24"/>
      <c r="F115" s="24" t="s">
        <v>31</v>
      </c>
      <c r="G115" s="25">
        <v>20000</v>
      </c>
      <c r="H115" s="34">
        <v>0.027</v>
      </c>
      <c r="I115" s="27">
        <f t="shared" si="3"/>
        <v>540</v>
      </c>
    </row>
    <row r="116" customHeight="1" spans="1:9">
      <c r="A116" s="20">
        <v>45941</v>
      </c>
      <c r="B116" s="38">
        <v>45959</v>
      </c>
      <c r="C116" s="39">
        <v>91619</v>
      </c>
      <c r="D116" s="23" t="s">
        <v>76</v>
      </c>
      <c r="E116" s="24" t="s">
        <v>77</v>
      </c>
      <c r="F116" s="24" t="s">
        <v>13</v>
      </c>
      <c r="G116" s="25">
        <v>10000</v>
      </c>
      <c r="H116" s="40">
        <v>0.05</v>
      </c>
      <c r="I116" s="27">
        <f t="shared" si="3"/>
        <v>500</v>
      </c>
    </row>
    <row r="117" customHeight="1" spans="1:9">
      <c r="A117" s="20"/>
      <c r="B117" s="41"/>
      <c r="C117" s="42"/>
      <c r="D117" s="30"/>
      <c r="E117" s="24"/>
      <c r="F117" s="25" t="s">
        <v>14</v>
      </c>
      <c r="G117" s="25">
        <v>10000</v>
      </c>
      <c r="H117" s="43"/>
      <c r="I117" s="27">
        <f t="shared" si="3"/>
        <v>0</v>
      </c>
    </row>
    <row r="118" customHeight="1" spans="1:9">
      <c r="A118" s="20"/>
      <c r="B118" s="44">
        <v>45944</v>
      </c>
      <c r="C118" s="42"/>
      <c r="D118" s="30"/>
      <c r="E118" s="24"/>
      <c r="F118" s="25" t="s">
        <v>29</v>
      </c>
      <c r="G118" s="25">
        <v>40000</v>
      </c>
      <c r="H118" s="26">
        <v>0.0072</v>
      </c>
      <c r="I118" s="27">
        <f t="shared" si="3"/>
        <v>288</v>
      </c>
    </row>
    <row r="119" customHeight="1" spans="1:9">
      <c r="A119" s="20"/>
      <c r="B119" s="38">
        <v>45945</v>
      </c>
      <c r="C119" s="42"/>
      <c r="D119" s="30"/>
      <c r="E119" s="24"/>
      <c r="F119" s="25" t="s">
        <v>30</v>
      </c>
      <c r="G119" s="25">
        <v>10400</v>
      </c>
      <c r="H119" s="34">
        <v>0.1</v>
      </c>
      <c r="I119" s="27">
        <f t="shared" si="3"/>
        <v>1040</v>
      </c>
    </row>
    <row r="120" customHeight="1" spans="1:9">
      <c r="A120" s="20"/>
      <c r="B120" s="45"/>
      <c r="C120" s="42"/>
      <c r="D120" s="30"/>
      <c r="E120" s="24"/>
      <c r="F120" s="24" t="s">
        <v>31</v>
      </c>
      <c r="G120" s="25">
        <v>10000</v>
      </c>
      <c r="H120" s="34">
        <v>0.027</v>
      </c>
      <c r="I120" s="27">
        <f t="shared" si="3"/>
        <v>270</v>
      </c>
    </row>
    <row r="121" customHeight="1" spans="1:9">
      <c r="A121" s="20">
        <v>45941</v>
      </c>
      <c r="B121" s="53">
        <v>45950</v>
      </c>
      <c r="C121" s="48" t="s">
        <v>78</v>
      </c>
      <c r="D121" s="23" t="s">
        <v>79</v>
      </c>
      <c r="E121" s="24" t="s">
        <v>80</v>
      </c>
      <c r="F121" s="24" t="s">
        <v>13</v>
      </c>
      <c r="G121" s="25">
        <v>10000</v>
      </c>
      <c r="H121" s="40">
        <v>0.05</v>
      </c>
      <c r="I121" s="27">
        <f t="shared" si="3"/>
        <v>500</v>
      </c>
    </row>
    <row r="122" customHeight="1" spans="1:9">
      <c r="A122" s="20"/>
      <c r="B122" s="53"/>
      <c r="C122" s="42"/>
      <c r="D122" s="30"/>
      <c r="E122" s="24"/>
      <c r="F122" s="25" t="s">
        <v>14</v>
      </c>
      <c r="G122" s="25">
        <v>10000</v>
      </c>
      <c r="H122" s="43"/>
      <c r="I122" s="27">
        <f t="shared" si="3"/>
        <v>0</v>
      </c>
    </row>
    <row r="123" customHeight="1" spans="1:9">
      <c r="A123" s="20"/>
      <c r="B123" s="41">
        <v>45959</v>
      </c>
      <c r="C123" s="42"/>
      <c r="D123" s="30"/>
      <c r="E123" s="24"/>
      <c r="F123" s="24" t="s">
        <v>13</v>
      </c>
      <c r="G123" s="25">
        <v>15580</v>
      </c>
      <c r="H123" s="40">
        <v>0.05</v>
      </c>
      <c r="I123" s="27">
        <f t="shared" si="3"/>
        <v>779</v>
      </c>
    </row>
    <row r="124" customHeight="1" spans="1:9">
      <c r="A124" s="20"/>
      <c r="B124" s="41"/>
      <c r="C124" s="42"/>
      <c r="D124" s="30"/>
      <c r="E124" s="24"/>
      <c r="F124" s="25" t="s">
        <v>14</v>
      </c>
      <c r="G124" s="25">
        <v>15580</v>
      </c>
      <c r="H124" s="43"/>
      <c r="I124" s="27">
        <f t="shared" si="3"/>
        <v>0</v>
      </c>
    </row>
    <row r="125" customHeight="1" spans="1:9">
      <c r="A125" s="20"/>
      <c r="B125" s="41"/>
      <c r="C125" s="42"/>
      <c r="D125" s="30"/>
      <c r="E125" s="24"/>
      <c r="F125" s="24" t="s">
        <v>13</v>
      </c>
      <c r="G125" s="25">
        <v>2000</v>
      </c>
      <c r="H125" s="40">
        <v>0.05</v>
      </c>
      <c r="I125" s="27">
        <f t="shared" si="3"/>
        <v>100</v>
      </c>
    </row>
    <row r="126" customHeight="1" spans="1:9">
      <c r="A126" s="20"/>
      <c r="B126" s="41"/>
      <c r="C126" s="42"/>
      <c r="D126" s="30"/>
      <c r="E126" s="24"/>
      <c r="F126" s="25" t="s">
        <v>14</v>
      </c>
      <c r="G126" s="25">
        <v>2000</v>
      </c>
      <c r="H126" s="43"/>
      <c r="I126" s="27">
        <f t="shared" si="3"/>
        <v>0</v>
      </c>
    </row>
    <row r="127" customHeight="1" spans="1:9">
      <c r="A127" s="20"/>
      <c r="B127" s="41"/>
      <c r="C127" s="42"/>
      <c r="D127" s="30"/>
      <c r="E127" s="24"/>
      <c r="F127" s="25" t="s">
        <v>29</v>
      </c>
      <c r="G127" s="25">
        <v>128000</v>
      </c>
      <c r="H127" s="26">
        <v>0.0072</v>
      </c>
      <c r="I127" s="27">
        <f t="shared" si="3"/>
        <v>921.6</v>
      </c>
    </row>
    <row r="128" customHeight="1" spans="1:9">
      <c r="A128" s="20"/>
      <c r="B128" s="41"/>
      <c r="C128" s="42"/>
      <c r="D128" s="30"/>
      <c r="E128" s="24"/>
      <c r="F128" s="25" t="s">
        <v>30</v>
      </c>
      <c r="G128" s="25">
        <v>33280</v>
      </c>
      <c r="H128" s="34">
        <v>0.1</v>
      </c>
      <c r="I128" s="27">
        <f t="shared" si="3"/>
        <v>3328</v>
      </c>
    </row>
    <row r="129" customHeight="1" spans="1:9">
      <c r="A129" s="20"/>
      <c r="B129" s="44">
        <v>45944</v>
      </c>
      <c r="C129" s="42"/>
      <c r="D129" s="30"/>
      <c r="E129" s="24"/>
      <c r="F129" s="24" t="s">
        <v>31</v>
      </c>
      <c r="G129" s="25">
        <v>32000</v>
      </c>
      <c r="H129" s="34">
        <v>0.027</v>
      </c>
      <c r="I129" s="27">
        <f t="shared" si="3"/>
        <v>864</v>
      </c>
    </row>
    <row r="130" customHeight="1" spans="1:9">
      <c r="A130" s="20"/>
      <c r="B130" s="44">
        <v>45947</v>
      </c>
      <c r="C130" s="42"/>
      <c r="D130" s="30"/>
      <c r="E130" s="24"/>
      <c r="F130" s="25" t="s">
        <v>81</v>
      </c>
      <c r="G130" s="25">
        <v>3844</v>
      </c>
      <c r="H130" s="26">
        <v>0.0072</v>
      </c>
      <c r="I130" s="27">
        <f t="shared" si="3"/>
        <v>27.6768</v>
      </c>
    </row>
    <row r="131" customHeight="1" spans="1:9">
      <c r="A131" s="20"/>
      <c r="B131" s="44">
        <v>45945</v>
      </c>
      <c r="C131" s="42"/>
      <c r="D131" s="30"/>
      <c r="E131" s="24"/>
      <c r="F131" s="24" t="s">
        <v>82</v>
      </c>
      <c r="G131" s="25">
        <v>961</v>
      </c>
      <c r="H131" s="34">
        <v>0.027</v>
      </c>
      <c r="I131" s="27">
        <f t="shared" si="3"/>
        <v>25.947</v>
      </c>
    </row>
    <row r="132" customHeight="1" spans="1:9">
      <c r="A132" s="46">
        <v>45941</v>
      </c>
      <c r="B132" s="47">
        <v>45946</v>
      </c>
      <c r="C132" s="48" t="s">
        <v>83</v>
      </c>
      <c r="D132" s="23" t="s">
        <v>84</v>
      </c>
      <c r="E132" s="24" t="s">
        <v>85</v>
      </c>
      <c r="F132" s="24" t="s">
        <v>13</v>
      </c>
      <c r="G132" s="25">
        <v>3000</v>
      </c>
      <c r="H132" s="40">
        <v>0.05</v>
      </c>
      <c r="I132" s="27">
        <f t="shared" ref="I132:I153" si="4">G132*H132</f>
        <v>150</v>
      </c>
    </row>
    <row r="133" customHeight="1" spans="1:9">
      <c r="A133" s="46"/>
      <c r="B133" s="47"/>
      <c r="C133" s="49"/>
      <c r="D133" s="30"/>
      <c r="E133" s="24"/>
      <c r="F133" s="25" t="s">
        <v>14</v>
      </c>
      <c r="G133" s="25">
        <v>3000</v>
      </c>
      <c r="H133" s="43"/>
      <c r="I133" s="27">
        <f t="shared" si="4"/>
        <v>0</v>
      </c>
    </row>
    <row r="134" customHeight="1" spans="1:9">
      <c r="A134" s="46"/>
      <c r="B134" s="50">
        <v>45944</v>
      </c>
      <c r="C134" s="49"/>
      <c r="D134" s="30"/>
      <c r="E134" s="24"/>
      <c r="F134" s="25" t="s">
        <v>29</v>
      </c>
      <c r="G134" s="25">
        <f>3000*4</f>
        <v>12000</v>
      </c>
      <c r="H134" s="26">
        <v>0.0072</v>
      </c>
      <c r="I134" s="27">
        <f t="shared" si="4"/>
        <v>86.4</v>
      </c>
    </row>
    <row r="135" customHeight="1" spans="1:9">
      <c r="A135" s="46"/>
      <c r="B135" s="55">
        <v>45945</v>
      </c>
      <c r="C135" s="49"/>
      <c r="D135" s="30"/>
      <c r="E135" s="24"/>
      <c r="F135" s="25" t="s">
        <v>30</v>
      </c>
      <c r="G135" s="25">
        <f>3000*1.04</f>
        <v>3120</v>
      </c>
      <c r="H135" s="34">
        <v>0.1</v>
      </c>
      <c r="I135" s="27">
        <f t="shared" si="4"/>
        <v>312</v>
      </c>
    </row>
    <row r="136" customHeight="1" spans="1:9">
      <c r="A136" s="46"/>
      <c r="B136" s="56"/>
      <c r="C136" s="49"/>
      <c r="D136" s="30"/>
      <c r="E136" s="24"/>
      <c r="F136" s="24" t="s">
        <v>31</v>
      </c>
      <c r="G136" s="25">
        <v>3000</v>
      </c>
      <c r="H136" s="34">
        <v>0.027</v>
      </c>
      <c r="I136" s="27">
        <f t="shared" si="4"/>
        <v>81</v>
      </c>
    </row>
    <row r="137" customHeight="1" spans="1:9">
      <c r="A137" s="46">
        <v>45941</v>
      </c>
      <c r="B137" s="47">
        <v>45946</v>
      </c>
      <c r="C137" s="48">
        <v>91621</v>
      </c>
      <c r="D137" s="23" t="s">
        <v>86</v>
      </c>
      <c r="E137" s="24" t="s">
        <v>87</v>
      </c>
      <c r="F137" s="24" t="s">
        <v>13</v>
      </c>
      <c r="G137" s="25">
        <v>2000</v>
      </c>
      <c r="H137" s="40">
        <v>0.05</v>
      </c>
      <c r="I137" s="27">
        <f t="shared" si="4"/>
        <v>100</v>
      </c>
    </row>
    <row r="138" customHeight="1" spans="1:9">
      <c r="A138" s="46"/>
      <c r="B138" s="47"/>
      <c r="C138" s="49"/>
      <c r="D138" s="30"/>
      <c r="E138" s="24"/>
      <c r="F138" s="25" t="s">
        <v>14</v>
      </c>
      <c r="G138" s="25">
        <v>2000</v>
      </c>
      <c r="H138" s="43"/>
      <c r="I138" s="27">
        <f t="shared" si="4"/>
        <v>0</v>
      </c>
    </row>
    <row r="139" customHeight="1" spans="1:9">
      <c r="A139" s="46"/>
      <c r="B139" s="50">
        <v>45944</v>
      </c>
      <c r="C139" s="49"/>
      <c r="D139" s="30"/>
      <c r="E139" s="24"/>
      <c r="F139" s="25" t="s">
        <v>29</v>
      </c>
      <c r="G139" s="25">
        <f>2000*4</f>
        <v>8000</v>
      </c>
      <c r="H139" s="26">
        <v>0.0072</v>
      </c>
      <c r="I139" s="27">
        <f t="shared" si="4"/>
        <v>57.6</v>
      </c>
    </row>
    <row r="140" customHeight="1" spans="1:9">
      <c r="A140" s="46"/>
      <c r="B140" s="58">
        <v>45945</v>
      </c>
      <c r="C140" s="49"/>
      <c r="D140" s="30"/>
      <c r="E140" s="24"/>
      <c r="F140" s="25" t="s">
        <v>30</v>
      </c>
      <c r="G140" s="25">
        <f>2000*1.04</f>
        <v>2080</v>
      </c>
      <c r="H140" s="34">
        <v>0.1</v>
      </c>
      <c r="I140" s="27">
        <f t="shared" si="4"/>
        <v>208</v>
      </c>
    </row>
    <row r="141" customHeight="1" spans="1:9">
      <c r="A141" s="46"/>
      <c r="B141" s="56"/>
      <c r="C141" s="49"/>
      <c r="D141" s="30"/>
      <c r="E141" s="24"/>
      <c r="F141" s="24" t="s">
        <v>31</v>
      </c>
      <c r="G141" s="25">
        <v>2000</v>
      </c>
      <c r="H141" s="34">
        <v>0.027</v>
      </c>
      <c r="I141" s="27">
        <f t="shared" si="4"/>
        <v>54</v>
      </c>
    </row>
    <row r="142" customHeight="1" spans="1:9">
      <c r="A142" s="20">
        <v>45945</v>
      </c>
      <c r="B142" s="38">
        <v>45958</v>
      </c>
      <c r="C142" s="39" t="s">
        <v>88</v>
      </c>
      <c r="D142" s="23" t="s">
        <v>89</v>
      </c>
      <c r="E142" s="24" t="s">
        <v>90</v>
      </c>
      <c r="F142" s="24" t="s">
        <v>13</v>
      </c>
      <c r="G142" s="25">
        <v>4420</v>
      </c>
      <c r="H142" s="40">
        <v>0.05</v>
      </c>
      <c r="I142" s="27">
        <f t="shared" si="4"/>
        <v>221</v>
      </c>
    </row>
    <row r="143" customHeight="1" spans="1:9">
      <c r="A143" s="20"/>
      <c r="B143" s="41"/>
      <c r="C143" s="42"/>
      <c r="D143" s="30"/>
      <c r="E143" s="24"/>
      <c r="F143" s="25" t="s">
        <v>14</v>
      </c>
      <c r="G143" s="25">
        <v>4420</v>
      </c>
      <c r="H143" s="43"/>
      <c r="I143" s="27">
        <f t="shared" si="4"/>
        <v>0</v>
      </c>
    </row>
    <row r="144" customHeight="1" spans="1:9">
      <c r="A144" s="20"/>
      <c r="B144" s="41"/>
      <c r="C144" s="42"/>
      <c r="D144" s="30"/>
      <c r="E144" s="24"/>
      <c r="F144" s="24" t="s">
        <v>68</v>
      </c>
      <c r="G144" s="25">
        <v>1105</v>
      </c>
      <c r="H144" s="43">
        <v>0.042</v>
      </c>
      <c r="I144" s="27">
        <f t="shared" si="4"/>
        <v>46.41</v>
      </c>
    </row>
    <row r="145" customHeight="1" spans="1:9">
      <c r="A145" s="20"/>
      <c r="B145" s="44">
        <v>45947</v>
      </c>
      <c r="C145" s="42"/>
      <c r="D145" s="30"/>
      <c r="E145" s="24"/>
      <c r="F145" s="25" t="s">
        <v>29</v>
      </c>
      <c r="G145" s="25">
        <f>4420*4</f>
        <v>17680</v>
      </c>
      <c r="H145" s="26">
        <v>0.0072</v>
      </c>
      <c r="I145" s="27">
        <f t="shared" si="4"/>
        <v>127.296</v>
      </c>
    </row>
    <row r="146" customHeight="1" spans="1:9">
      <c r="A146" s="20"/>
      <c r="B146" s="38">
        <v>45946</v>
      </c>
      <c r="C146" s="42"/>
      <c r="D146" s="30"/>
      <c r="E146" s="24"/>
      <c r="F146" s="25" t="s">
        <v>30</v>
      </c>
      <c r="G146" s="54">
        <v>4597</v>
      </c>
      <c r="H146" s="34">
        <v>0.1</v>
      </c>
      <c r="I146" s="27">
        <f t="shared" si="4"/>
        <v>459.7</v>
      </c>
    </row>
    <row r="147" customHeight="1" spans="1:9">
      <c r="A147" s="20"/>
      <c r="B147" s="45"/>
      <c r="C147" s="42"/>
      <c r="D147" s="30"/>
      <c r="E147" s="24"/>
      <c r="F147" s="24" t="s">
        <v>31</v>
      </c>
      <c r="G147" s="25">
        <v>4420</v>
      </c>
      <c r="H147" s="34">
        <v>0.027</v>
      </c>
      <c r="I147" s="27">
        <f t="shared" si="4"/>
        <v>119.34</v>
      </c>
    </row>
    <row r="148" customHeight="1" spans="1:9">
      <c r="A148" s="20">
        <v>45945</v>
      </c>
      <c r="B148" s="38">
        <v>45959</v>
      </c>
      <c r="C148" s="59" t="s">
        <v>91</v>
      </c>
      <c r="D148" s="23" t="s">
        <v>92</v>
      </c>
      <c r="E148" s="24" t="s">
        <v>93</v>
      </c>
      <c r="F148" s="24" t="s">
        <v>13</v>
      </c>
      <c r="G148" s="25">
        <v>4800</v>
      </c>
      <c r="H148" s="40">
        <v>0.05</v>
      </c>
      <c r="I148" s="27">
        <f t="shared" si="4"/>
        <v>240</v>
      </c>
    </row>
    <row r="149" customHeight="1" spans="1:9">
      <c r="A149" s="20"/>
      <c r="B149" s="41"/>
      <c r="C149" s="59"/>
      <c r="D149" s="30"/>
      <c r="E149" s="24"/>
      <c r="F149" s="25" t="s">
        <v>14</v>
      </c>
      <c r="G149" s="25">
        <v>4800</v>
      </c>
      <c r="H149" s="43"/>
      <c r="I149" s="27">
        <f t="shared" si="4"/>
        <v>0</v>
      </c>
    </row>
    <row r="150" customHeight="1" spans="1:9">
      <c r="A150" s="20"/>
      <c r="B150" s="41"/>
      <c r="C150" s="59"/>
      <c r="D150" s="30"/>
      <c r="E150" s="24"/>
      <c r="F150" s="24" t="s">
        <v>68</v>
      </c>
      <c r="G150" s="25">
        <v>1200</v>
      </c>
      <c r="H150" s="43">
        <v>0.042</v>
      </c>
      <c r="I150" s="27">
        <f t="shared" si="4"/>
        <v>50.4</v>
      </c>
    </row>
    <row r="151" customHeight="1" spans="1:9">
      <c r="A151" s="20"/>
      <c r="B151" s="44">
        <v>45947</v>
      </c>
      <c r="C151" s="59"/>
      <c r="D151" s="30"/>
      <c r="E151" s="24"/>
      <c r="F151" s="25" t="s">
        <v>29</v>
      </c>
      <c r="G151" s="25">
        <f>4800*4</f>
        <v>19200</v>
      </c>
      <c r="H151" s="26">
        <v>0.0072</v>
      </c>
      <c r="I151" s="27">
        <f t="shared" si="4"/>
        <v>138.24</v>
      </c>
    </row>
    <row r="152" customHeight="1" spans="1:9">
      <c r="A152" s="20"/>
      <c r="B152" s="38">
        <v>45946</v>
      </c>
      <c r="C152" s="59"/>
      <c r="D152" s="30"/>
      <c r="E152" s="24"/>
      <c r="F152" s="25" t="s">
        <v>30</v>
      </c>
      <c r="G152" s="25">
        <v>4992</v>
      </c>
      <c r="H152" s="34">
        <v>0.1</v>
      </c>
      <c r="I152" s="27">
        <f t="shared" si="4"/>
        <v>499.2</v>
      </c>
    </row>
    <row r="153" customHeight="1" spans="1:9">
      <c r="A153" s="20"/>
      <c r="B153" s="45"/>
      <c r="C153" s="59"/>
      <c r="D153" s="30"/>
      <c r="E153" s="24"/>
      <c r="F153" s="24" t="s">
        <v>31</v>
      </c>
      <c r="G153" s="25">
        <v>4800</v>
      </c>
      <c r="H153" s="34">
        <v>0.027</v>
      </c>
      <c r="I153" s="27">
        <f t="shared" si="4"/>
        <v>129.6</v>
      </c>
    </row>
    <row r="154" customHeight="1" spans="1:9">
      <c r="I154" s="15">
        <f>SUM(I3:I153)</f>
        <v>69378.5589</v>
      </c>
    </row>
  </sheetData>
  <autoFilter xmlns:etc="http://www.wps.cn/officeDocument/2017/etCustomData" ref="B1:I154" etc:filterBottomFollowUsedRange="0">
    <extLst/>
  </autoFilter>
  <mergeCells count="183">
    <mergeCell ref="A1:I1"/>
    <mergeCell ref="A3:A8"/>
    <mergeCell ref="A9:A14"/>
    <mergeCell ref="A15:A19"/>
    <mergeCell ref="A20:A24"/>
    <mergeCell ref="A25:A29"/>
    <mergeCell ref="A30:A34"/>
    <mergeCell ref="A35:A40"/>
    <mergeCell ref="A41:A45"/>
    <mergeCell ref="A46:A48"/>
    <mergeCell ref="A49:A54"/>
    <mergeCell ref="A55:A59"/>
    <mergeCell ref="A60:A66"/>
    <mergeCell ref="A67:A71"/>
    <mergeCell ref="A72:A76"/>
    <mergeCell ref="A77:A81"/>
    <mergeCell ref="A82:A87"/>
    <mergeCell ref="A88:A93"/>
    <mergeCell ref="A94:A99"/>
    <mergeCell ref="A100:A104"/>
    <mergeCell ref="A105:A110"/>
    <mergeCell ref="A111:A115"/>
    <mergeCell ref="A116:A120"/>
    <mergeCell ref="A121:A131"/>
    <mergeCell ref="A132:A136"/>
    <mergeCell ref="A137:A141"/>
    <mergeCell ref="A142:A147"/>
    <mergeCell ref="A148:A153"/>
    <mergeCell ref="B3:B5"/>
    <mergeCell ref="B6:B7"/>
    <mergeCell ref="B9:B11"/>
    <mergeCell ref="B12:B13"/>
    <mergeCell ref="B15:B16"/>
    <mergeCell ref="B18:B19"/>
    <mergeCell ref="B20:B21"/>
    <mergeCell ref="B23:B24"/>
    <mergeCell ref="B25:B26"/>
    <mergeCell ref="B28:B29"/>
    <mergeCell ref="B30:B31"/>
    <mergeCell ref="B35:B37"/>
    <mergeCell ref="B38:B39"/>
    <mergeCell ref="B41:B42"/>
    <mergeCell ref="B46:B48"/>
    <mergeCell ref="B49:B53"/>
    <mergeCell ref="B55:B56"/>
    <mergeCell ref="B60:B61"/>
    <mergeCell ref="B62:B63"/>
    <mergeCell ref="B67:B68"/>
    <mergeCell ref="B72:B73"/>
    <mergeCell ref="B77:B78"/>
    <mergeCell ref="B82:B83"/>
    <mergeCell ref="B86:B87"/>
    <mergeCell ref="B88:B89"/>
    <mergeCell ref="B92:B93"/>
    <mergeCell ref="B94:B96"/>
    <mergeCell ref="B100:B101"/>
    <mergeCell ref="B102:B103"/>
    <mergeCell ref="B105:B107"/>
    <mergeCell ref="B111:B112"/>
    <mergeCell ref="B114:B115"/>
    <mergeCell ref="B116:B117"/>
    <mergeCell ref="B119:B120"/>
    <mergeCell ref="B121:B122"/>
    <mergeCell ref="B123:B125"/>
    <mergeCell ref="B126:B127"/>
    <mergeCell ref="B132:B133"/>
    <mergeCell ref="B135:B136"/>
    <mergeCell ref="B137:B138"/>
    <mergeCell ref="B140:B141"/>
    <mergeCell ref="B142:B144"/>
    <mergeCell ref="B146:B147"/>
    <mergeCell ref="B148:B150"/>
    <mergeCell ref="B152:B153"/>
    <mergeCell ref="C3:C8"/>
    <mergeCell ref="C9:C14"/>
    <mergeCell ref="C15:C19"/>
    <mergeCell ref="C20:C24"/>
    <mergeCell ref="C25:C29"/>
    <mergeCell ref="C30:C34"/>
    <mergeCell ref="C35:C40"/>
    <mergeCell ref="C41:C45"/>
    <mergeCell ref="C46:C48"/>
    <mergeCell ref="C49:C54"/>
    <mergeCell ref="C55:C59"/>
    <mergeCell ref="C60:C66"/>
    <mergeCell ref="C67:C71"/>
    <mergeCell ref="C72:C76"/>
    <mergeCell ref="C77:C81"/>
    <mergeCell ref="C82:C87"/>
    <mergeCell ref="C88:C93"/>
    <mergeCell ref="C94:C99"/>
    <mergeCell ref="C100:C104"/>
    <mergeCell ref="C105:C110"/>
    <mergeCell ref="C111:C115"/>
    <mergeCell ref="C116:C120"/>
    <mergeCell ref="C121:C131"/>
    <mergeCell ref="C132:C136"/>
    <mergeCell ref="C137:C141"/>
    <mergeCell ref="C142:C147"/>
    <mergeCell ref="C148:C153"/>
    <mergeCell ref="D3:D8"/>
    <mergeCell ref="D9:D14"/>
    <mergeCell ref="D15:D19"/>
    <mergeCell ref="D20:D24"/>
    <mergeCell ref="D25:D29"/>
    <mergeCell ref="D30:D34"/>
    <mergeCell ref="D35:D40"/>
    <mergeCell ref="D41:D45"/>
    <mergeCell ref="D46:D48"/>
    <mergeCell ref="D49:D54"/>
    <mergeCell ref="D55:D59"/>
    <mergeCell ref="D60:D66"/>
    <mergeCell ref="D67:D71"/>
    <mergeCell ref="D72:D76"/>
    <mergeCell ref="D77:D81"/>
    <mergeCell ref="D82:D87"/>
    <mergeCell ref="D88:D93"/>
    <mergeCell ref="D94:D99"/>
    <mergeCell ref="D100:D104"/>
    <mergeCell ref="D105:D110"/>
    <mergeCell ref="D111:D115"/>
    <mergeCell ref="D116:D120"/>
    <mergeCell ref="D121:D131"/>
    <mergeCell ref="D132:D136"/>
    <mergeCell ref="D137:D141"/>
    <mergeCell ref="D142:D147"/>
    <mergeCell ref="D148:D153"/>
    <mergeCell ref="E3:E8"/>
    <mergeCell ref="E9:E14"/>
    <mergeCell ref="E15:E19"/>
    <mergeCell ref="E20:E24"/>
    <mergeCell ref="E25:E29"/>
    <mergeCell ref="E30:E34"/>
    <mergeCell ref="E35:E40"/>
    <mergeCell ref="E41:E45"/>
    <mergeCell ref="E46:E48"/>
    <mergeCell ref="E49:E54"/>
    <mergeCell ref="E55:E59"/>
    <mergeCell ref="E60:E66"/>
    <mergeCell ref="E67:E71"/>
    <mergeCell ref="E72:E76"/>
    <mergeCell ref="E77:E81"/>
    <mergeCell ref="E82:E87"/>
    <mergeCell ref="E88:E93"/>
    <mergeCell ref="E94:E99"/>
    <mergeCell ref="E100:E104"/>
    <mergeCell ref="E105:E110"/>
    <mergeCell ref="E111:E115"/>
    <mergeCell ref="E116:E120"/>
    <mergeCell ref="E121:E131"/>
    <mergeCell ref="E132:E136"/>
    <mergeCell ref="E137:E141"/>
    <mergeCell ref="E142:E147"/>
    <mergeCell ref="E148:E153"/>
    <mergeCell ref="H3:H4"/>
    <mergeCell ref="H9:H10"/>
    <mergeCell ref="H15:H16"/>
    <mergeCell ref="H20:H21"/>
    <mergeCell ref="H25:H26"/>
    <mergeCell ref="H30:H31"/>
    <mergeCell ref="H35:H36"/>
    <mergeCell ref="H41:H42"/>
    <mergeCell ref="H49:H50"/>
    <mergeCell ref="H55:H56"/>
    <mergeCell ref="H60:H61"/>
    <mergeCell ref="H62:H63"/>
    <mergeCell ref="H67:H68"/>
    <mergeCell ref="H72:H73"/>
    <mergeCell ref="H77:H78"/>
    <mergeCell ref="H82:H83"/>
    <mergeCell ref="H88:H89"/>
    <mergeCell ref="H94:H95"/>
    <mergeCell ref="H100:H101"/>
    <mergeCell ref="H105:H106"/>
    <mergeCell ref="H111:H112"/>
    <mergeCell ref="H116:H117"/>
    <mergeCell ref="H121:H122"/>
    <mergeCell ref="H123:H124"/>
    <mergeCell ref="H125:H126"/>
    <mergeCell ref="H132:H133"/>
    <mergeCell ref="H137:H138"/>
    <mergeCell ref="H142:H143"/>
    <mergeCell ref="H148:H14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pane ySplit="2" topLeftCell="A3" activePane="bottomLeft" state="frozen"/>
      <selection/>
      <selection pane="bottomLeft" activeCell="F13" sqref="F13"/>
    </sheetView>
  </sheetViews>
  <sheetFormatPr defaultColWidth="8.72727272727273" defaultRowHeight="15" customHeight="1" outlineLevelRow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2" customWidth="1"/>
    <col min="9" max="9" width="14.9090909090909" style="3" customWidth="1"/>
    <col min="10" max="10" width="17.3636363636364" style="1" customWidth="1"/>
    <col min="11" max="16384" width="8.72727272727273" style="1"/>
  </cols>
  <sheetData>
    <row r="1" customHeight="1" spans="1:9">
      <c r="A1" s="4" t="s">
        <v>0</v>
      </c>
      <c r="B1" s="5"/>
      <c r="C1" s="5"/>
      <c r="D1" s="5"/>
      <c r="E1" s="5"/>
      <c r="F1" s="5"/>
      <c r="G1" s="5"/>
      <c r="H1" s="6"/>
      <c r="I1" s="7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94</v>
      </c>
    </row>
  </sheetData>
  <autoFilter xmlns:etc="http://www.wps.cn/officeDocument/2017/etCustomData" ref="B1:I2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国外做货-美金</vt:lpstr>
      <vt:lpstr>国内做货-人民币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