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外做货-美金" sheetId="26" r:id="rId1"/>
    <sheet name="国内做货-人民币" sheetId="25" state="hidden" r:id="rId2"/>
  </sheets>
  <definedNames>
    <definedName name="_xlnm._FilterDatabase" localSheetId="0" hidden="1">'国外做货-美金'!$B$1:$I$95</definedName>
    <definedName name="_xlnm._FilterDatabase" localSheetId="1" hidden="1">'国内做货-人民币'!$B$1:$I$2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<sst xmlns="http://schemas.openxmlformats.org/spreadsheetml/2006/main" count="154" uniqueCount="70">
  <si>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</si>
  <si>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</si>
  <si>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</si>
  <si>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</si>
  <si>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</si>
  <si>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</si>
  <si>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</si>
  <si>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</si>
  <si>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</si>
  <si>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</si>
  <si>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r>
      <rPr>
        <sz val="11"/>
        <color rgb="FFFF0000"/>
        <rFont val="宋体"/>
        <charset val="134"/>
        <scheme val="minor"/>
      </rPr>
      <t>91613/91616/</t>
    </r>
    <r>
      <rPr>
        <b/>
        <sz val="11"/>
        <color theme="1"/>
        <rFont val="宋体"/>
        <charset val="134"/>
        <scheme val="minor"/>
      </rPr>
      <t>91620</t>
    </r>
  </si>
  <si>
    <t>RRNBSK889
工厂：依洲</t>
  </si>
  <si>
    <t>5096-741-800/818/605  NEWSTEL
Made in Cambodia  女下
加单34</t>
  </si>
  <si>
    <t>白色吊牌HPBCRFI001-60*95mm-RFID LOGO</t>
  </si>
  <si>
    <t>黑色 吊绳 MRBCGEN004-320*1.5mm</t>
  </si>
  <si>
    <t>白色缎带洗标CLBCGEN003*4页-60*25mm</t>
  </si>
  <si>
    <t>白色缎带芯片洗标CLBCRFI001-60*25mm（+4%）</t>
  </si>
  <si>
    <t>白色织标WLBCGEN020-85*20mm</t>
  </si>
  <si>
    <t>91656/配比92119</t>
  </si>
  <si>
    <t>RRNBSK892
工厂：歆玥</t>
  </si>
  <si>
    <t>5095-741-812  MIEL
Made in Cambodia 女下装裤子
加单6</t>
  </si>
  <si>
    <t>腰卡WIDE LEG（BKYK25001）-88*82mm</t>
  </si>
  <si>
    <t>配比装胶带贴纸  BKSKR24014</t>
  </si>
  <si>
    <t>白色缎带洗标CLBCGEN003*4页-60*25mm（加页码）</t>
  </si>
  <si>
    <t>白色缎带空白标 BKKBXM24002（60*25mm）</t>
  </si>
  <si>
    <t>白色RFID织标WLBCRFI013-65*19mm（+4%）</t>
  </si>
  <si>
    <r>
      <rPr>
        <sz val="11"/>
        <rFont val="宋体"/>
        <charset val="134"/>
        <scheme val="minor"/>
      </rPr>
      <t>91647/91651/</t>
    </r>
    <r>
      <rPr>
        <sz val="11"/>
        <color rgb="FFFF0000"/>
        <rFont val="宋体"/>
        <charset val="134"/>
        <scheme val="minor"/>
      </rPr>
      <t>91657/</t>
    </r>
    <r>
      <rPr>
        <sz val="11"/>
        <rFont val="宋体"/>
        <charset val="134"/>
        <scheme val="minor"/>
      </rPr>
      <t>92118配比</t>
    </r>
  </si>
  <si>
    <t>RRNBSK893
工厂：歆玥/三兴</t>
  </si>
  <si>
    <t>5095-741-800/812  MIEL
Made in Cambodia 女下装裤子
加单7</t>
  </si>
  <si>
    <t>91797/91805/92232</t>
  </si>
  <si>
    <t>RRNBSK912
工厂：依洲</t>
  </si>
  <si>
    <t>5096-741-812/605 NEWSTEL
Made in Cambodia  女下
加单37</t>
  </si>
  <si>
    <t>白色RFID织标WLBCRFI017-65*20mm（+4%）</t>
  </si>
  <si>
    <t>白色织标WLBCGEN017（05B）-65*20mm</t>
  </si>
  <si>
    <t>91798/91799/91800</t>
  </si>
  <si>
    <t>RRNBSK913
工厂： 欧莱发</t>
  </si>
  <si>
    <t>5096-741-818/800 NEWSTEL
Made in Cambodia  女下
加单38</t>
  </si>
  <si>
    <t>90960/92317</t>
  </si>
  <si>
    <t>RRNBSK929
工厂：依洲</t>
  </si>
  <si>
    <t>RACHEL 0093-741-300/803
Made in Cambodia 女士长裤
加单21</t>
  </si>
  <si>
    <t>白色RFID织标WLBCRFI017-65*20mm-国内样品</t>
  </si>
  <si>
    <t>RRNBSK930
工厂：依洲</t>
  </si>
  <si>
    <t>RACHEL 0093-746-401
Made in Cambodia 女士长裤</t>
  </si>
  <si>
    <t>40959/41101</t>
  </si>
  <si>
    <t>RRNBSK931
工厂：依洲</t>
  </si>
  <si>
    <t>CHLOE 0926-741-401/250
Made in Cambodia 女士长裤</t>
  </si>
  <si>
    <t>白色缎带洗标CLBCGEN003*5页-60*25mm</t>
  </si>
  <si>
    <t>RRNBSK946
工厂： 依洲</t>
  </si>
  <si>
    <t>5096-741-800 NEWSTEL
Made in Cambodia  女下
加单39</t>
  </si>
  <si>
    <t>92133/92139/92140/
配比92234</t>
  </si>
  <si>
    <t>RRNBSK947
工厂： 欧莱发</t>
  </si>
  <si>
    <t>5096-741-812/605 NEWSTEL
Made in Cambodia  女下
加单40</t>
  </si>
  <si>
    <t>RRNBSK963
工厂：依洲</t>
  </si>
  <si>
    <t>RACHEL 0093-741-251
Made in Cambodia 女士长裤
加单23</t>
  </si>
  <si>
    <t>白色RFID织标WLBCRFI017-65*20mm（+2%）</t>
  </si>
  <si>
    <t>92417/92416/92415/
92411/92410</t>
  </si>
  <si>
    <t>RRNBSK995
工厂： 欧莱发</t>
  </si>
  <si>
    <t>5096-741-712/818/812/800 NEWSTEL
Made in Cambodia  女下
加单41</t>
  </si>
  <si>
    <t>92408/92409/92412/
92413/92578</t>
  </si>
  <si>
    <t>RRNBSK999
工厂： 依洲</t>
  </si>
  <si>
    <t>5096-741-812/800/605/818 NEWSTEL
Made in Cambodia  女下
加单42</t>
  </si>
  <si>
    <t>42010</t>
  </si>
  <si>
    <t>RRNBSK1004
工厂：欧莱发</t>
  </si>
  <si>
    <t>GLOSHORT 1159-741-407/711
Made in Cambodia 女下装</t>
  </si>
  <si>
    <t>白色缎带洗标CLBCGEN003*5页-60*25mm（加页码）</t>
  </si>
  <si>
    <t>白色RFID织标WLBCRFI015-65*20mm（+2%）</t>
  </si>
  <si>
    <t>91816/91817</t>
  </si>
  <si>
    <t>RRNBSK964
工厂：依洲</t>
  </si>
  <si>
    <t>RACHEL 0093-741-251/800
Made in Cambodia 女士长裤
加单24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</si>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</sst>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_);[Red]\(&quot;￥&quot;#,##0.000\)"/>
    <numFmt numFmtId="177" formatCode="&quot;￥&quot;#,##0.00_);[Red]\(&quot;￥&quot;#,##0.00\)"/>
    <numFmt numFmtId="178" formatCode="0_);[Red]\(0\)"/>
    <numFmt numFmtId="179" formatCode="\$#,##0.0000;\-\$#,##0.0000"/>
    <numFmt numFmtId="180" formatCode="\$#,##0.00;\-\$#,##0.00"/>
    <numFmt numFmtId="181" formatCode="\$#,##0.000;\-\$#,##0.000"/>
    <numFmt numFmtId="182" formatCode="0.00_);[Red]\(0.00\)"/>
    <numFmt numFmtId="183" formatCode="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81" fontId="6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183" fontId="6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/>
    </xf>
    <xf numFmtId="179" fontId="6" fillId="0" borderId="7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zoomScale="85" zoomScaleNormal="85" workbookViewId="0">
      <pane ySplit="2" topLeftCell="A66" activePane="bottomLeft" state="frozen"/>
      <selection/>
      <selection pane="bottomLeft" activeCell="D85" sqref="D85:D89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14" customWidth="1"/>
    <col min="9" max="9" width="14.9090909090909" style="15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16"/>
      <c r="I1" s="1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8" t="s">
        <v>8</v>
      </c>
      <c r="I2" s="19" t="s">
        <v>9</v>
      </c>
    </row>
    <row r="3" customHeight="1" spans="1:9">
      <c r="A3" s="20">
        <v>45941</v>
      </c>
      <c r="B3" s="21">
        <v>45959</v>
      </c>
      <c r="C3" s="22" t="s">
        <v>10</v>
      </c>
      <c r="D3" s="23" t="s">
        <v>11</v>
      </c>
      <c r="E3" s="24" t="s">
        <v>12</v>
      </c>
      <c r="F3" s="24" t="s">
        <v>13</v>
      </c>
      <c r="G3" s="25">
        <v>15200</v>
      </c>
      <c r="H3" s="26">
        <v>0.05</v>
      </c>
      <c r="I3" s="27">
        <f>G3*H3</f>
        <v>760</v>
      </c>
    </row>
    <row r="4" customHeight="1" spans="1:9">
      <c r="A4" s="20"/>
      <c r="B4" s="28"/>
      <c r="C4" s="29"/>
      <c r="D4" s="30"/>
      <c r="E4" s="24"/>
      <c r="F4" s="25" t="s">
        <v>14</v>
      </c>
      <c r="G4" s="25">
        <v>15200</v>
      </c>
      <c r="H4" s="31"/>
      <c r="I4" s="27">
        <f t="shared" ref="I4:I35" si="0">G4*H4</f>
        <v>0</v>
      </c>
    </row>
    <row r="5" customHeight="1" spans="1:9">
      <c r="A5" s="20"/>
      <c r="B5" s="28">
        <v>45969</v>
      </c>
      <c r="C5" s="29"/>
      <c r="D5" s="30"/>
      <c r="E5" s="24"/>
      <c r="F5" s="24" t="s">
        <v>13</v>
      </c>
      <c r="G5" s="25">
        <v>8000</v>
      </c>
      <c r="H5" s="26">
        <v>0.05</v>
      </c>
      <c r="I5" s="27">
        <f t="shared" si="0"/>
        <v>400</v>
      </c>
    </row>
    <row r="6" customHeight="1" spans="1:9">
      <c r="A6" s="20"/>
      <c r="B6" s="28"/>
      <c r="C6" s="29"/>
      <c r="D6" s="30"/>
      <c r="E6" s="24"/>
      <c r="F6" s="25" t="s">
        <v>14</v>
      </c>
      <c r="G6" s="25">
        <v>8000</v>
      </c>
      <c r="H6" s="31"/>
      <c r="I6" s="27">
        <f t="shared" si="0"/>
        <v>0</v>
      </c>
    </row>
    <row r="7" customHeight="1" spans="1:9">
      <c r="A7" s="20"/>
      <c r="B7" s="32">
        <v>45947</v>
      </c>
      <c r="C7" s="29"/>
      <c r="D7" s="30"/>
      <c r="E7" s="24"/>
      <c r="F7" s="25" t="s">
        <v>15</v>
      </c>
      <c r="G7" s="25">
        <f>23200*4</f>
        <v>92800</v>
      </c>
      <c r="H7" s="33">
        <v>0.0072</v>
      </c>
      <c r="I7" s="27">
        <f t="shared" si="0"/>
        <v>668.16</v>
      </c>
    </row>
    <row r="8" customHeight="1" spans="1:9">
      <c r="A8" s="20"/>
      <c r="B8" s="21">
        <v>45945</v>
      </c>
      <c r="C8" s="29"/>
      <c r="D8" s="30"/>
      <c r="E8" s="24"/>
      <c r="F8" s="25" t="s">
        <v>16</v>
      </c>
      <c r="G8" s="25">
        <f>23200*1.04</f>
        <v>24128</v>
      </c>
      <c r="H8" s="34">
        <v>0.1</v>
      </c>
      <c r="I8" s="27">
        <f t="shared" si="0"/>
        <v>2412.8</v>
      </c>
    </row>
    <row r="9" customHeight="1" spans="1:9">
      <c r="A9" s="20"/>
      <c r="B9" s="35"/>
      <c r="C9" s="29"/>
      <c r="D9" s="30"/>
      <c r="E9" s="24"/>
      <c r="F9" s="24" t="s">
        <v>17</v>
      </c>
      <c r="G9" s="25">
        <v>23200</v>
      </c>
      <c r="H9" s="34">
        <v>0.027</v>
      </c>
      <c r="I9" s="27">
        <f t="shared" si="0"/>
        <v>626.4</v>
      </c>
    </row>
    <row r="10" customHeight="1" spans="1:9">
      <c r="A10" s="20">
        <v>45941</v>
      </c>
      <c r="B10" s="36">
        <v>45969</v>
      </c>
      <c r="C10" s="37" t="s">
        <v>18</v>
      </c>
      <c r="D10" s="23" t="s">
        <v>19</v>
      </c>
      <c r="E10" s="24" t="s">
        <v>20</v>
      </c>
      <c r="F10" s="24" t="s">
        <v>13</v>
      </c>
      <c r="G10" s="25">
        <v>10000</v>
      </c>
      <c r="H10" s="33">
        <v>0.05</v>
      </c>
      <c r="I10" s="27">
        <f t="shared" si="0"/>
        <v>500</v>
      </c>
    </row>
    <row r="11" customHeight="1" spans="1:9">
      <c r="A11" s="20"/>
      <c r="B11" s="38"/>
      <c r="C11" s="39"/>
      <c r="D11" s="30"/>
      <c r="E11" s="24"/>
      <c r="F11" s="25" t="s">
        <v>14</v>
      </c>
      <c r="G11" s="25">
        <v>10000</v>
      </c>
      <c r="H11" s="33"/>
      <c r="I11" s="27">
        <f t="shared" si="0"/>
        <v>0</v>
      </c>
    </row>
    <row r="12" customHeight="1" spans="1:9">
      <c r="A12" s="20"/>
      <c r="B12" s="38"/>
      <c r="C12" s="39"/>
      <c r="D12" s="30"/>
      <c r="E12" s="24"/>
      <c r="F12" s="25" t="s">
        <v>21</v>
      </c>
      <c r="G12" s="25">
        <v>10000</v>
      </c>
      <c r="H12" s="33">
        <v>0.0317</v>
      </c>
      <c r="I12" s="27">
        <f t="shared" si="0"/>
        <v>317</v>
      </c>
    </row>
    <row r="13" customHeight="1" spans="1:9">
      <c r="A13" s="20"/>
      <c r="B13" s="38">
        <v>45964</v>
      </c>
      <c r="C13" s="39"/>
      <c r="D13" s="30"/>
      <c r="E13" s="24"/>
      <c r="F13" s="25" t="s">
        <v>22</v>
      </c>
      <c r="G13" s="25">
        <v>320</v>
      </c>
      <c r="H13" s="31">
        <v>0.042</v>
      </c>
      <c r="I13" s="27">
        <f t="shared" si="0"/>
        <v>13.44</v>
      </c>
    </row>
    <row r="14" customHeight="1" spans="1:9">
      <c r="A14" s="20"/>
      <c r="B14" s="20">
        <v>45944</v>
      </c>
      <c r="C14" s="39"/>
      <c r="D14" s="30"/>
      <c r="E14" s="24"/>
      <c r="F14" s="25" t="s">
        <v>23</v>
      </c>
      <c r="G14" s="25">
        <f>10000*4</f>
        <v>40000</v>
      </c>
      <c r="H14" s="33">
        <v>0.0072</v>
      </c>
      <c r="I14" s="27">
        <f t="shared" si="0"/>
        <v>288</v>
      </c>
    </row>
    <row r="15" customHeight="1" spans="1:9">
      <c r="A15" s="20"/>
      <c r="B15" s="20"/>
      <c r="C15" s="39"/>
      <c r="D15" s="30"/>
      <c r="E15" s="24"/>
      <c r="F15" s="25" t="s">
        <v>24</v>
      </c>
      <c r="G15" s="25">
        <v>10000</v>
      </c>
      <c r="H15" s="33">
        <v>0.0052</v>
      </c>
      <c r="I15" s="27">
        <f t="shared" si="0"/>
        <v>52</v>
      </c>
    </row>
    <row r="16" customHeight="1" spans="1:9">
      <c r="A16" s="20"/>
      <c r="B16" s="20">
        <v>45945</v>
      </c>
      <c r="C16" s="39"/>
      <c r="D16" s="30"/>
      <c r="E16" s="24"/>
      <c r="F16" s="24" t="s">
        <v>25</v>
      </c>
      <c r="G16" s="25">
        <f>10000*1.04</f>
        <v>10400</v>
      </c>
      <c r="H16" s="33">
        <v>0.15</v>
      </c>
      <c r="I16" s="27">
        <f t="shared" si="0"/>
        <v>1560</v>
      </c>
    </row>
    <row r="17" customHeight="1" spans="1:9">
      <c r="A17" s="20">
        <v>45941</v>
      </c>
      <c r="B17" s="36">
        <v>45964</v>
      </c>
      <c r="C17" s="37" t="s">
        <v>26</v>
      </c>
      <c r="D17" s="23" t="s">
        <v>27</v>
      </c>
      <c r="E17" s="24" t="s">
        <v>28</v>
      </c>
      <c r="F17" s="24" t="s">
        <v>13</v>
      </c>
      <c r="G17" s="25">
        <v>25000</v>
      </c>
      <c r="H17" s="33">
        <v>0.05</v>
      </c>
      <c r="I17" s="27">
        <f t="shared" si="0"/>
        <v>1250</v>
      </c>
    </row>
    <row r="18" customHeight="1" spans="1:9">
      <c r="A18" s="20"/>
      <c r="B18" s="38"/>
      <c r="C18" s="39"/>
      <c r="D18" s="30"/>
      <c r="E18" s="24"/>
      <c r="F18" s="25" t="s">
        <v>14</v>
      </c>
      <c r="G18" s="25">
        <v>25000</v>
      </c>
      <c r="H18" s="33"/>
      <c r="I18" s="27">
        <f t="shared" si="0"/>
        <v>0</v>
      </c>
    </row>
    <row r="19" customHeight="1" spans="1:9">
      <c r="A19" s="20"/>
      <c r="B19" s="38"/>
      <c r="C19" s="39"/>
      <c r="D19" s="30"/>
      <c r="E19" s="24"/>
      <c r="F19" s="25" t="s">
        <v>21</v>
      </c>
      <c r="G19" s="25">
        <v>25000</v>
      </c>
      <c r="H19" s="33">
        <v>0.0317</v>
      </c>
      <c r="I19" s="27">
        <f t="shared" si="0"/>
        <v>792.5</v>
      </c>
    </row>
    <row r="20" customHeight="1" spans="1:9">
      <c r="A20" s="20"/>
      <c r="B20" s="38"/>
      <c r="C20" s="39"/>
      <c r="D20" s="30"/>
      <c r="E20" s="24"/>
      <c r="F20" s="25" t="s">
        <v>22</v>
      </c>
      <c r="G20" s="25">
        <v>455</v>
      </c>
      <c r="H20" s="31">
        <v>0.042</v>
      </c>
      <c r="I20" s="27">
        <f t="shared" si="0"/>
        <v>19.11</v>
      </c>
    </row>
    <row r="21" customHeight="1" spans="1:9">
      <c r="A21" s="20"/>
      <c r="B21" s="40">
        <v>45946</v>
      </c>
      <c r="C21" s="39"/>
      <c r="D21" s="30"/>
      <c r="E21" s="24"/>
      <c r="F21" s="25" t="s">
        <v>23</v>
      </c>
      <c r="G21" s="25">
        <f>25000*4</f>
        <v>100000</v>
      </c>
      <c r="H21" s="33">
        <v>0.0072</v>
      </c>
      <c r="I21" s="27">
        <f t="shared" si="0"/>
        <v>720</v>
      </c>
    </row>
    <row r="22" customHeight="1" spans="1:9">
      <c r="A22" s="20"/>
      <c r="B22" s="36">
        <v>45946</v>
      </c>
      <c r="C22" s="39"/>
      <c r="D22" s="30"/>
      <c r="E22" s="24"/>
      <c r="F22" s="25" t="s">
        <v>24</v>
      </c>
      <c r="G22" s="25">
        <v>25000</v>
      </c>
      <c r="H22" s="33">
        <v>0.0052</v>
      </c>
      <c r="I22" s="27">
        <f t="shared" si="0"/>
        <v>130</v>
      </c>
    </row>
    <row r="23" customHeight="1" spans="1:9">
      <c r="A23" s="20"/>
      <c r="B23" s="41"/>
      <c r="C23" s="39"/>
      <c r="D23" s="30"/>
      <c r="E23" s="24"/>
      <c r="F23" s="24" t="s">
        <v>25</v>
      </c>
      <c r="G23" s="25">
        <f>25000*1.04</f>
        <v>26000</v>
      </c>
      <c r="H23" s="33">
        <v>0.15</v>
      </c>
      <c r="I23" s="27">
        <f t="shared" si="0"/>
        <v>3900</v>
      </c>
    </row>
    <row r="24" customHeight="1" spans="1:9">
      <c r="A24" s="20">
        <v>45947</v>
      </c>
      <c r="B24" s="21">
        <v>45971</v>
      </c>
      <c r="C24" s="42" t="s">
        <v>29</v>
      </c>
      <c r="D24" s="23" t="s">
        <v>30</v>
      </c>
      <c r="E24" s="24" t="s">
        <v>31</v>
      </c>
      <c r="F24" s="24" t="s">
        <v>13</v>
      </c>
      <c r="G24" s="25">
        <v>10000</v>
      </c>
      <c r="H24" s="26">
        <v>0.05</v>
      </c>
      <c r="I24" s="27">
        <f t="shared" si="0"/>
        <v>500</v>
      </c>
    </row>
    <row r="25" customHeight="1" spans="1:9">
      <c r="A25" s="20"/>
      <c r="B25" s="28"/>
      <c r="C25" s="43"/>
      <c r="D25" s="30"/>
      <c r="E25" s="24"/>
      <c r="F25" s="25" t="s">
        <v>14</v>
      </c>
      <c r="G25" s="25">
        <v>10000</v>
      </c>
      <c r="H25" s="31"/>
      <c r="I25" s="27">
        <f t="shared" si="0"/>
        <v>0</v>
      </c>
    </row>
    <row r="26" customHeight="1" spans="1:9">
      <c r="A26" s="20"/>
      <c r="B26" s="44">
        <v>45975</v>
      </c>
      <c r="C26" s="43"/>
      <c r="D26" s="30"/>
      <c r="E26" s="24"/>
      <c r="F26" s="24" t="s">
        <v>13</v>
      </c>
      <c r="G26" s="25">
        <v>20000</v>
      </c>
      <c r="H26" s="26">
        <v>0.05</v>
      </c>
      <c r="I26" s="27">
        <f t="shared" si="0"/>
        <v>1000</v>
      </c>
    </row>
    <row r="27" customHeight="1" spans="1:9">
      <c r="A27" s="20"/>
      <c r="B27" s="44"/>
      <c r="C27" s="43"/>
      <c r="D27" s="30"/>
      <c r="E27" s="24"/>
      <c r="F27" s="25" t="s">
        <v>14</v>
      </c>
      <c r="G27" s="25">
        <v>20000</v>
      </c>
      <c r="H27" s="31"/>
      <c r="I27" s="27">
        <f t="shared" si="0"/>
        <v>0</v>
      </c>
    </row>
    <row r="28" customHeight="1" spans="1:9">
      <c r="A28" s="20"/>
      <c r="B28" s="44"/>
      <c r="C28" s="43"/>
      <c r="D28" s="30"/>
      <c r="E28" s="24"/>
      <c r="F28" s="24" t="s">
        <v>22</v>
      </c>
      <c r="G28" s="25">
        <v>1000</v>
      </c>
      <c r="H28" s="31">
        <v>0.042</v>
      </c>
      <c r="I28" s="27">
        <f t="shared" si="0"/>
        <v>42</v>
      </c>
    </row>
    <row r="29" customHeight="1" spans="1:9">
      <c r="A29" s="20"/>
      <c r="B29" s="32">
        <v>45950</v>
      </c>
      <c r="C29" s="43"/>
      <c r="D29" s="30"/>
      <c r="E29" s="24"/>
      <c r="F29" s="25" t="s">
        <v>15</v>
      </c>
      <c r="G29" s="25">
        <v>120000</v>
      </c>
      <c r="H29" s="33">
        <v>0.0072</v>
      </c>
      <c r="I29" s="27">
        <f t="shared" si="0"/>
        <v>864</v>
      </c>
    </row>
    <row r="30" customHeight="1" spans="1:9">
      <c r="A30" s="20"/>
      <c r="B30" s="45">
        <v>45956</v>
      </c>
      <c r="C30" s="43"/>
      <c r="D30" s="30"/>
      <c r="E30" s="24"/>
      <c r="F30" s="25" t="s">
        <v>32</v>
      </c>
      <c r="G30" s="25">
        <v>39520</v>
      </c>
      <c r="H30" s="33">
        <v>0.15</v>
      </c>
      <c r="I30" s="27">
        <f t="shared" si="0"/>
        <v>5928</v>
      </c>
    </row>
    <row r="31" customHeight="1" spans="1:9">
      <c r="A31" s="20"/>
      <c r="B31" s="46">
        <v>45968</v>
      </c>
      <c r="C31" s="43"/>
      <c r="D31" s="30"/>
      <c r="E31" s="24"/>
      <c r="F31" s="24" t="s">
        <v>33</v>
      </c>
      <c r="G31" s="47">
        <v>20000</v>
      </c>
      <c r="H31" s="33">
        <v>0.024</v>
      </c>
      <c r="I31" s="27">
        <f t="shared" si="0"/>
        <v>480</v>
      </c>
    </row>
    <row r="32" customHeight="1" spans="1:9">
      <c r="A32" s="20"/>
      <c r="B32" s="48">
        <v>45950</v>
      </c>
      <c r="C32" s="43"/>
      <c r="D32" s="30"/>
      <c r="E32" s="24"/>
      <c r="F32" s="24" t="s">
        <v>17</v>
      </c>
      <c r="G32" s="25">
        <v>30000</v>
      </c>
      <c r="H32" s="34">
        <v>0.027</v>
      </c>
      <c r="I32" s="27">
        <f t="shared" si="0"/>
        <v>810</v>
      </c>
    </row>
    <row r="33" customHeight="1" spans="1:9">
      <c r="A33" s="20">
        <v>45947</v>
      </c>
      <c r="B33" s="44">
        <v>45972</v>
      </c>
      <c r="C33" s="49" t="s">
        <v>34</v>
      </c>
      <c r="D33" s="23" t="s">
        <v>35</v>
      </c>
      <c r="E33" s="24" t="s">
        <v>36</v>
      </c>
      <c r="F33" s="24" t="s">
        <v>13</v>
      </c>
      <c r="G33" s="25">
        <v>20008</v>
      </c>
      <c r="H33" s="26">
        <v>0.05</v>
      </c>
      <c r="I33" s="27">
        <f t="shared" si="0"/>
        <v>1000.4</v>
      </c>
    </row>
    <row r="34" customHeight="1" spans="1:9">
      <c r="A34" s="20"/>
      <c r="B34" s="44"/>
      <c r="C34" s="50"/>
      <c r="D34" s="30"/>
      <c r="E34" s="24"/>
      <c r="F34" s="25" t="s">
        <v>14</v>
      </c>
      <c r="G34" s="25">
        <v>20008</v>
      </c>
      <c r="H34" s="31"/>
      <c r="I34" s="27">
        <f t="shared" si="0"/>
        <v>0</v>
      </c>
    </row>
    <row r="35" customHeight="1" spans="1:9">
      <c r="A35" s="20"/>
      <c r="B35" s="28"/>
      <c r="C35" s="50"/>
      <c r="D35" s="30"/>
      <c r="E35" s="24"/>
      <c r="F35" s="24" t="s">
        <v>13</v>
      </c>
      <c r="G35" s="25">
        <v>5006</v>
      </c>
      <c r="H35" s="26">
        <v>0.05</v>
      </c>
      <c r="I35" s="27">
        <f t="shared" si="0"/>
        <v>250.3</v>
      </c>
    </row>
    <row r="36" customHeight="1" spans="1:9">
      <c r="A36" s="20"/>
      <c r="B36" s="28"/>
      <c r="C36" s="50"/>
      <c r="D36" s="30"/>
      <c r="E36" s="24"/>
      <c r="F36" s="25" t="s">
        <v>14</v>
      </c>
      <c r="G36" s="25">
        <v>5006</v>
      </c>
      <c r="H36" s="31"/>
      <c r="I36" s="27">
        <f t="shared" ref="I36:I67" si="1">G36*H36</f>
        <v>0</v>
      </c>
    </row>
    <row r="37" customHeight="1" spans="1:9">
      <c r="A37" s="20"/>
      <c r="B37" s="32">
        <v>45950</v>
      </c>
      <c r="C37" s="50"/>
      <c r="D37" s="30"/>
      <c r="E37" s="24"/>
      <c r="F37" s="25" t="s">
        <v>15</v>
      </c>
      <c r="G37" s="25">
        <v>100056</v>
      </c>
      <c r="H37" s="33">
        <v>0.0072</v>
      </c>
      <c r="I37" s="27">
        <f t="shared" si="1"/>
        <v>720.4032</v>
      </c>
    </row>
    <row r="38" customHeight="1" spans="1:9">
      <c r="A38" s="20"/>
      <c r="B38" s="32">
        <v>45954</v>
      </c>
      <c r="C38" s="50"/>
      <c r="D38" s="30"/>
      <c r="E38" s="24"/>
      <c r="F38" s="25" t="s">
        <v>32</v>
      </c>
      <c r="G38" s="47">
        <v>26015</v>
      </c>
      <c r="H38" s="33">
        <v>0.15</v>
      </c>
      <c r="I38" s="27">
        <f t="shared" si="1"/>
        <v>3902.25</v>
      </c>
    </row>
    <row r="39" customHeight="1" spans="1:9">
      <c r="A39" s="20"/>
      <c r="B39" s="48">
        <v>45950</v>
      </c>
      <c r="C39" s="50"/>
      <c r="D39" s="30"/>
      <c r="E39" s="24"/>
      <c r="F39" s="24" t="s">
        <v>17</v>
      </c>
      <c r="G39" s="25">
        <v>25014</v>
      </c>
      <c r="H39" s="34">
        <v>0.027</v>
      </c>
      <c r="I39" s="27">
        <f t="shared" si="1"/>
        <v>675.378</v>
      </c>
    </row>
    <row r="40" customHeight="1" spans="1:9">
      <c r="A40" s="20">
        <v>45951</v>
      </c>
      <c r="B40" s="36">
        <v>45972</v>
      </c>
      <c r="C40" s="24" t="s">
        <v>37</v>
      </c>
      <c r="D40" s="23" t="s">
        <v>38</v>
      </c>
      <c r="E40" s="24" t="s">
        <v>39</v>
      </c>
      <c r="F40" s="24" t="s">
        <v>13</v>
      </c>
      <c r="G40" s="47">
        <v>20000</v>
      </c>
      <c r="H40" s="51">
        <v>0.05</v>
      </c>
      <c r="I40" s="27">
        <f t="shared" si="1"/>
        <v>1000</v>
      </c>
    </row>
    <row r="41" customHeight="1" spans="1:9">
      <c r="A41" s="20"/>
      <c r="B41" s="41"/>
      <c r="C41" s="24"/>
      <c r="D41" s="30"/>
      <c r="E41" s="24"/>
      <c r="F41" s="25" t="s">
        <v>14</v>
      </c>
      <c r="G41" s="47">
        <v>20000</v>
      </c>
      <c r="H41" s="52"/>
      <c r="I41" s="27">
        <f t="shared" si="1"/>
        <v>0</v>
      </c>
    </row>
    <row r="42" customHeight="1" spans="1:9">
      <c r="A42" s="20"/>
      <c r="B42" s="36">
        <v>45991</v>
      </c>
      <c r="C42" s="24"/>
      <c r="D42" s="30"/>
      <c r="E42" s="24"/>
      <c r="F42" s="24" t="s">
        <v>13</v>
      </c>
      <c r="G42" s="47">
        <v>20000</v>
      </c>
      <c r="H42" s="51">
        <v>0.05</v>
      </c>
      <c r="I42" s="27">
        <f t="shared" si="1"/>
        <v>1000</v>
      </c>
    </row>
    <row r="43" customHeight="1" spans="1:9">
      <c r="A43" s="20"/>
      <c r="B43" s="41"/>
      <c r="C43" s="24"/>
      <c r="D43" s="30"/>
      <c r="E43" s="24"/>
      <c r="F43" s="25" t="s">
        <v>14</v>
      </c>
      <c r="G43" s="47">
        <v>20000</v>
      </c>
      <c r="H43" s="52"/>
      <c r="I43" s="27">
        <f t="shared" si="1"/>
        <v>0</v>
      </c>
    </row>
    <row r="44" customHeight="1" spans="1:9">
      <c r="A44" s="20"/>
      <c r="B44" s="40">
        <v>45957</v>
      </c>
      <c r="C44" s="24"/>
      <c r="D44" s="30"/>
      <c r="E44" s="24"/>
      <c r="F44" s="25" t="s">
        <v>15</v>
      </c>
      <c r="G44" s="47">
        <v>160000</v>
      </c>
      <c r="H44" s="33">
        <v>0.0072</v>
      </c>
      <c r="I44" s="27">
        <f t="shared" si="1"/>
        <v>1152</v>
      </c>
    </row>
    <row r="45" customHeight="1" spans="1:9">
      <c r="A45" s="20"/>
      <c r="B45" s="40">
        <v>45969</v>
      </c>
      <c r="C45" s="24"/>
      <c r="D45" s="30"/>
      <c r="E45" s="24"/>
      <c r="F45" s="24" t="s">
        <v>33</v>
      </c>
      <c r="G45" s="47">
        <v>40000</v>
      </c>
      <c r="H45" s="33">
        <v>0.024</v>
      </c>
      <c r="I45" s="27">
        <f t="shared" si="1"/>
        <v>960</v>
      </c>
    </row>
    <row r="46" customHeight="1" spans="1:9">
      <c r="A46" s="20"/>
      <c r="B46" s="40">
        <v>45956</v>
      </c>
      <c r="C46" s="24"/>
      <c r="D46" s="30"/>
      <c r="E46" s="24"/>
      <c r="F46" s="24" t="s">
        <v>32</v>
      </c>
      <c r="G46" s="47">
        <v>41600</v>
      </c>
      <c r="H46" s="33">
        <v>0.15</v>
      </c>
      <c r="I46" s="27">
        <f t="shared" si="1"/>
        <v>6240</v>
      </c>
    </row>
    <row r="47" customHeight="1" spans="1:9">
      <c r="A47" s="20"/>
      <c r="B47" s="40">
        <v>45953</v>
      </c>
      <c r="C47" s="24"/>
      <c r="D47" s="30"/>
      <c r="E47" s="24"/>
      <c r="F47" s="24" t="s">
        <v>40</v>
      </c>
      <c r="G47" s="47">
        <v>100</v>
      </c>
      <c r="H47" s="33">
        <v>0.15</v>
      </c>
      <c r="I47" s="27">
        <f t="shared" si="1"/>
        <v>15</v>
      </c>
    </row>
    <row r="48" customHeight="1" spans="1:9">
      <c r="A48" s="20">
        <v>45951</v>
      </c>
      <c r="B48" s="36">
        <v>45972</v>
      </c>
      <c r="C48" s="24">
        <v>90963</v>
      </c>
      <c r="D48" s="23" t="s">
        <v>41</v>
      </c>
      <c r="E48" s="24" t="s">
        <v>42</v>
      </c>
      <c r="F48" s="24" t="s">
        <v>13</v>
      </c>
      <c r="G48" s="47">
        <v>20000</v>
      </c>
      <c r="H48" s="51">
        <v>0.05</v>
      </c>
      <c r="I48" s="27">
        <f t="shared" si="1"/>
        <v>1000</v>
      </c>
    </row>
    <row r="49" customHeight="1" spans="1:9">
      <c r="A49" s="20"/>
      <c r="B49" s="41"/>
      <c r="C49" s="24"/>
      <c r="D49" s="30"/>
      <c r="E49" s="24"/>
      <c r="F49" s="25" t="s">
        <v>14</v>
      </c>
      <c r="G49" s="47">
        <v>20000</v>
      </c>
      <c r="H49" s="52"/>
      <c r="I49" s="27">
        <f t="shared" si="1"/>
        <v>0</v>
      </c>
    </row>
    <row r="50" customHeight="1" spans="1:9">
      <c r="A50" s="20"/>
      <c r="B50" s="40">
        <v>45957</v>
      </c>
      <c r="C50" s="24"/>
      <c r="D50" s="30"/>
      <c r="E50" s="24"/>
      <c r="F50" s="25" t="s">
        <v>15</v>
      </c>
      <c r="G50" s="47">
        <v>80000</v>
      </c>
      <c r="H50" s="33">
        <v>0.0072</v>
      </c>
      <c r="I50" s="27">
        <f t="shared" si="1"/>
        <v>576</v>
      </c>
    </row>
    <row r="51" customHeight="1" spans="1:9">
      <c r="A51" s="20"/>
      <c r="B51" s="40">
        <v>45968</v>
      </c>
      <c r="C51" s="24"/>
      <c r="D51" s="30"/>
      <c r="E51" s="24"/>
      <c r="F51" s="24" t="s">
        <v>33</v>
      </c>
      <c r="G51" s="47">
        <v>20000</v>
      </c>
      <c r="H51" s="33">
        <v>0.024</v>
      </c>
      <c r="I51" s="27">
        <f t="shared" si="1"/>
        <v>480</v>
      </c>
    </row>
    <row r="52" customHeight="1" spans="1:9">
      <c r="A52" s="20"/>
      <c r="B52" s="40">
        <v>45953</v>
      </c>
      <c r="C52" s="24"/>
      <c r="D52" s="30"/>
      <c r="E52" s="24"/>
      <c r="F52" s="24" t="s">
        <v>32</v>
      </c>
      <c r="G52" s="47">
        <v>20800</v>
      </c>
      <c r="H52" s="33">
        <v>0.15</v>
      </c>
      <c r="I52" s="27">
        <f t="shared" si="1"/>
        <v>3120</v>
      </c>
    </row>
    <row r="53" customHeight="1" spans="1:9">
      <c r="A53" s="20">
        <v>45951</v>
      </c>
      <c r="B53" s="36">
        <v>45987</v>
      </c>
      <c r="C53" s="24" t="s">
        <v>43</v>
      </c>
      <c r="D53" s="23" t="s">
        <v>44</v>
      </c>
      <c r="E53" s="24" t="s">
        <v>45</v>
      </c>
      <c r="F53" s="24" t="s">
        <v>13</v>
      </c>
      <c r="G53" s="47">
        <v>10000</v>
      </c>
      <c r="H53" s="51">
        <v>0.05</v>
      </c>
      <c r="I53" s="27">
        <f t="shared" si="1"/>
        <v>500</v>
      </c>
    </row>
    <row r="54" customHeight="1" spans="1:9">
      <c r="A54" s="20"/>
      <c r="B54" s="38"/>
      <c r="C54" s="24"/>
      <c r="D54" s="30"/>
      <c r="E54" s="24"/>
      <c r="F54" s="25" t="s">
        <v>14</v>
      </c>
      <c r="G54" s="47">
        <v>10000</v>
      </c>
      <c r="H54" s="52"/>
      <c r="I54" s="27">
        <f t="shared" si="1"/>
        <v>0</v>
      </c>
    </row>
    <row r="55" customHeight="1" spans="1:9">
      <c r="A55" s="20"/>
      <c r="B55" s="38"/>
      <c r="C55" s="24"/>
      <c r="D55" s="30"/>
      <c r="E55" s="24"/>
      <c r="F55" s="25" t="s">
        <v>22</v>
      </c>
      <c r="G55" s="47">
        <v>870</v>
      </c>
      <c r="H55" s="31">
        <v>0.042</v>
      </c>
      <c r="I55" s="27">
        <f t="shared" si="1"/>
        <v>36.54</v>
      </c>
    </row>
    <row r="56" customHeight="1" spans="1:9">
      <c r="A56" s="20"/>
      <c r="B56" s="53">
        <v>45979</v>
      </c>
      <c r="C56" s="24"/>
      <c r="D56" s="30"/>
      <c r="E56" s="24"/>
      <c r="F56" s="25" t="s">
        <v>46</v>
      </c>
      <c r="G56" s="47">
        <v>50000</v>
      </c>
      <c r="H56" s="33">
        <v>0.0072</v>
      </c>
      <c r="I56" s="27">
        <f t="shared" si="1"/>
        <v>360</v>
      </c>
    </row>
    <row r="57" customHeight="1" spans="1:9">
      <c r="A57" s="20"/>
      <c r="B57" s="53">
        <v>45971</v>
      </c>
      <c r="C57" s="24"/>
      <c r="D57" s="30"/>
      <c r="E57" s="24"/>
      <c r="F57" s="24" t="s">
        <v>33</v>
      </c>
      <c r="G57" s="47">
        <v>10000</v>
      </c>
      <c r="H57" s="33">
        <v>0.024</v>
      </c>
      <c r="I57" s="27">
        <f t="shared" si="1"/>
        <v>240</v>
      </c>
    </row>
    <row r="58" customHeight="1" spans="1:9">
      <c r="A58" s="20"/>
      <c r="B58" s="53">
        <v>45958</v>
      </c>
      <c r="C58" s="24"/>
      <c r="D58" s="30"/>
      <c r="E58" s="24"/>
      <c r="F58" s="25" t="s">
        <v>16</v>
      </c>
      <c r="G58" s="47">
        <v>10400</v>
      </c>
      <c r="H58" s="34">
        <v>0.1</v>
      </c>
      <c r="I58" s="27">
        <f t="shared" si="1"/>
        <v>1040</v>
      </c>
    </row>
    <row r="59" customHeight="1" spans="1:9">
      <c r="A59" s="20">
        <v>45957</v>
      </c>
      <c r="B59" s="21">
        <v>45981</v>
      </c>
      <c r="C59" s="54">
        <v>92136</v>
      </c>
      <c r="D59" s="23" t="s">
        <v>47</v>
      </c>
      <c r="E59" s="24" t="s">
        <v>48</v>
      </c>
      <c r="F59" s="24" t="s">
        <v>13</v>
      </c>
      <c r="G59" s="25">
        <v>10004</v>
      </c>
      <c r="H59" s="26">
        <v>0.05</v>
      </c>
      <c r="I59" s="27">
        <f t="shared" si="1"/>
        <v>500.2</v>
      </c>
    </row>
    <row r="60" customHeight="1" spans="1:9">
      <c r="A60" s="20"/>
      <c r="B60" s="28"/>
      <c r="C60" s="55"/>
      <c r="D60" s="30"/>
      <c r="E60" s="24"/>
      <c r="F60" s="25" t="s">
        <v>14</v>
      </c>
      <c r="G60" s="25">
        <v>10004</v>
      </c>
      <c r="H60" s="31"/>
      <c r="I60" s="27">
        <f t="shared" si="1"/>
        <v>0</v>
      </c>
    </row>
    <row r="61" customHeight="1" spans="1:9">
      <c r="A61" s="20"/>
      <c r="B61" s="21">
        <v>45939</v>
      </c>
      <c r="C61" s="55"/>
      <c r="D61" s="30"/>
      <c r="E61" s="24"/>
      <c r="F61" s="25" t="s">
        <v>15</v>
      </c>
      <c r="G61" s="25">
        <v>40016</v>
      </c>
      <c r="H61" s="33">
        <v>0.0072</v>
      </c>
      <c r="I61" s="27">
        <f t="shared" si="1"/>
        <v>288.1152</v>
      </c>
    </row>
    <row r="62" customHeight="1" spans="1:9">
      <c r="A62" s="20"/>
      <c r="B62" s="35"/>
      <c r="C62" s="55"/>
      <c r="D62" s="30"/>
      <c r="E62" s="24"/>
      <c r="F62" s="24" t="s">
        <v>33</v>
      </c>
      <c r="G62" s="25">
        <v>10004</v>
      </c>
      <c r="H62" s="33">
        <v>0.024</v>
      </c>
      <c r="I62" s="27">
        <f t="shared" si="1"/>
        <v>240.096</v>
      </c>
    </row>
    <row r="63" customHeight="1" spans="1:9">
      <c r="A63" s="20"/>
      <c r="B63" s="32">
        <v>45962</v>
      </c>
      <c r="C63" s="55"/>
      <c r="D63" s="30"/>
      <c r="E63" s="24"/>
      <c r="F63" s="25" t="s">
        <v>32</v>
      </c>
      <c r="G63" s="47">
        <v>10404</v>
      </c>
      <c r="H63" s="33">
        <v>0.15</v>
      </c>
      <c r="I63" s="27">
        <f t="shared" si="1"/>
        <v>1560.6</v>
      </c>
    </row>
    <row r="64" customHeight="1" spans="1:9">
      <c r="A64" s="20">
        <v>45957</v>
      </c>
      <c r="B64" s="21">
        <v>45985</v>
      </c>
      <c r="C64" s="54" t="s">
        <v>49</v>
      </c>
      <c r="D64" s="23" t="s">
        <v>50</v>
      </c>
      <c r="E64" s="24" t="s">
        <v>51</v>
      </c>
      <c r="F64" s="24" t="s">
        <v>13</v>
      </c>
      <c r="G64" s="25">
        <v>25000</v>
      </c>
      <c r="H64" s="26">
        <v>0.05</v>
      </c>
      <c r="I64" s="27">
        <f t="shared" si="1"/>
        <v>1250</v>
      </c>
    </row>
    <row r="65" customHeight="1" spans="1:9">
      <c r="A65" s="20"/>
      <c r="B65" s="28"/>
      <c r="C65" s="55"/>
      <c r="D65" s="30"/>
      <c r="E65" s="24"/>
      <c r="F65" s="25" t="s">
        <v>14</v>
      </c>
      <c r="G65" s="25">
        <v>25000</v>
      </c>
      <c r="H65" s="31"/>
      <c r="I65" s="27">
        <f t="shared" si="1"/>
        <v>0</v>
      </c>
    </row>
    <row r="66" customHeight="1" spans="1:9">
      <c r="A66" s="20"/>
      <c r="B66" s="28"/>
      <c r="C66" s="55"/>
      <c r="D66" s="30"/>
      <c r="E66" s="24"/>
      <c r="F66" s="24" t="s">
        <v>22</v>
      </c>
      <c r="G66" s="25">
        <v>435</v>
      </c>
      <c r="H66" s="31">
        <v>0.042</v>
      </c>
      <c r="I66" s="27">
        <f t="shared" si="1"/>
        <v>18.27</v>
      </c>
    </row>
    <row r="67" customHeight="1" spans="1:9">
      <c r="A67" s="20"/>
      <c r="B67" s="21">
        <v>45970</v>
      </c>
      <c r="C67" s="55"/>
      <c r="D67" s="30"/>
      <c r="E67" s="24"/>
      <c r="F67" s="25" t="s">
        <v>15</v>
      </c>
      <c r="G67" s="25">
        <v>100000</v>
      </c>
      <c r="H67" s="33">
        <v>0.0072</v>
      </c>
      <c r="I67" s="27">
        <f t="shared" si="1"/>
        <v>720</v>
      </c>
    </row>
    <row r="68" customHeight="1" spans="1:9">
      <c r="A68" s="20"/>
      <c r="B68" s="35"/>
      <c r="C68" s="55"/>
      <c r="D68" s="30"/>
      <c r="E68" s="24"/>
      <c r="F68" s="24" t="s">
        <v>33</v>
      </c>
      <c r="G68" s="25">
        <v>25000</v>
      </c>
      <c r="H68" s="33">
        <v>0.024</v>
      </c>
      <c r="I68" s="27">
        <f t="shared" ref="I68:I94" si="2">G68*H68</f>
        <v>600</v>
      </c>
    </row>
    <row r="69" customHeight="1" spans="1:9">
      <c r="A69" s="20"/>
      <c r="B69" s="32">
        <v>45962</v>
      </c>
      <c r="C69" s="55"/>
      <c r="D69" s="30"/>
      <c r="E69" s="24"/>
      <c r="F69" s="25" t="s">
        <v>32</v>
      </c>
      <c r="G69" s="25">
        <v>26000</v>
      </c>
      <c r="H69" s="33">
        <v>0.15</v>
      </c>
      <c r="I69" s="27">
        <f t="shared" si="2"/>
        <v>3900</v>
      </c>
    </row>
    <row r="70" customHeight="1" spans="1:9">
      <c r="A70" s="20">
        <v>45960</v>
      </c>
      <c r="B70" s="36">
        <v>45987</v>
      </c>
      <c r="C70" s="24">
        <v>91815</v>
      </c>
      <c r="D70" s="23" t="s">
        <v>52</v>
      </c>
      <c r="E70" s="24" t="s">
        <v>53</v>
      </c>
      <c r="F70" s="24" t="s">
        <v>13</v>
      </c>
      <c r="G70" s="47">
        <v>15000</v>
      </c>
      <c r="H70" s="51">
        <v>0.05</v>
      </c>
      <c r="I70" s="27">
        <f t="shared" si="2"/>
        <v>750</v>
      </c>
    </row>
    <row r="71" customHeight="1" spans="1:9">
      <c r="A71" s="20"/>
      <c r="B71" s="38"/>
      <c r="C71" s="24"/>
      <c r="D71" s="30"/>
      <c r="E71" s="24"/>
      <c r="F71" s="25" t="s">
        <v>14</v>
      </c>
      <c r="G71" s="47">
        <v>15000</v>
      </c>
      <c r="H71" s="52"/>
      <c r="I71" s="27">
        <f t="shared" si="2"/>
        <v>0</v>
      </c>
    </row>
    <row r="72" customHeight="1" spans="1:9">
      <c r="A72" s="20"/>
      <c r="B72" s="44">
        <v>45976</v>
      </c>
      <c r="C72" s="24"/>
      <c r="D72" s="30"/>
      <c r="E72" s="24"/>
      <c r="F72" s="25" t="s">
        <v>15</v>
      </c>
      <c r="G72" s="47">
        <v>60000</v>
      </c>
      <c r="H72" s="33">
        <v>0.0072</v>
      </c>
      <c r="I72" s="27">
        <f t="shared" si="2"/>
        <v>432</v>
      </c>
    </row>
    <row r="73" customHeight="1" spans="1:9">
      <c r="A73" s="20"/>
      <c r="B73" s="44"/>
      <c r="C73" s="24"/>
      <c r="D73" s="30"/>
      <c r="E73" s="24"/>
      <c r="F73" s="24" t="s">
        <v>33</v>
      </c>
      <c r="G73" s="47">
        <v>15000</v>
      </c>
      <c r="H73" s="33">
        <v>0.024</v>
      </c>
      <c r="I73" s="27">
        <f t="shared" si="2"/>
        <v>360</v>
      </c>
    </row>
    <row r="74" customHeight="1" spans="1:9">
      <c r="A74" s="20"/>
      <c r="B74" s="28">
        <v>45967</v>
      </c>
      <c r="C74" s="24"/>
      <c r="D74" s="30"/>
      <c r="E74" s="24"/>
      <c r="F74" s="24" t="s">
        <v>54</v>
      </c>
      <c r="G74" s="47">
        <v>15300</v>
      </c>
      <c r="H74" s="33">
        <v>0.15</v>
      </c>
      <c r="I74" s="27">
        <f t="shared" si="2"/>
        <v>2295</v>
      </c>
    </row>
    <row r="75" customHeight="1" spans="1:9">
      <c r="A75" s="20">
        <v>45967</v>
      </c>
      <c r="B75" s="21">
        <v>45976</v>
      </c>
      <c r="C75" s="54" t="s">
        <v>55</v>
      </c>
      <c r="D75" s="23" t="s">
        <v>56</v>
      </c>
      <c r="E75" s="24" t="s">
        <v>57</v>
      </c>
      <c r="F75" s="24" t="s">
        <v>13</v>
      </c>
      <c r="G75" s="25">
        <v>45010</v>
      </c>
      <c r="H75" s="26">
        <v>0.05</v>
      </c>
      <c r="I75" s="27">
        <f t="shared" si="2"/>
        <v>2250.5</v>
      </c>
    </row>
    <row r="76" customHeight="1" spans="1:9">
      <c r="A76" s="20"/>
      <c r="B76" s="28"/>
      <c r="C76" s="55"/>
      <c r="D76" s="30"/>
      <c r="E76" s="24"/>
      <c r="F76" s="25" t="s">
        <v>14</v>
      </c>
      <c r="G76" s="25">
        <v>45010</v>
      </c>
      <c r="H76" s="31"/>
      <c r="I76" s="27">
        <f t="shared" si="2"/>
        <v>0</v>
      </c>
    </row>
    <row r="77" customHeight="1" spans="1:9">
      <c r="A77" s="20"/>
      <c r="B77" s="32">
        <v>45979</v>
      </c>
      <c r="C77" s="55"/>
      <c r="D77" s="30"/>
      <c r="E77" s="24"/>
      <c r="F77" s="25" t="s">
        <v>15</v>
      </c>
      <c r="G77" s="25">
        <v>180040</v>
      </c>
      <c r="H77" s="33">
        <v>0.0072</v>
      </c>
      <c r="I77" s="27">
        <f t="shared" si="2"/>
        <v>1296.288</v>
      </c>
    </row>
    <row r="78" customHeight="1" spans="1:9">
      <c r="A78" s="20"/>
      <c r="B78" s="21">
        <v>45971</v>
      </c>
      <c r="C78" s="55"/>
      <c r="D78" s="30"/>
      <c r="E78" s="24"/>
      <c r="F78" s="24" t="s">
        <v>33</v>
      </c>
      <c r="G78" s="25">
        <v>45010</v>
      </c>
      <c r="H78" s="33">
        <v>0.024</v>
      </c>
      <c r="I78" s="27">
        <f t="shared" si="2"/>
        <v>1080.24</v>
      </c>
    </row>
    <row r="79" customHeight="1" spans="1:9">
      <c r="A79" s="20"/>
      <c r="B79" s="35"/>
      <c r="C79" s="55"/>
      <c r="D79" s="30"/>
      <c r="E79" s="24"/>
      <c r="F79" s="25" t="s">
        <v>32</v>
      </c>
      <c r="G79" s="47">
        <v>46810.4</v>
      </c>
      <c r="H79" s="33">
        <v>0.15</v>
      </c>
      <c r="I79" s="27">
        <f t="shared" si="2"/>
        <v>7021.56</v>
      </c>
    </row>
    <row r="80" customHeight="1" spans="1:9">
      <c r="A80" s="20">
        <v>45967</v>
      </c>
      <c r="B80" s="21">
        <v>45980</v>
      </c>
      <c r="C80" s="54" t="s">
        <v>58</v>
      </c>
      <c r="D80" s="23" t="s">
        <v>59</v>
      </c>
      <c r="E80" s="24" t="s">
        <v>60</v>
      </c>
      <c r="F80" s="24" t="s">
        <v>13</v>
      </c>
      <c r="G80" s="25">
        <v>60007</v>
      </c>
      <c r="H80" s="26">
        <v>0.05</v>
      </c>
      <c r="I80" s="27">
        <f t="shared" si="2"/>
        <v>3000.35</v>
      </c>
    </row>
    <row r="81" customHeight="1" spans="1:9">
      <c r="A81" s="20"/>
      <c r="B81" s="28"/>
      <c r="C81" s="55"/>
      <c r="D81" s="30"/>
      <c r="E81" s="24"/>
      <c r="F81" s="25" t="s">
        <v>14</v>
      </c>
      <c r="G81" s="25">
        <v>60007</v>
      </c>
      <c r="H81" s="31"/>
      <c r="I81" s="27">
        <f t="shared" si="2"/>
        <v>0</v>
      </c>
    </row>
    <row r="82" customHeight="1" spans="1:9">
      <c r="A82" s="20"/>
      <c r="B82" s="32">
        <v>45972</v>
      </c>
      <c r="C82" s="55"/>
      <c r="D82" s="30"/>
      <c r="E82" s="24"/>
      <c r="F82" s="25" t="s">
        <v>15</v>
      </c>
      <c r="G82" s="25">
        <v>240028</v>
      </c>
      <c r="H82" s="33">
        <v>0.0072</v>
      </c>
      <c r="I82" s="27">
        <f t="shared" si="2"/>
        <v>1728.2016</v>
      </c>
    </row>
    <row r="83" customHeight="1" spans="1:9">
      <c r="A83" s="20"/>
      <c r="B83" s="21">
        <v>45971</v>
      </c>
      <c r="C83" s="55"/>
      <c r="D83" s="30"/>
      <c r="E83" s="24"/>
      <c r="F83" s="24" t="s">
        <v>33</v>
      </c>
      <c r="G83" s="25">
        <v>60007</v>
      </c>
      <c r="H83" s="33">
        <v>0.024</v>
      </c>
      <c r="I83" s="27">
        <f t="shared" si="2"/>
        <v>1440.168</v>
      </c>
    </row>
    <row r="84" customHeight="1" spans="1:9">
      <c r="A84" s="20"/>
      <c r="B84" s="35"/>
      <c r="C84" s="55"/>
      <c r="D84" s="30"/>
      <c r="E84" s="24"/>
      <c r="F84" s="25" t="s">
        <v>32</v>
      </c>
      <c r="G84" s="47">
        <v>62407</v>
      </c>
      <c r="H84" s="33">
        <v>0.15</v>
      </c>
      <c r="I84" s="27">
        <f t="shared" si="2"/>
        <v>9361.05</v>
      </c>
    </row>
    <row r="85" customHeight="1" spans="1:9">
      <c r="A85" s="20">
        <v>45968</v>
      </c>
      <c r="B85" s="36">
        <v>45987</v>
      </c>
      <c r="C85" s="56" t="s">
        <v>61</v>
      </c>
      <c r="D85" s="23" t="s">
        <v>62</v>
      </c>
      <c r="E85" s="24" t="s">
        <v>63</v>
      </c>
      <c r="F85" s="57" t="s">
        <v>13</v>
      </c>
      <c r="G85" s="58">
        <v>10000</v>
      </c>
      <c r="H85" s="34">
        <v>0.05</v>
      </c>
      <c r="I85" s="27">
        <f t="shared" si="2"/>
        <v>500</v>
      </c>
    </row>
    <row r="86" customHeight="1" spans="1:9">
      <c r="A86" s="20"/>
      <c r="B86" s="38"/>
      <c r="C86" s="59"/>
      <c r="D86" s="30"/>
      <c r="E86" s="24"/>
      <c r="F86" s="58" t="s">
        <v>14</v>
      </c>
      <c r="G86" s="58">
        <v>10000</v>
      </c>
      <c r="H86" s="34"/>
      <c r="I86" s="27">
        <f t="shared" si="2"/>
        <v>0</v>
      </c>
    </row>
    <row r="87" customHeight="1" spans="1:9">
      <c r="A87" s="20"/>
      <c r="B87" s="40">
        <v>45978</v>
      </c>
      <c r="C87" s="59"/>
      <c r="D87" s="30"/>
      <c r="E87" s="24"/>
      <c r="F87" s="58" t="s">
        <v>64</v>
      </c>
      <c r="G87" s="58">
        <f>10000*5</f>
        <v>50000</v>
      </c>
      <c r="H87" s="33">
        <v>0.0072</v>
      </c>
      <c r="I87" s="27">
        <f>G87*H87</f>
        <v>360</v>
      </c>
    </row>
    <row r="88" customHeight="1" spans="1:9">
      <c r="A88" s="20"/>
      <c r="B88" s="36">
        <v>45974</v>
      </c>
      <c r="C88" s="59"/>
      <c r="D88" s="30"/>
      <c r="E88" s="24"/>
      <c r="F88" s="24" t="s">
        <v>33</v>
      </c>
      <c r="G88" s="58">
        <v>10000</v>
      </c>
      <c r="H88" s="34">
        <v>0.024</v>
      </c>
      <c r="I88" s="27">
        <f t="shared" si="2"/>
        <v>240</v>
      </c>
    </row>
    <row r="89" customHeight="1" spans="1:9">
      <c r="A89" s="20"/>
      <c r="B89" s="41"/>
      <c r="C89" s="59"/>
      <c r="D89" s="30"/>
      <c r="E89" s="24"/>
      <c r="F89" s="24" t="s">
        <v>65</v>
      </c>
      <c r="G89" s="58">
        <f>10000*1.02</f>
        <v>10200</v>
      </c>
      <c r="H89" s="34">
        <v>0.15</v>
      </c>
      <c r="I89" s="27">
        <f t="shared" si="2"/>
        <v>1530</v>
      </c>
    </row>
    <row r="90" customHeight="1" spans="1:9">
      <c r="A90" s="20">
        <v>45960</v>
      </c>
      <c r="B90" s="36">
        <v>45991</v>
      </c>
      <c r="C90" s="24" t="s">
        <v>66</v>
      </c>
      <c r="D90" s="23" t="s">
        <v>67</v>
      </c>
      <c r="E90" s="24" t="s">
        <v>68</v>
      </c>
      <c r="F90" s="24" t="s">
        <v>13</v>
      </c>
      <c r="G90" s="47">
        <v>20005</v>
      </c>
      <c r="H90" s="51">
        <v>0.05</v>
      </c>
      <c r="I90" s="27">
        <f>G90*H90</f>
        <v>1000.25</v>
      </c>
    </row>
    <row r="91" customHeight="1" spans="1:9">
      <c r="A91" s="20"/>
      <c r="B91" s="38"/>
      <c r="C91" s="24"/>
      <c r="D91" s="30"/>
      <c r="E91" s="24"/>
      <c r="F91" s="25" t="s">
        <v>14</v>
      </c>
      <c r="G91" s="47">
        <v>20005</v>
      </c>
      <c r="H91" s="52"/>
      <c r="I91" s="27">
        <f t="shared" si="2"/>
        <v>0</v>
      </c>
    </row>
    <row r="92" customHeight="1" spans="1:9">
      <c r="A92" s="20"/>
      <c r="B92" s="28">
        <v>45978</v>
      </c>
      <c r="C92" s="24"/>
      <c r="D92" s="30"/>
      <c r="E92" s="24"/>
      <c r="F92" s="25" t="s">
        <v>15</v>
      </c>
      <c r="G92" s="47">
        <f>20005*4</f>
        <v>80020</v>
      </c>
      <c r="H92" s="33">
        <v>0.0072</v>
      </c>
      <c r="I92" s="27">
        <f t="shared" si="2"/>
        <v>576.144</v>
      </c>
    </row>
    <row r="93" customHeight="1" spans="1:9">
      <c r="A93" s="20"/>
      <c r="B93" s="28"/>
      <c r="C93" s="24"/>
      <c r="D93" s="30"/>
      <c r="E93" s="24"/>
      <c r="F93" s="24" t="s">
        <v>33</v>
      </c>
      <c r="G93" s="47">
        <v>20005</v>
      </c>
      <c r="H93" s="33">
        <v>0.024</v>
      </c>
      <c r="I93" s="27">
        <f t="shared" si="2"/>
        <v>480.12</v>
      </c>
    </row>
    <row r="94" customHeight="1" spans="1:9">
      <c r="A94" s="20"/>
      <c r="B94" s="46">
        <v>45973</v>
      </c>
      <c r="C94" s="24"/>
      <c r="D94" s="30"/>
      <c r="E94" s="24"/>
      <c r="F94" s="24" t="s">
        <v>54</v>
      </c>
      <c r="G94" s="47">
        <f>20005*1.02</f>
        <v>20405.1</v>
      </c>
      <c r="H94" s="33">
        <v>0.15</v>
      </c>
      <c r="I94" s="27">
        <f t="shared" si="2"/>
        <v>3060.765</v>
      </c>
    </row>
    <row r="95" customHeight="1" spans="1:9">
      <c r="I95" s="15">
        <f>SUM(I3:I94)</f>
        <v>96141.599</v>
      </c>
    </row>
  </sheetData>
  <autoFilter xmlns:etc="http://www.wps.cn/officeDocument/2017/etCustomData" ref="B1:I95" etc:filterBottomFollowUsedRange="0">
    <extLst/>
  </autoFilter>
  <mergeCells count="108">
    <mergeCell ref="A1:I1"/>
    <mergeCell ref="A3:A9"/>
    <mergeCell ref="A10:A16"/>
    <mergeCell ref="A17:A23"/>
    <mergeCell ref="A24:A32"/>
    <mergeCell ref="A33:A39"/>
    <mergeCell ref="A40:A47"/>
    <mergeCell ref="A48:A52"/>
    <mergeCell ref="A53:A58"/>
    <mergeCell ref="A59:A63"/>
    <mergeCell ref="A64:A69"/>
    <mergeCell ref="A70:A74"/>
    <mergeCell ref="A75:A79"/>
    <mergeCell ref="A80:A84"/>
    <mergeCell ref="A85:A89"/>
    <mergeCell ref="A90:A94"/>
    <mergeCell ref="B3:B4"/>
    <mergeCell ref="B5:B6"/>
    <mergeCell ref="B8:B9"/>
    <mergeCell ref="B10:B12"/>
    <mergeCell ref="B14:B15"/>
    <mergeCell ref="B17:B20"/>
    <mergeCell ref="B22:B23"/>
    <mergeCell ref="B24:B25"/>
    <mergeCell ref="B26:B28"/>
    <mergeCell ref="B33:B34"/>
    <mergeCell ref="B40:B41"/>
    <mergeCell ref="B42:B43"/>
    <mergeCell ref="B48:B49"/>
    <mergeCell ref="B53:B55"/>
    <mergeCell ref="B59:B60"/>
    <mergeCell ref="B61:B62"/>
    <mergeCell ref="B64:B66"/>
    <mergeCell ref="B67:B68"/>
    <mergeCell ref="B70:B71"/>
    <mergeCell ref="B72:B73"/>
    <mergeCell ref="B75:B76"/>
    <mergeCell ref="B78:B79"/>
    <mergeCell ref="B80:B81"/>
    <mergeCell ref="B83:B84"/>
    <mergeCell ref="B85:B86"/>
    <mergeCell ref="B88:B89"/>
    <mergeCell ref="B90:B91"/>
    <mergeCell ref="B92:B93"/>
    <mergeCell ref="C3:C9"/>
    <mergeCell ref="C10:C16"/>
    <mergeCell ref="C17:C23"/>
    <mergeCell ref="C24:C32"/>
    <mergeCell ref="C33:C39"/>
    <mergeCell ref="C40:C47"/>
    <mergeCell ref="C48:C52"/>
    <mergeCell ref="C53:C58"/>
    <mergeCell ref="C59:C63"/>
    <mergeCell ref="C64:C69"/>
    <mergeCell ref="C70:C74"/>
    <mergeCell ref="C75:C79"/>
    <mergeCell ref="C80:C84"/>
    <mergeCell ref="C85:C89"/>
    <mergeCell ref="C90:C94"/>
    <mergeCell ref="D3:D9"/>
    <mergeCell ref="D10:D16"/>
    <mergeCell ref="D17:D23"/>
    <mergeCell ref="D24:D32"/>
    <mergeCell ref="D33:D39"/>
    <mergeCell ref="D40:D47"/>
    <mergeCell ref="D48:D52"/>
    <mergeCell ref="D53:D58"/>
    <mergeCell ref="D59:D63"/>
    <mergeCell ref="D64:D69"/>
    <mergeCell ref="D70:D74"/>
    <mergeCell ref="D75:D79"/>
    <mergeCell ref="D80:D84"/>
    <mergeCell ref="D85:D89"/>
    <mergeCell ref="D90:D94"/>
    <mergeCell ref="E3:E9"/>
    <mergeCell ref="E10:E16"/>
    <mergeCell ref="E17:E23"/>
    <mergeCell ref="E24:E32"/>
    <mergeCell ref="E33:E39"/>
    <mergeCell ref="E40:E47"/>
    <mergeCell ref="E48:E52"/>
    <mergeCell ref="E53:E58"/>
    <mergeCell ref="E59:E63"/>
    <mergeCell ref="E64:E69"/>
    <mergeCell ref="E70:E74"/>
    <mergeCell ref="E75:E79"/>
    <mergeCell ref="E80:E84"/>
    <mergeCell ref="E85:E89"/>
    <mergeCell ref="E90:E94"/>
    <mergeCell ref="H3:H4"/>
    <mergeCell ref="H5:H6"/>
    <mergeCell ref="H10:H11"/>
    <mergeCell ref="H17:H18"/>
    <mergeCell ref="H24:H25"/>
    <mergeCell ref="H26:H27"/>
    <mergeCell ref="H33:H34"/>
    <mergeCell ref="H35:H36"/>
    <mergeCell ref="H40:H41"/>
    <mergeCell ref="H42:H43"/>
    <mergeCell ref="H48:H49"/>
    <mergeCell ref="H53:H54"/>
    <mergeCell ref="H59:H60"/>
    <mergeCell ref="H64:H65"/>
    <mergeCell ref="H70:H71"/>
    <mergeCell ref="H75:H76"/>
    <mergeCell ref="H80:H81"/>
    <mergeCell ref="H85:H86"/>
    <mergeCell ref="H90:H9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F18" sqref="F1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69</v>
      </c>
    </row>
    <row r="3" customHeight="1" spans="1:9">
      <c r="A3"/>
      <c r="B3"/>
      <c r="C3"/>
      <c r="D3"/>
      <c r="E3"/>
      <c r="F3"/>
      <c r="G3"/>
      <c r="H3"/>
      <c r="I3"/>
    </row>
    <row r="4" customHeight="1" spans="1:9">
      <c r="A4"/>
      <c r="B4"/>
      <c r="C4"/>
      <c r="D4"/>
      <c r="E4"/>
      <c r="F4"/>
      <c r="G4"/>
      <c r="H4"/>
      <c r="I4"/>
    </row>
    <row r="5" customHeight="1" spans="1:9">
      <c r="A5"/>
      <c r="B5"/>
      <c r="C5"/>
      <c r="D5"/>
      <c r="E5"/>
      <c r="F5"/>
      <c r="G5"/>
      <c r="H5"/>
      <c r="I5"/>
    </row>
    <row r="6" customHeight="1" spans="1:9">
      <c r="A6"/>
      <c r="B6"/>
      <c r="C6"/>
      <c r="D6"/>
      <c r="E6"/>
      <c r="F6"/>
      <c r="G6"/>
      <c r="H6"/>
      <c r="I6"/>
    </row>
    <row r="7" customHeight="1" spans="1:9">
      <c r="A7"/>
      <c r="B7"/>
      <c r="C7"/>
      <c r="D7"/>
      <c r="E7"/>
      <c r="F7"/>
      <c r="G7"/>
      <c r="H7"/>
      <c r="I7"/>
    </row>
    <row r="8" customHeight="1" spans="1:9">
      <c r="A8"/>
      <c r="B8"/>
      <c r="C8"/>
      <c r="D8"/>
      <c r="E8"/>
      <c r="F8"/>
      <c r="G8"/>
      <c r="H8"/>
      <c r="I8"/>
    </row>
    <row r="9" customHeight="1" spans="1:9">
      <c r="A9"/>
      <c r="B9"/>
      <c r="C9"/>
      <c r="D9"/>
      <c r="E9"/>
      <c r="F9"/>
      <c r="G9"/>
      <c r="H9"/>
      <c r="I9"/>
    </row>
    <row r="10" customHeight="1" spans="1:9">
      <c r="A10"/>
      <c r="B10"/>
      <c r="C10"/>
      <c r="D10"/>
      <c r="E10"/>
      <c r="F10"/>
      <c r="G10"/>
      <c r="H10"/>
      <c r="I10"/>
    </row>
    <row r="11" customHeight="1" spans="1:9">
      <c r="A11"/>
      <c r="B11"/>
      <c r="C11"/>
      <c r="D11"/>
      <c r="E11"/>
      <c r="F11"/>
      <c r="G11"/>
      <c r="H11"/>
      <c r="I11"/>
    </row>
    <row r="12" customHeight="1" spans="1:9">
      <c r="A12"/>
      <c r="B12"/>
      <c r="C12"/>
      <c r="D12"/>
      <c r="E12"/>
      <c r="F12"/>
      <c r="G12"/>
      <c r="H12"/>
      <c r="I12"/>
    </row>
    <row r="13" customHeight="1" spans="1:9">
      <c r="A13"/>
      <c r="B13"/>
      <c r="C13"/>
      <c r="D13"/>
      <c r="E13"/>
      <c r="F13"/>
      <c r="G13"/>
      <c r="H13"/>
      <c r="I13"/>
    </row>
    <row r="14" customHeight="1" spans="1:9">
      <c r="A14"/>
      <c r="B14"/>
      <c r="C14"/>
      <c r="D14"/>
      <c r="E14"/>
      <c r="F14"/>
      <c r="G14"/>
      <c r="H14"/>
      <c r="I14"/>
    </row>
    <row r="15" customHeight="1" spans="1:9">
      <c r="A15"/>
      <c r="B15"/>
      <c r="C15"/>
      <c r="D15"/>
      <c r="E15"/>
      <c r="F15"/>
      <c r="G15"/>
      <c r="H15"/>
      <c r="I15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</sheetData>
  <autoFilter xmlns:etc="http://www.wps.cn/officeDocument/2017/etCustomData" ref="B1:I2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国外做货-美金</vt:lpstr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