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7" activeTab="31"/>
  </bookViews>
  <sheets>
    <sheet name="0207" sheetId="1" r:id="rId1"/>
    <sheet name="0307" sheetId="3" r:id="rId2"/>
    <sheet name="0401" sheetId="4" r:id="rId3"/>
    <sheet name="0402" sheetId="6" r:id="rId4"/>
    <sheet name="0409未报关" sheetId="7" r:id="rId5"/>
    <sheet name="0410" sheetId="9" r:id="rId6"/>
    <sheet name="0422" sheetId="10" r:id="rId7"/>
    <sheet name="0508" sheetId="11" r:id="rId8"/>
    <sheet name="0529" sheetId="12" r:id="rId9"/>
    <sheet name="0530" sheetId="13" r:id="rId10"/>
    <sheet name="0611" sheetId="5" r:id="rId11"/>
    <sheet name="0612未报关" sheetId="14" r:id="rId12"/>
    <sheet name="0724" sheetId="16" r:id="rId13"/>
    <sheet name="0815-TT238" sheetId="15" r:id="rId14"/>
    <sheet name="0815-T245" sheetId="18" r:id="rId15"/>
    <sheet name="0820" sheetId="20" r:id="rId16"/>
    <sheet name="0821" sheetId="21" r:id="rId17"/>
    <sheet name="0822" sheetId="22" r:id="rId18"/>
    <sheet name="0822-TT274" sheetId="23" r:id="rId19"/>
    <sheet name="0916" sheetId="25" r:id="rId20"/>
    <sheet name="0917" sheetId="24" r:id="rId21"/>
    <sheet name="0923-TT316" sheetId="27" r:id="rId22"/>
    <sheet name="0923-TT326" sheetId="28" r:id="rId23"/>
    <sheet name="1011-TT334" sheetId="29" r:id="rId24"/>
    <sheet name="10-30  TT354" sheetId="31" r:id="rId25"/>
    <sheet name="10-30  TT375" sheetId="32" r:id="rId26"/>
    <sheet name="11-11 TT393" sheetId="34" r:id="rId27"/>
    <sheet name="11-19  TT913" sheetId="33" r:id="rId28"/>
    <sheet name="12-2 TT918" sheetId="35" r:id="rId29"/>
    <sheet name="12-3  TT931" sheetId="37" r:id="rId30"/>
    <sheet name="12-8 TT950" sheetId="38" r:id="rId31"/>
    <sheet name="1-9  TT967" sheetId="39" r:id="rId32"/>
    <sheet name="未对账" sheetId="36" r:id="rId33"/>
    <sheet name="取消部分" sheetId="8" r:id="rId34"/>
  </sheets>
  <definedNames>
    <definedName name="_xlnm._FilterDatabase" localSheetId="1" hidden="1">'0307'!$I$3:$I$26</definedName>
    <definedName name="_xlnm._FilterDatabase" localSheetId="2" hidden="1">'0401'!$A$4:$M$177</definedName>
    <definedName name="_xlnm._FilterDatabase" localSheetId="3" hidden="1">'0402'!$A$4:$M$17</definedName>
    <definedName name="_xlnm._FilterDatabase" localSheetId="4" hidden="1">'0409未报关'!$A$4:$M$66</definedName>
    <definedName name="_xlnm._FilterDatabase" localSheetId="5" hidden="1">'0410'!$A$4:$M$53</definedName>
    <definedName name="_xlnm._FilterDatabase" localSheetId="6" hidden="1">'0422'!$A$4:$M$109</definedName>
    <definedName name="_xlnm._FilterDatabase" localSheetId="7" hidden="1">'0508'!$A$4:$M$93</definedName>
    <definedName name="_xlnm._FilterDatabase" localSheetId="8" hidden="1">'0529'!$A$4:$M$65</definedName>
    <definedName name="_xlnm._FilterDatabase" localSheetId="9" hidden="1">'0530'!$A$4:$M$37</definedName>
    <definedName name="_xlnm._FilterDatabase" localSheetId="10" hidden="1">'0611'!$A$4:$M$109</definedName>
    <definedName name="_xlnm._FilterDatabase" localSheetId="11" hidden="1">'0612未报关'!$A$4:$M$83</definedName>
    <definedName name="_xlnm._FilterDatabase" localSheetId="13" hidden="1">'0815-TT238'!$A$4:$O$97</definedName>
    <definedName name="_xlnm._FilterDatabase" localSheetId="14" hidden="1">'0815-T245'!$A$4:$O$76</definedName>
    <definedName name="_xlnm._FilterDatabase" localSheetId="15" hidden="1">'0820'!$A$4:$N$35</definedName>
    <definedName name="_xlnm._FilterDatabase" localSheetId="16" hidden="1">'0821'!$A$4:$O$26</definedName>
    <definedName name="_xlnm._FilterDatabase" localSheetId="17" hidden="1">'0822'!$A$4:$O$140</definedName>
    <definedName name="_xlnm._FilterDatabase" localSheetId="18" hidden="1">'0822-TT274'!$A$4:$O$80</definedName>
    <definedName name="_xlnm._FilterDatabase" localSheetId="19" hidden="1">'0916'!$A$4:$O$21</definedName>
    <definedName name="_xlnm._FilterDatabase" localSheetId="20" hidden="1">'0917'!$A$4:$O$270</definedName>
    <definedName name="_xlnm._FilterDatabase" localSheetId="21" hidden="1">'0923-TT316'!$A$4:$O$191</definedName>
    <definedName name="_xlnm._FilterDatabase" localSheetId="22" hidden="1">'0923-TT326'!$A$4:$O$75</definedName>
    <definedName name="_xlnm._FilterDatabase" localSheetId="23" hidden="1">'1011-TT334'!$A$4:$O$45</definedName>
    <definedName name="_xlnm._FilterDatabase" localSheetId="24" hidden="1">'10-30  TT354'!$A$4:$O$185</definedName>
    <definedName name="_xlnm._FilterDatabase" localSheetId="25" hidden="1">'10-30  TT375'!$A$4:$O$110</definedName>
    <definedName name="_xlnm._FilterDatabase" localSheetId="26" hidden="1">'11-11 TT393'!$A$4:$O$93</definedName>
    <definedName name="_xlnm._FilterDatabase" localSheetId="27" hidden="1">'11-19  TT913'!$A$4:$O$93</definedName>
    <definedName name="_xlnm._FilterDatabase" localSheetId="28" hidden="1">'12-2 TT918'!$A$4:$O$109</definedName>
    <definedName name="_xlnm._FilterDatabase" localSheetId="29" hidden="1">'12-3  TT931'!$A$4:$O$116</definedName>
    <definedName name="_xlnm._FilterDatabase" localSheetId="30" hidden="1">'12-8 TT950'!$A$4:$O$56</definedName>
    <definedName name="_xlnm._FilterDatabase" localSheetId="31" hidden="1">'1-9  TT967'!$A$4:$O$146</definedName>
    <definedName name="_xlnm._FilterDatabase" localSheetId="32" hidden="1">未对账!$A$4:$O$20</definedName>
    <definedName name="_xlnm._FilterDatabase" localSheetId="12" hidden="1">'0724'!$A$4:$Q$175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78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2.xml><?xml version="1.0" encoding="utf-8"?>
<comments xmlns="http://schemas.openxmlformats.org/spreadsheetml/2006/main">
  <authors>
    <author>aria</author>
  </authors>
  <commentList>
    <comment ref="A6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3.xml><?xml version="1.0" encoding="utf-8"?>
<comments xmlns="http://schemas.openxmlformats.org/spreadsheetml/2006/main">
  <authors>
    <author>aria</author>
  </authors>
  <commentList>
    <comment ref="A22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4.xml><?xml version="1.0" encoding="utf-8"?>
<comments xmlns="http://schemas.openxmlformats.org/spreadsheetml/2006/main">
  <authors>
    <author>aria</author>
  </authors>
  <commentList>
    <comment ref="A1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  <comment ref="A9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sharedStrings.xml><?xml version="1.0" encoding="utf-8"?>
<sst xmlns="http://schemas.openxmlformats.org/spreadsheetml/2006/main" count="5286" uniqueCount="551">
  <si>
    <t>上海全科对账单-Recall</t>
  </si>
  <si>
    <t>客+A+N4:X123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</si>
  <si>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</si>
  <si>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</si>
  <si>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</si>
  <si>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</si>
  <si>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</si>
  <si>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</si>
  <si>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</si>
  <si>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</si>
  <si>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</si>
  <si>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</si>
  <si>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</si>
  <si>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上海全科</t>
  </si>
  <si>
    <t>方玉淑</t>
  </si>
  <si>
    <t>RC-80372</t>
  </si>
  <si>
    <t>70411/ 70621</t>
  </si>
  <si>
    <t>RSHQKZH063
快递箱（袋）上注明上海全科，不要留zarahome的logo</t>
  </si>
  <si>
    <t>4114/008/407/04</t>
  </si>
  <si>
    <t>CUSHION COVER-008</t>
  </si>
  <si>
    <t>13标（2页）洗标</t>
  </si>
  <si>
    <t>13洗标环保页</t>
  </si>
  <si>
    <t>4标主标新纯棉made in  VIETNAM  ZHPRL24015</t>
  </si>
  <si>
    <t>9标吊牌105*52mm含价格贴</t>
  </si>
  <si>
    <t>红蓝价格贴ZAHSKL1102+ZAHSKL1101</t>
  </si>
  <si>
    <t>吊粒（MV 181）ZHLOP24027</t>
  </si>
  <si>
    <t>4114/008/407/64</t>
  </si>
  <si>
    <t>RC-80515</t>
  </si>
  <si>
    <t>71001/71119</t>
  </si>
  <si>
    <t>RSHQKZH064
快递箱（袋）上注明上海全科，不要留zarahome的logo</t>
  </si>
  <si>
    <t xml:space="preserve"> 6150/088/052</t>
  </si>
  <si>
    <t>被单</t>
  </si>
  <si>
    <t>11标前卡115*95mm</t>
  </si>
  <si>
    <t>12标后卡115*95mm</t>
  </si>
  <si>
    <t>13标（1页）洗标</t>
  </si>
  <si>
    <t>14标RFID贴纸30*48mm不可移</t>
  </si>
  <si>
    <t>额外4% RFID贴纸</t>
  </si>
  <si>
    <t>71002/71116-</t>
  </si>
  <si>
    <t xml:space="preserve"> 6150/089/052</t>
  </si>
  <si>
    <t>枕头</t>
  </si>
  <si>
    <t>71003/71118-</t>
  </si>
  <si>
    <t xml:space="preserve"> 6150/091/052</t>
  </si>
  <si>
    <t>71004/71117</t>
  </si>
  <si>
    <t xml:space="preserve"> 6150/900/052</t>
  </si>
  <si>
    <t>床笠</t>
  </si>
  <si>
    <t>TT013 开票17095.91</t>
  </si>
  <si>
    <t>欠499.79</t>
  </si>
  <si>
    <t>TOTAL1</t>
  </si>
  <si>
    <t>发票通知单</t>
  </si>
  <si>
    <t>编号
（发票张数）</t>
  </si>
  <si>
    <t>申请日期</t>
  </si>
  <si>
    <t>客户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</si>
  <si>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</si>
  <si>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</si>
  <si>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</si>
  <si>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</si>
  <si>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</si>
  <si>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</si>
  <si>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</si>
  <si>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</si>
  <si>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前后卡，贴纸，主标、洗标、吊牌</t>
  </si>
  <si>
    <t>见对账明细</t>
  </si>
  <si>
    <t>PCS</t>
  </si>
  <si>
    <t>剩余499.79未申请</t>
  </si>
  <si>
    <t>RC-82149</t>
  </si>
  <si>
    <t>72206/72461</t>
  </si>
  <si>
    <t>RSHQKZH066
快递箱（袋）上注明上海全科，不要留zarahome的logo</t>
  </si>
  <si>
    <t>0065/093/052/12</t>
  </si>
  <si>
    <t>床帘</t>
  </si>
  <si>
    <t>0065/093/052/21</t>
  </si>
  <si>
    <t>0065/093/052/16</t>
  </si>
  <si>
    <t>0065/093/250/19</t>
  </si>
  <si>
    <t>RC-82448</t>
  </si>
  <si>
    <t>72826/73047</t>
  </si>
  <si>
    <t>RSHQKZH068
快递箱（袋）上注明上海全科，不要留zarahome的logo</t>
  </si>
  <si>
    <t>7181/088/052</t>
  </si>
  <si>
    <t>被套</t>
  </si>
  <si>
    <t>72824/73049</t>
  </si>
  <si>
    <t>7181/089/052</t>
  </si>
  <si>
    <t>床单</t>
  </si>
  <si>
    <t>72822/73050</t>
  </si>
  <si>
    <t>7181/091/052</t>
  </si>
  <si>
    <t>枕套</t>
  </si>
  <si>
    <t>72818/73052</t>
  </si>
  <si>
    <t>7181/900/052</t>
  </si>
  <si>
    <t>床裙</t>
  </si>
  <si>
    <t>TT024 开票   9592.39</t>
  </si>
  <si>
    <t>RC-82451</t>
  </si>
  <si>
    <t>71300/72227</t>
  </si>
  <si>
    <t>RSHQKZH069
快递箱（袋）上注明上海全科，不要留zarahome的logo</t>
  </si>
  <si>
    <t>5119/088/400</t>
  </si>
  <si>
    <t>71301/ 72228</t>
  </si>
  <si>
    <t>5119/091/400</t>
  </si>
  <si>
    <t>RC-82479</t>
  </si>
  <si>
    <t>69139/71899</t>
  </si>
  <si>
    <t>RSHQKZH070
快递箱（袋）上注明上海全科，不要留zarahome的logo</t>
  </si>
  <si>
    <t>9143/088/251</t>
  </si>
  <si>
    <t>69138/71898</t>
  </si>
  <si>
    <t>9143/091/251</t>
  </si>
  <si>
    <t>71278/71896</t>
  </si>
  <si>
    <t>5101/088/400</t>
  </si>
  <si>
    <t>71279//71897</t>
  </si>
  <si>
    <t>5101/091/400</t>
  </si>
  <si>
    <t xml:space="preserve"> RC-82497</t>
  </si>
  <si>
    <t>72771/72772</t>
  </si>
  <si>
    <t>RSHQKZH071
快递箱（袋）上注明上海全科，不要留zarahome的logo</t>
  </si>
  <si>
    <t>2150/008/052/70</t>
  </si>
  <si>
    <t>13标（页）洗标</t>
  </si>
  <si>
    <t>RC-82811</t>
  </si>
  <si>
    <t>RSHQKZH073
快递箱（袋）上注明上海全科，不要留zarahome的logo</t>
  </si>
  <si>
    <t>RC-83069</t>
  </si>
  <si>
    <t>RSHQKZH074
快递箱（袋）上注明上海全科，不要留zarahome的logo</t>
  </si>
  <si>
    <t>6150/088/250</t>
  </si>
  <si>
    <t>6150/088/052</t>
  </si>
  <si>
    <t>6150/089/250</t>
  </si>
  <si>
    <t>6150/089/052</t>
  </si>
  <si>
    <t>6150/091/250</t>
  </si>
  <si>
    <t>6150/091/052</t>
  </si>
  <si>
    <t>6150/900/250</t>
  </si>
  <si>
    <t>6150/900/052</t>
  </si>
  <si>
    <t>TT043  开票金额40912.8</t>
  </si>
  <si>
    <t>RC-85055</t>
  </si>
  <si>
    <t>51209/ 51210</t>
  </si>
  <si>
    <t>RSHQKZH081
快递箱（袋）上注明上海全科，不要留zarahome的logo</t>
  </si>
  <si>
    <t>3150/008/052/70</t>
  </si>
  <si>
    <t>3150/008/712/70</t>
  </si>
  <si>
    <t>TT063  开票金额1712</t>
  </si>
  <si>
    <t>RC-82604</t>
  </si>
  <si>
    <t>RSHQKZH072
快递箱（袋）上注明上海全科，不要留zarahome的logo</t>
  </si>
  <si>
    <t>6150/089/052/19</t>
  </si>
  <si>
    <t>红蓝价格贴ZAHSKL1102+ZAHSKL1101
（复合好）</t>
  </si>
  <si>
    <t>6150/089/052/14</t>
  </si>
  <si>
    <t>6150/089/052/16</t>
  </si>
  <si>
    <t>6150/089/052/18</t>
  </si>
  <si>
    <t>6150/900/052/12</t>
  </si>
  <si>
    <t>6150/900/052/16</t>
  </si>
  <si>
    <t>6150/900/052/17</t>
  </si>
  <si>
    <t>6150/900/052/18</t>
  </si>
  <si>
    <t>6150/900/052/19</t>
  </si>
  <si>
    <t>6150/091/052/31</t>
  </si>
  <si>
    <t>6150/088/052/16</t>
  </si>
  <si>
    <t>RC-84550</t>
  </si>
  <si>
    <t>50954/ 50966</t>
  </si>
  <si>
    <t>RSHQKZH079
快递箱（袋）上注明上海全科，不要留zarahome的logo</t>
  </si>
  <si>
    <t xml:space="preserve"> 3101/088/712</t>
  </si>
  <si>
    <t>50959/ 50963</t>
  </si>
  <si>
    <t>3101/089/712</t>
  </si>
  <si>
    <t>50962/ 50964-</t>
  </si>
  <si>
    <t>3101/900/712</t>
  </si>
  <si>
    <t>开票</t>
  </si>
  <si>
    <t>货款</t>
  </si>
  <si>
    <t>开发票</t>
  </si>
  <si>
    <t>差额</t>
  </si>
  <si>
    <t>前卡</t>
  </si>
  <si>
    <t>后卡</t>
  </si>
  <si>
    <t>洗标</t>
  </si>
  <si>
    <t>环保标</t>
  </si>
  <si>
    <t>主标</t>
  </si>
  <si>
    <t>开票金额 4713.50</t>
  </si>
  <si>
    <t>贴纸</t>
  </si>
  <si>
    <t>RC-84089</t>
  </si>
  <si>
    <t>RSHQKZH078
快递箱（袋）上注明上海全科，不要留zarahome的logo</t>
  </si>
  <si>
    <t xml:space="preserve"> 0065/093/052/16</t>
  </si>
  <si>
    <t xml:space="preserve"> 0065/093/052/17</t>
  </si>
  <si>
    <t xml:space="preserve"> 0065/093/250/21</t>
  </si>
  <si>
    <t>TT081开票1876.48</t>
  </si>
  <si>
    <t>50961/ 50965</t>
  </si>
  <si>
    <t>3101/091/712</t>
  </si>
  <si>
    <t xml:space="preserve"> RC-85723</t>
  </si>
  <si>
    <t>RSHQKZH084
快递箱（袋）上注明上海全科，不要留zarahome的logo</t>
  </si>
  <si>
    <t xml:space="preserve"> RC-85924</t>
  </si>
  <si>
    <t>RSHQKZH085
快递箱（袋）上注明上海全科，不要留zarahome的logo</t>
  </si>
  <si>
    <t>RC-86380</t>
  </si>
  <si>
    <t>RSHQKZH086
快递箱（袋）上注明上海全科，不要留zarahome的logo</t>
  </si>
  <si>
    <t xml:space="preserve"> 7181/088/052</t>
  </si>
  <si>
    <t xml:space="preserve"> 7181/089/052/14</t>
  </si>
  <si>
    <t xml:space="preserve"> 7181/091/052</t>
  </si>
  <si>
    <t xml:space="preserve"> 7181/900/052</t>
  </si>
  <si>
    <t>RC-86432</t>
  </si>
  <si>
    <t>RSHQKZH087
快递箱（袋）上注明上海全科，不要留zarahome的logo</t>
  </si>
  <si>
    <t>TT088开票24679.04</t>
  </si>
  <si>
    <t>少开5.24</t>
  </si>
  <si>
    <t>RC-87769</t>
  </si>
  <si>
    <t>RSHQKZH088
快递箱（袋）上注明上海全科，不要留zarahome的logo</t>
  </si>
  <si>
    <t>RC-87741</t>
  </si>
  <si>
    <t>RSHQKZH089
快递箱（袋）上注明上海全科，不要留zarahome的logo</t>
  </si>
  <si>
    <t>53397-</t>
  </si>
  <si>
    <t>TT111 开票18502.04</t>
  </si>
  <si>
    <t>RC-88241</t>
  </si>
  <si>
    <t>RSHQKZH090
快递箱（袋）上注明上海全科，不要留zarahome的logo</t>
  </si>
  <si>
    <t xml:space="preserve"> 0065/093/052/12</t>
  </si>
  <si>
    <t xml:space="preserve"> 0065/093/052/18</t>
  </si>
  <si>
    <t xml:space="preserve"> 0065/093/052/19</t>
  </si>
  <si>
    <t xml:space="preserve"> 0065/093/250/17</t>
  </si>
  <si>
    <t>RC-88480</t>
  </si>
  <si>
    <t>RSHQKZH091
快递箱（袋）上注明上海全科，不要留zarahome的logo</t>
  </si>
  <si>
    <t>RC-89051</t>
  </si>
  <si>
    <t>RSHQKZH092
快递箱（袋）上注明上海全科，不要留zarahome的logo</t>
  </si>
  <si>
    <t>RC-89557</t>
  </si>
  <si>
    <t>51209加单</t>
  </si>
  <si>
    <t>RSHQKZH094
快递箱（袋）上注明上海全科，不要留zarahome的logo</t>
  </si>
  <si>
    <t>TT131 开票6148.42</t>
  </si>
  <si>
    <t>RC-90269</t>
  </si>
  <si>
    <t>RSHQKZH095
快递箱（袋）上注明上海全科，不要留zarahome的logo</t>
  </si>
  <si>
    <t>TT146开票2205.84</t>
  </si>
  <si>
    <t>多开0.88</t>
  </si>
  <si>
    <t>RC-90437</t>
  </si>
  <si>
    <t>RSHQKZH096
快递箱（袋）上注明上海全科，不要留zarahome的logo</t>
  </si>
  <si>
    <t>RC-90912</t>
  </si>
  <si>
    <t>RSHQKZH097
快递箱（袋）上注明上海全科，不要留zarahome的logo</t>
  </si>
  <si>
    <t xml:space="preserve"> 0065/093/250/16</t>
  </si>
  <si>
    <t>RC-90918</t>
  </si>
  <si>
    <t>RSHQKZH098
快递箱（袋）上注明上海全科，不要留zarahome的logo</t>
  </si>
  <si>
    <t xml:space="preserve"> RC-91398</t>
  </si>
  <si>
    <t>RSHQKZH099
快递箱（袋）上注明上海全科，不要留zarahome的logo</t>
  </si>
  <si>
    <t>6150/088/250/23</t>
  </si>
  <si>
    <t>TT150开票9548.94</t>
  </si>
  <si>
    <t>多开8.37</t>
  </si>
  <si>
    <t>RC-91587</t>
  </si>
  <si>
    <t>RSHQKZH100
快递箱（袋）上注明上海全科，不要留zarahome的logo</t>
  </si>
  <si>
    <t>0065/093/052/17</t>
  </si>
  <si>
    <t>RC-92083</t>
  </si>
  <si>
    <t>RSHQKZH101
快递箱（袋）上注明上海全科，不要留zarahome的logo</t>
  </si>
  <si>
    <t xml:space="preserve"> 0065/093/250/18</t>
  </si>
  <si>
    <t>对账日</t>
  </si>
  <si>
    <t>对账金额</t>
  </si>
  <si>
    <t>开票金额</t>
  </si>
  <si>
    <t>0422</t>
  </si>
  <si>
    <t>0530</t>
  </si>
  <si>
    <t>0611</t>
  </si>
  <si>
    <t>对账完</t>
  </si>
  <si>
    <t>开票明细</t>
  </si>
  <si>
    <t>单价</t>
  </si>
  <si>
    <t>金额</t>
  </si>
  <si>
    <t>纸卡</t>
  </si>
  <si>
    <t>RC-94160</t>
  </si>
  <si>
    <t>RSHQKZH103
快递箱（袋）上注明上海全科，不要留zarahome的logo</t>
  </si>
  <si>
    <t xml:space="preserve"> 0065/093/052/21</t>
  </si>
  <si>
    <t xml:space="preserve"> RC-94216</t>
  </si>
  <si>
    <t>RSHQKZH104
快递箱（袋）上注明上海全科，不要留zarahome的logo</t>
  </si>
  <si>
    <t xml:space="preserve"> 3150/008/052/70</t>
  </si>
  <si>
    <t>RC-94180</t>
  </si>
  <si>
    <t>RSHQKZH105
快递箱（袋）上注明上海全科，不要留zarahome的logo</t>
  </si>
  <si>
    <t>RC-94740</t>
  </si>
  <si>
    <t>RSHQKZH107
快递箱（袋）上注明上海全科，不要留zarahome的logo</t>
  </si>
  <si>
    <t>RC-94734</t>
  </si>
  <si>
    <t>RSHQKZH108
快递箱（袋）上注明上海全科，不要留zarahome的logo</t>
  </si>
  <si>
    <t>7181/089/052/12</t>
  </si>
  <si>
    <t>TT204开票23215.44</t>
  </si>
  <si>
    <t>少开0.02</t>
  </si>
  <si>
    <t>60556/ 60571</t>
  </si>
  <si>
    <t>RSHQKZH109
快递箱（袋）上注明上海全科，不要留zarahome的logo</t>
  </si>
  <si>
    <t xml:space="preserve"> 7150/088/250</t>
  </si>
  <si>
    <t>60560/ 60570</t>
  </si>
  <si>
    <t>7150/091/250</t>
  </si>
  <si>
    <t>60562/ 60568</t>
  </si>
  <si>
    <t>7150/089/250</t>
  </si>
  <si>
    <t>60565/ 60569</t>
  </si>
  <si>
    <t xml:space="preserve"> 7150/900/250</t>
  </si>
  <si>
    <t>RC-95590</t>
  </si>
  <si>
    <t>RSHQKZH110
快递箱（袋）上注明上海全科，不要留zarahome的logo</t>
  </si>
  <si>
    <t>TT238开票5581.36</t>
  </si>
  <si>
    <t>少开6</t>
  </si>
  <si>
    <t>60826/60903</t>
  </si>
  <si>
    <t>6135/088/712</t>
  </si>
  <si>
    <t>60901/60902</t>
  </si>
  <si>
    <t>6135/091/712</t>
  </si>
  <si>
    <t>60833/60706</t>
  </si>
  <si>
    <t>6135/900/712</t>
  </si>
  <si>
    <t>60744/*60796</t>
  </si>
  <si>
    <t>6136/088/712</t>
  </si>
  <si>
    <t>60748/60795</t>
  </si>
  <si>
    <t>6136/091/712</t>
  </si>
  <si>
    <t>60778/60794</t>
  </si>
  <si>
    <t>6136/900/712</t>
  </si>
  <si>
    <t>RC-97786</t>
  </si>
  <si>
    <t>RSHQKZH114
快递箱（袋）上注明上海全科，不要留zarahome的logo</t>
  </si>
  <si>
    <t>6150/089/250/14</t>
  </si>
  <si>
    <t>TT245开票13951.56</t>
  </si>
  <si>
    <t>多开170.30</t>
  </si>
  <si>
    <t>RC-97079</t>
  </si>
  <si>
    <t>RSHQKZH111
快递箱（袋）上注明上海全科，不要留zarahome的logo</t>
  </si>
  <si>
    <t>ZHHTR25006圣诞系列9标RFID吊牌40*254mm</t>
  </si>
  <si>
    <t>4%ZHHTR25006圣诞系列9标RFID吊牌40*254mm</t>
  </si>
  <si>
    <t>4%红蓝价格贴ZAHSKL1102+ZAHSKL1101</t>
  </si>
  <si>
    <t xml:space="preserve">21cm新款圣诞绳子ZHMS25004 </t>
  </si>
  <si>
    <t>TT283开票33916.05</t>
  </si>
  <si>
    <t>少开256.10</t>
  </si>
  <si>
    <t>0724</t>
  </si>
  <si>
    <t>0815-TT238</t>
  </si>
  <si>
    <t>0815-TT245</t>
  </si>
  <si>
    <t>0820</t>
  </si>
  <si>
    <t>RC-99958</t>
  </si>
  <si>
    <t>RSHQKZH120
快递箱（袋）上注明上海全科，不要留zarahome的logo</t>
  </si>
  <si>
    <t xml:space="preserve"> 6150/088/250/12</t>
  </si>
  <si>
    <t xml:space="preserve"> 63577-</t>
  </si>
  <si>
    <t>RC-100724</t>
  </si>
  <si>
    <t>RSHQKZH122
快递箱（袋）上注明上海全科，不要留zarahome的logo</t>
  </si>
  <si>
    <t>0065/093/052</t>
  </si>
  <si>
    <t>0065/093/250</t>
  </si>
  <si>
    <t>TT293开票3268.56</t>
  </si>
  <si>
    <t>0821</t>
  </si>
  <si>
    <t>RC-97301</t>
  </si>
  <si>
    <t>61420/ 61443</t>
  </si>
  <si>
    <t>RSHQKZH112
快递箱（袋）上注明上海全科，不要留zarahome的logo</t>
  </si>
  <si>
    <t>6123/088/712</t>
  </si>
  <si>
    <t>61421/ 61442</t>
  </si>
  <si>
    <t>6123/091/712</t>
  </si>
  <si>
    <t>61424/ 61441</t>
  </si>
  <si>
    <t>6123/900/712</t>
  </si>
  <si>
    <t>61445/ 61459</t>
  </si>
  <si>
    <t xml:space="preserve"> 6122/088/407</t>
  </si>
  <si>
    <t>61448/ 61458</t>
  </si>
  <si>
    <t xml:space="preserve"> 6122/091/407</t>
  </si>
  <si>
    <t>61449/ 61457</t>
  </si>
  <si>
    <t>6122/900/407</t>
  </si>
  <si>
    <t xml:space="preserve"> 3150/008/250/70</t>
  </si>
  <si>
    <t>RC-98453</t>
  </si>
  <si>
    <t>RSHQKZH116
快递箱（袋）上注明上海全科，不要留zarahome的logo</t>
  </si>
  <si>
    <t>RC-98866</t>
  </si>
  <si>
    <t>RSHQKZH117
快递箱（袋）上注明上海全科，不要留zarahome的logo</t>
  </si>
  <si>
    <t>RSHQKZH118
快递箱（袋）上注明上海全科，不要留zarahome的logo</t>
  </si>
  <si>
    <t>RC-99801</t>
  </si>
  <si>
    <t>RSHQKZH119
快递箱（袋）上注明上海全科，不要留zarahome的logo</t>
  </si>
  <si>
    <t>6123/088/712/23</t>
  </si>
  <si>
    <t xml:space="preserve"> 6122/088/407/23</t>
  </si>
  <si>
    <t>RC-99960</t>
  </si>
  <si>
    <t>63578-</t>
  </si>
  <si>
    <t>RSHQKZH121
快递箱（袋）上注明上海全科，不要留zarahome的logo</t>
  </si>
  <si>
    <t>TT251开票35621.34</t>
  </si>
  <si>
    <t>多开30.58</t>
  </si>
  <si>
    <t>0822</t>
  </si>
  <si>
    <t>TT274开票3152.91</t>
  </si>
  <si>
    <t>多开1.6</t>
  </si>
  <si>
    <t>0822-TT274</t>
  </si>
  <si>
    <t>RC-97989</t>
  </si>
  <si>
    <t>62557/ 62559-</t>
  </si>
  <si>
    <t>RSHQKZH115
快递箱（袋）上注明上海全科，不要留zarahome的logo</t>
  </si>
  <si>
    <t xml:space="preserve"> 6131/088/529</t>
  </si>
  <si>
    <t>62558/ 62561</t>
  </si>
  <si>
    <t xml:space="preserve"> 6131/091/529</t>
  </si>
  <si>
    <t>TT296开票11652.21</t>
  </si>
  <si>
    <t>少开9.74</t>
  </si>
  <si>
    <t>0916</t>
  </si>
  <si>
    <t>3659/773/</t>
  </si>
  <si>
    <t>RSHQKZH113
快递箱（袋）上注明上海全科，不要留zarahome的logo</t>
  </si>
  <si>
    <t>RC-101436</t>
  </si>
  <si>
    <t>RSHQKZH0126</t>
  </si>
  <si>
    <t>6150/088/052/11</t>
  </si>
  <si>
    <t>6150/088/052/19</t>
  </si>
  <si>
    <t>6150/088/052/23</t>
  </si>
  <si>
    <t>6150/088/052/24</t>
  </si>
  <si>
    <t>RC-101882</t>
  </si>
  <si>
    <t>RSHQKZH0128
快递箱（袋）上注明上海全科，不要留zarahome的logo</t>
  </si>
  <si>
    <t>0065/093/052/18</t>
  </si>
  <si>
    <t>0065/093/250/12</t>
  </si>
  <si>
    <t>0065/093/250/17</t>
  </si>
  <si>
    <t>RC-102365</t>
  </si>
  <si>
    <t>RSHQKZH0131
快递箱（袋）上注明上海全科，不要留zarahome的logo</t>
  </si>
  <si>
    <t xml:space="preserve"> 7181/088/052/11</t>
  </si>
  <si>
    <t xml:space="preserve"> 7181/088/052/15</t>
  </si>
  <si>
    <t xml:space="preserve"> 7181/088/052/16</t>
  </si>
  <si>
    <t xml:space="preserve"> 7181/088/052/17</t>
  </si>
  <si>
    <t xml:space="preserve"> 7181/088/052/19</t>
  </si>
  <si>
    <t xml:space="preserve"> 7181/088/052/24</t>
  </si>
  <si>
    <t xml:space="preserve"> 7181/091/052/22</t>
  </si>
  <si>
    <t xml:space="preserve"> 7181/091/052/25</t>
  </si>
  <si>
    <t xml:space="preserve"> 7181/091/052/27</t>
  </si>
  <si>
    <t xml:space="preserve"> 7181/091/052/28</t>
  </si>
  <si>
    <t xml:space="preserve"> 7181/091/052/29</t>
  </si>
  <si>
    <t xml:space="preserve"> 7181/091/052/34</t>
  </si>
  <si>
    <t xml:space="preserve"> 7181/900/052/12</t>
  </si>
  <si>
    <t xml:space="preserve"> 7181/900/052/21</t>
  </si>
  <si>
    <t xml:space="preserve"> 7181/900/052/17</t>
  </si>
  <si>
    <t xml:space="preserve"> 7181/900/052/18</t>
  </si>
  <si>
    <t xml:space="preserve"> 7181/900/052/19</t>
  </si>
  <si>
    <t>TT314开票9002.55</t>
  </si>
  <si>
    <t>0917</t>
  </si>
  <si>
    <t xml:space="preserve">RC-102366
</t>
  </si>
  <si>
    <t>RSHQKZH0132</t>
  </si>
  <si>
    <t xml:space="preserve"> 6150/088/052/11</t>
  </si>
  <si>
    <t xml:space="preserve"> 6150/088/052/12</t>
  </si>
  <si>
    <t xml:space="preserve"> 6150/088/052/15</t>
  </si>
  <si>
    <t xml:space="preserve"> 6150/088/052/19</t>
  </si>
  <si>
    <t xml:space="preserve"> 6150/088/052/24</t>
  </si>
  <si>
    <t>6150/088/250/11</t>
  </si>
  <si>
    <t>6150/088/250/12</t>
  </si>
  <si>
    <t>6150/088/250/14</t>
  </si>
  <si>
    <t>6150/088/250/16</t>
  </si>
  <si>
    <t>6150/088/250/24</t>
  </si>
  <si>
    <t xml:space="preserve"> 6150/091/052/22</t>
  </si>
  <si>
    <t xml:space="preserve"> 6150/091/052/27</t>
  </si>
  <si>
    <t xml:space="preserve"> 6150/091/052/28</t>
  </si>
  <si>
    <t xml:space="preserve"> 6150/091/250/22</t>
  </si>
  <si>
    <t xml:space="preserve"> 6150/900/052/13</t>
  </si>
  <si>
    <t xml:space="preserve"> 6150/900/052/16</t>
  </si>
  <si>
    <t xml:space="preserve"> 6150/900/052/17</t>
  </si>
  <si>
    <t xml:space="preserve"> 6150/900/052/18</t>
  </si>
  <si>
    <t xml:space="preserve"> 6150/900/250/12</t>
  </si>
  <si>
    <t xml:space="preserve"> 6150/900/250/17</t>
  </si>
  <si>
    <t>RC-103484</t>
  </si>
  <si>
    <t>62331-04/2</t>
  </si>
  <si>
    <t xml:space="preserve">
RSHQKZH0133
快递箱（袋）上注明上海全科，不要留zarahome的logo</t>
  </si>
  <si>
    <t>3150/008/052/70
made in Vietnam</t>
  </si>
  <si>
    <t>62408-4/3</t>
  </si>
  <si>
    <t>3150/008/250/70
made in Vietnam</t>
  </si>
  <si>
    <t>66280-04</t>
  </si>
  <si>
    <t>2150/008/052/70
made in Vietnam</t>
  </si>
  <si>
    <t>TT316开票9103.24</t>
  </si>
  <si>
    <t>0923-TT316</t>
  </si>
  <si>
    <t>66560/66561</t>
  </si>
  <si>
    <t>RSHQKZH0134
快递箱（袋）上注明上海全科，不要留zarahome的logo</t>
  </si>
  <si>
    <t>6150/088</t>
  </si>
  <si>
    <t>6150/089</t>
  </si>
  <si>
    <t>66564/66568</t>
  </si>
  <si>
    <t xml:space="preserve"> 6150/091</t>
  </si>
  <si>
    <t>66571/66586</t>
  </si>
  <si>
    <t>6150/900</t>
  </si>
  <si>
    <t>RC-104405</t>
  </si>
  <si>
    <t>RSHQKZH0135
快递箱（袋）上注明上海全科，不要留zarahome的logo</t>
  </si>
  <si>
    <t>TT326开票17222.95</t>
  </si>
  <si>
    <t>0923-TT326</t>
  </si>
  <si>
    <t>RSHQKZH0136
快递箱（袋）上注明上海全科，不要留zarahome的logo</t>
  </si>
  <si>
    <t>RC-105110</t>
  </si>
  <si>
    <t>RSHQKZH0137
快递箱（袋）上注明上海全科，不要留zarahome的logo</t>
  </si>
  <si>
    <t>VALANCE SHEET</t>
  </si>
  <si>
    <t>TT326开票8723.51</t>
  </si>
  <si>
    <t>TT334</t>
  </si>
  <si>
    <t>RSHQKZH0138
快递箱（袋）上注明上海全科，不要留zarahome的logo</t>
  </si>
  <si>
    <t>RC-106223</t>
  </si>
  <si>
    <t>RSHQKZH0139
快递箱（袋）上注明上海全科，不要留zarahome的logo</t>
  </si>
  <si>
    <t>RC-106739</t>
  </si>
  <si>
    <t>RSHQKZH0140
快递箱（袋）上注明上海全科，不要留zarahome的logo</t>
  </si>
  <si>
    <t>RC-106947</t>
  </si>
  <si>
    <t>RSHQKZH0143
快递箱（袋）上注明上海全科，不要留zarahome的logo</t>
  </si>
  <si>
    <t>3150/008/250/70</t>
  </si>
  <si>
    <t>靠垫套</t>
  </si>
  <si>
    <t>RC-106753</t>
  </si>
  <si>
    <t>RSHQKZH0142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</si>
  <si>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17990.36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</si>
  <si>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0-30 TT354</t>
    </r>
  </si>
  <si>
    <t>RC-101488</t>
  </si>
  <si>
    <t>RSHQKZH0127</t>
  </si>
  <si>
    <t>RC-102263</t>
  </si>
  <si>
    <t>/</t>
  </si>
  <si>
    <t>RSHQKZH0130
快递箱（袋）上注明上海全科，不要留zarahome的logo</t>
  </si>
  <si>
    <t>RC-107815</t>
  </si>
  <si>
    <t>RSHQKZH0132-1</t>
  </si>
  <si>
    <t>RC-95438</t>
  </si>
  <si>
    <t>RSHQKZH109</t>
  </si>
  <si>
    <t>之前对账开票的数量少了，这单补上</t>
  </si>
  <si>
    <t>RC-106916</t>
  </si>
  <si>
    <t>RSHQKZH141
快递箱（袋）上注明上海全科，不要留zarahome的logo</t>
  </si>
  <si>
    <t>7150/088/250</t>
  </si>
  <si>
    <t>7150/900/250</t>
  </si>
  <si>
    <t>RC-107370</t>
  </si>
  <si>
    <t>RSHQKZH0144
快递箱（袋）上注明上海全科，不要留zarahome的logo</t>
  </si>
  <si>
    <t xml:space="preserve"> RC-107375</t>
  </si>
  <si>
    <t>RSHQKZH0145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</si>
  <si>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明细 15675.77，  实际开票15659.02</t>
    </r>
  </si>
  <si>
    <t>10-30 TT375</t>
  </si>
  <si>
    <t>RC-108041</t>
  </si>
  <si>
    <t>RSHQKZH146
快递箱（袋）上注明上海全科，不要留zarahome的logo</t>
  </si>
  <si>
    <t>RC-108047</t>
  </si>
  <si>
    <t>RSHQKZH0147
快递箱（袋）上注明上海全科，不要留zarahome的logo</t>
  </si>
  <si>
    <t>RC-108049</t>
  </si>
  <si>
    <t>RSHQKZH0148
快递箱（袋）上注明上海全科，不要留zarahome的logo</t>
  </si>
  <si>
    <r>
      <rPr>
        <b/>
        <sz val="11"/>
        <color rgb="FFFF0000"/>
        <rFont val="宋体"/>
        <charset val="134"/>
      </rPr>
      <t>TT</t>
    </r>
    <r>
      <rPr>
        <b/>
        <sz val="11"/>
        <color rgb="FFFF0000"/>
        <rFont val="宋体"/>
        <charset val="134"/>
      </rPr>
      <t>393开票7497.08</t>
    </r>
  </si>
  <si>
    <t>RC-109347</t>
  </si>
  <si>
    <t>RSHQKZH0149
快递箱（袋）上注明上海全科，不要留zarahome的logo</t>
  </si>
  <si>
    <t>13标（1页）胶带洗标ZHCRI25005</t>
  </si>
  <si>
    <t>13洗标环保页（胶带）ZHCRI25006</t>
  </si>
  <si>
    <t>RC-109352</t>
  </si>
  <si>
    <t>RSHQKZH0150
快递箱（袋）上注明上海全科，不要留zarahome的logo</t>
  </si>
  <si>
    <t>RC-109519</t>
  </si>
  <si>
    <t>67982/13645</t>
  </si>
  <si>
    <t>RSHQKZH0151
快递箱（袋）上注明上海全科，不要留zarahome的logo</t>
  </si>
  <si>
    <t>13标（2页）胶带洗标ZHCRI25005</t>
  </si>
  <si>
    <t>67981/13644</t>
  </si>
  <si>
    <t>TT913开票10024.66</t>
  </si>
  <si>
    <t>RC-110064</t>
  </si>
  <si>
    <t>RSHQKZH0152
快递箱（袋）上注明上海全科，不要留zarahome的logo</t>
  </si>
  <si>
    <t>红蓝价格贴ZHSK25013+ZHSK25014</t>
  </si>
  <si>
    <t>13标（1页）洗标胶带洗标ZHCRI25005</t>
  </si>
  <si>
    <t>RC-110941</t>
  </si>
  <si>
    <t>RSHQKZH0155
快递箱（袋）上注明上海全科，不要留zarahome的logo</t>
  </si>
  <si>
    <t>6150/091/250/27</t>
  </si>
  <si>
    <t>6150/900/250/19</t>
  </si>
  <si>
    <t>RC-110958</t>
  </si>
  <si>
    <t>RSHQKZH0156
快递箱（袋）上注明上海全科，不要留zarahome的logo</t>
  </si>
  <si>
    <t>TT918开票 7268.44</t>
  </si>
  <si>
    <t>14986/14992</t>
  </si>
  <si>
    <t>RSHQKZH0157
快递箱（袋）上注明上海全科，不要留zarahome的logo</t>
  </si>
  <si>
    <t>6195/088/700</t>
  </si>
  <si>
    <t>14987/14990</t>
  </si>
  <si>
    <t>6195/091/700</t>
  </si>
  <si>
    <t>RC-112127</t>
  </si>
  <si>
    <t>RSHQKZH0158
快递箱（袋）上注明上海全科，不要留zarahome的logo</t>
  </si>
  <si>
    <t>6150/091/052/25</t>
  </si>
  <si>
    <t>RSHQKZH0159
快递箱（袋）上注明上海全科，不要留zarahome的logo</t>
  </si>
  <si>
    <t xml:space="preserve"> RC-112243</t>
  </si>
  <si>
    <t>RSHQKZH160
快递箱（袋）上注明上海全科，不要留zarahome的logo</t>
  </si>
  <si>
    <t>7150/089/250/14</t>
  </si>
  <si>
    <t>7150/900/250/16</t>
  </si>
  <si>
    <t>TT931开票 18456.49</t>
  </si>
  <si>
    <t>S25110933</t>
  </si>
  <si>
    <t>RSHQKZH164
快递箱（袋）上注明上海全科，不要留zarahome的logo
7150款的前卡都是厚亚麻</t>
  </si>
  <si>
    <t>11标前卡115*95mm ZHYK25001</t>
  </si>
  <si>
    <t>12标后卡115*95mm ZHYK25002</t>
  </si>
  <si>
    <t>红蓝价格贴 ZHSK25013+ZHSK25014</t>
  </si>
  <si>
    <t>13标（1页）胶带洗标 ZHCRI25005</t>
  </si>
  <si>
    <t>13标环保页（胶带）ZHCRI25006</t>
  </si>
  <si>
    <t>4标主标纯棉 VIETNAM ZHPRL24015</t>
  </si>
  <si>
    <t>14标RFID贴纸48*30mm不可移 ZHRFS24016</t>
  </si>
  <si>
    <t>额外4% RFID贴纸 ZHRFS24016</t>
  </si>
  <si>
    <t>S25111205</t>
  </si>
  <si>
    <t>62408/62331</t>
  </si>
  <si>
    <t>RSHQKZH0165
快递箱（袋）上注明上海全科，不要留zarahome的logo</t>
  </si>
  <si>
    <t>9标吊牌52*105mm含价格贴 ZHXDP24017</t>
  </si>
  <si>
    <t>S25111297</t>
  </si>
  <si>
    <t>RSHQKZH0167
快递箱（袋）上注明上海全科，不要留zarahome的logo</t>
  </si>
  <si>
    <t>0066/093/052</t>
  </si>
  <si>
    <r>
      <rPr>
        <sz val="12"/>
        <color theme="1"/>
        <rFont val="微软雅黑"/>
        <charset val="134"/>
      </rPr>
      <t>13标（</t>
    </r>
    <r>
      <rPr>
        <sz val="12"/>
        <color rgb="FFFF0000"/>
        <rFont val="微软雅黑"/>
        <charset val="134"/>
      </rPr>
      <t>2页</t>
    </r>
    <r>
      <rPr>
        <sz val="12"/>
        <color theme="1"/>
        <rFont val="微软雅黑"/>
        <charset val="134"/>
      </rPr>
      <t>）胶带洗标 ZHCRI25005</t>
    </r>
  </si>
  <si>
    <t>TT950开票 9633.78</t>
  </si>
  <si>
    <t>RC-110148</t>
  </si>
  <si>
    <t>RSHQKZH0153
快递箱（袋）上注明上海全科，不要留zarahome的logo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</si>
  <si>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0/31 余带去</t>
    </r>
  </si>
  <si>
    <t>B25CGHK09004</t>
  </si>
  <si>
    <t>S25111209</t>
  </si>
  <si>
    <t>RSHQKZH0166
快递箱（袋）上注明上海全科，不要留zarahome的logo</t>
  </si>
  <si>
    <t>6124/088/407</t>
  </si>
  <si>
    <t>6124/091/407</t>
  </si>
  <si>
    <t>6124/900/407</t>
  </si>
  <si>
    <t>6125/088/712</t>
  </si>
  <si>
    <t>6125/091/712</t>
  </si>
  <si>
    <t>6125/900/712</t>
  </si>
  <si>
    <t>S25111842</t>
  </si>
  <si>
    <t>RSHQKZH0168
快递箱（袋）上注明上海全科，不要留zarahome的logo</t>
  </si>
  <si>
    <t>7181/088/052/16</t>
  </si>
  <si>
    <t>S25111866</t>
  </si>
  <si>
    <t>RSHQKZH0169
快递箱（袋）上注明上海全科，不要留zarahome的logo</t>
  </si>
  <si>
    <t>TT967开票 19461.7</t>
  </si>
  <si>
    <t>S25110690</t>
  </si>
  <si>
    <t>RSHQKZH0162
快递箱（袋）上注明上海全科，不要留zarahome的logo</t>
  </si>
  <si>
    <t>陈元/郁总带去</t>
  </si>
  <si>
    <t>B25CGHK11004</t>
  </si>
  <si>
    <t>TT01009</t>
  </si>
  <si>
    <t>S25110747</t>
  </si>
  <si>
    <t>15641/15643</t>
  </si>
  <si>
    <t>RSHQKZH0163
快递箱（袋）上注明上海全科，不要留zarahome的logo</t>
  </si>
  <si>
    <t>B25CGHK11001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</si>
</sst>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  <numFmt numFmtId="181" formatCode="0.000_ "/>
  </numFmts>
  <fonts count="3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ED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449140903958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19" applyNumberFormat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" fillId="6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9" fontId="4" fillId="3" borderId="0" xfId="0" applyNumberFormat="1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81" fontId="2" fillId="3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6" fontId="6" fillId="8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177" fontId="6" fillId="8" borderId="2" xfId="0" applyNumberFormat="1" applyFont="1" applyFill="1" applyBorder="1" applyAlignment="1">
      <alignment horizontal="center" vertical="center"/>
    </xf>
    <xf numFmtId="178" fontId="6" fillId="8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77" fontId="6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181" fontId="1" fillId="3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181" fontId="1" fillId="13" borderId="2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79" fontId="13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 applyProtection="1">
      <alignment horizontal="center" vertical="center" wrapText="1"/>
      <protection locked="0"/>
    </xf>
    <xf numFmtId="179" fontId="0" fillId="18" borderId="2" xfId="0" applyNumberFormat="1" applyFill="1" applyBorder="1" applyAlignment="1" applyProtection="1">
      <alignment horizontal="center" vertical="center" wrapText="1"/>
      <protection locked="0"/>
    </xf>
    <xf numFmtId="0" fontId="0" fillId="18" borderId="2" xfId="0" applyFill="1" applyBorder="1" applyAlignment="1" applyProtection="1">
      <alignment horizontal="center" vertical="center" wrapText="1"/>
      <protection locked="0"/>
    </xf>
    <xf numFmtId="0" fontId="4" fillId="18" borderId="0" xfId="0" applyFont="1" applyFill="1" applyAlignment="1">
      <alignment horizontal="center" vertical="center"/>
    </xf>
    <xf numFmtId="0" fontId="2" fillId="18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6" fontId="6" fillId="9" borderId="2" xfId="0" applyNumberFormat="1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77" fontId="6" fillId="9" borderId="2" xfId="0" applyNumberFormat="1" applyFont="1" applyFill="1" applyBorder="1" applyAlignment="1">
      <alignment horizontal="center" vertical="center"/>
    </xf>
    <xf numFmtId="178" fontId="6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2" xfId="49" applyFont="1" applyFill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176" fontId="6" fillId="10" borderId="2" xfId="0" applyNumberFormat="1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177" fontId="6" fillId="10" borderId="2" xfId="0" applyNumberFormat="1" applyFont="1" applyFill="1" applyBorder="1" applyAlignment="1">
      <alignment horizontal="center" vertical="center"/>
    </xf>
    <xf numFmtId="178" fontId="6" fillId="10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9" fillId="3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4"/>
  <sheetViews>
    <sheetView zoomScale="60" zoomScaleNormal="60" topLeftCell="A34" workbookViewId="0">
      <selection activeCell="M47" sqref="M47"/>
    </sheetView>
  </sheetViews>
  <sheetFormatPr defaultColWidth="9" defaultRowHeight="14"/>
  <cols>
    <col min="1" max="1" width="8.36363636363636" style="202" customWidth="1"/>
    <col min="2" max="2" width="14.1818181818182" style="202" customWidth="1"/>
    <col min="3" max="3" width="8.36363636363636" style="202" customWidth="1"/>
    <col min="4" max="4" width="19.6363636363636" style="202" customWidth="1"/>
    <col min="5" max="5" width="17.3636363636364" style="202" customWidth="1"/>
    <col min="6" max="6" width="16.6363636363636" style="202" customWidth="1"/>
    <col min="7" max="7" width="19" style="202" customWidth="1"/>
    <col min="8" max="8" width="23.5454545454545" style="202" customWidth="1"/>
    <col min="9" max="9" width="37.2727272727273" style="202" customWidth="1"/>
    <col min="10" max="10" width="16.0909090909091" style="202" customWidth="1"/>
    <col min="11" max="11" width="11.4545454545455" style="202" customWidth="1"/>
    <col min="12" max="12" width="15.3636363636364" style="62" customWidth="1"/>
    <col min="13" max="13" width="33" style="202" customWidth="1"/>
    <col min="14" max="16384" width="9" style="202"/>
  </cols>
  <sheetData>
    <row r="3" ht="23" spans="1:12">
      <c r="A3" s="203" t="s">
        <v>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ht="15" spans="1:12">
      <c r="A4" s="100" t="s">
        <v>1</v>
      </c>
      <c r="B4" s="192" t="s">
        <v>2</v>
      </c>
      <c r="C4" s="100" t="s">
        <v>3</v>
      </c>
      <c r="D4" s="100" t="s">
        <v>4</v>
      </c>
      <c r="E4" s="193" t="s">
        <v>5</v>
      </c>
      <c r="F4" s="100" t="s">
        <v>6</v>
      </c>
      <c r="G4" s="194" t="s">
        <v>7</v>
      </c>
      <c r="H4" s="194" t="s">
        <v>8</v>
      </c>
      <c r="I4" s="195" t="s">
        <v>9</v>
      </c>
      <c r="J4" s="195" t="s">
        <v>10</v>
      </c>
      <c r="K4" s="196" t="s">
        <v>11</v>
      </c>
      <c r="L4" s="31" t="s">
        <v>12</v>
      </c>
    </row>
    <row r="5" ht="16.5" spans="1:12">
      <c r="A5" s="1" t="s">
        <v>13</v>
      </c>
      <c r="B5" s="2">
        <v>45646</v>
      </c>
      <c r="C5" s="204" t="s">
        <v>14</v>
      </c>
      <c r="D5" s="1" t="s">
        <v>15</v>
      </c>
      <c r="E5" s="205" t="s">
        <v>16</v>
      </c>
      <c r="F5" s="1" t="s">
        <v>17</v>
      </c>
      <c r="G5" s="1" t="s">
        <v>18</v>
      </c>
      <c r="H5" s="1" t="s">
        <v>19</v>
      </c>
      <c r="I5" s="4" t="s">
        <v>20</v>
      </c>
      <c r="J5" s="77">
        <v>3012</v>
      </c>
      <c r="K5" s="4">
        <v>0.07</v>
      </c>
      <c r="L5" s="40">
        <v>210.84</v>
      </c>
    </row>
    <row r="6" ht="16.5" spans="1:12">
      <c r="A6" s="7"/>
      <c r="B6" s="8"/>
      <c r="C6" s="36"/>
      <c r="D6" s="7"/>
      <c r="E6" s="206"/>
      <c r="F6" s="7"/>
      <c r="G6" s="7"/>
      <c r="H6" s="7"/>
      <c r="I6" s="4" t="s">
        <v>21</v>
      </c>
      <c r="J6" s="77">
        <v>1506</v>
      </c>
      <c r="K6" s="4">
        <v>0.05</v>
      </c>
      <c r="L6" s="207">
        <v>75.3</v>
      </c>
    </row>
    <row r="7" ht="16.5" spans="1:12">
      <c r="A7" s="7"/>
      <c r="B7" s="8"/>
      <c r="C7" s="36"/>
      <c r="D7" s="7"/>
      <c r="E7" s="206"/>
      <c r="F7" s="7"/>
      <c r="G7" s="7"/>
      <c r="H7" s="7"/>
      <c r="I7" s="4" t="s">
        <v>22</v>
      </c>
      <c r="J7" s="77">
        <v>1506</v>
      </c>
      <c r="K7" s="4">
        <v>0.14</v>
      </c>
      <c r="L7" s="207">
        <v>210.84</v>
      </c>
    </row>
    <row r="8" ht="16.5" spans="1:12">
      <c r="A8" s="7"/>
      <c r="B8" s="8"/>
      <c r="C8" s="36"/>
      <c r="D8" s="7"/>
      <c r="E8" s="206"/>
      <c r="F8" s="7"/>
      <c r="G8" s="7"/>
      <c r="H8" s="7"/>
      <c r="I8" s="4" t="s">
        <v>23</v>
      </c>
      <c r="J8" s="77">
        <v>1506</v>
      </c>
      <c r="K8" s="4">
        <v>0.56</v>
      </c>
      <c r="L8" s="207">
        <v>843.36</v>
      </c>
    </row>
    <row r="9" ht="16.5" spans="1:12">
      <c r="A9" s="7"/>
      <c r="B9" s="8"/>
      <c r="C9" s="36"/>
      <c r="D9" s="7"/>
      <c r="E9" s="206"/>
      <c r="F9" s="7"/>
      <c r="G9" s="7"/>
      <c r="H9" s="7"/>
      <c r="I9" s="4" t="s">
        <v>24</v>
      </c>
      <c r="J9" s="77">
        <v>1506</v>
      </c>
      <c r="K9" s="4">
        <v>0</v>
      </c>
      <c r="L9" s="40">
        <v>0</v>
      </c>
    </row>
    <row r="10" ht="16.5" spans="1:12">
      <c r="A10" s="7"/>
      <c r="B10" s="8"/>
      <c r="C10" s="36"/>
      <c r="D10" s="7"/>
      <c r="E10" s="206"/>
      <c r="F10" s="7"/>
      <c r="G10" s="11"/>
      <c r="H10" s="7"/>
      <c r="I10" s="4" t="s">
        <v>25</v>
      </c>
      <c r="J10" s="77">
        <v>1506</v>
      </c>
      <c r="K10" s="4">
        <v>0.18</v>
      </c>
      <c r="L10" s="207">
        <v>271.08</v>
      </c>
    </row>
    <row r="11" ht="16.5" spans="1:12">
      <c r="A11" s="7"/>
      <c r="B11" s="8"/>
      <c r="C11" s="36"/>
      <c r="D11" s="7"/>
      <c r="E11" s="206"/>
      <c r="F11" s="7"/>
      <c r="G11" s="1" t="s">
        <v>26</v>
      </c>
      <c r="H11" s="7"/>
      <c r="I11" s="4" t="s">
        <v>20</v>
      </c>
      <c r="J11" s="77">
        <v>4012</v>
      </c>
      <c r="K11" s="4">
        <v>0.07</v>
      </c>
      <c r="L11" s="40">
        <v>280.84</v>
      </c>
    </row>
    <row r="12" ht="16.5" spans="1:12">
      <c r="A12" s="7"/>
      <c r="B12" s="8"/>
      <c r="C12" s="36"/>
      <c r="D12" s="7"/>
      <c r="E12" s="206"/>
      <c r="F12" s="7"/>
      <c r="G12" s="7"/>
      <c r="H12" s="7"/>
      <c r="I12" s="4" t="s">
        <v>21</v>
      </c>
      <c r="J12" s="77">
        <v>2006</v>
      </c>
      <c r="K12" s="4">
        <v>0.05</v>
      </c>
      <c r="L12" s="207">
        <v>100.3</v>
      </c>
    </row>
    <row r="13" ht="16.5" spans="1:12">
      <c r="A13" s="7"/>
      <c r="B13" s="8"/>
      <c r="C13" s="36"/>
      <c r="D13" s="7"/>
      <c r="E13" s="206"/>
      <c r="F13" s="7"/>
      <c r="G13" s="7"/>
      <c r="H13" s="7"/>
      <c r="I13" s="4" t="s">
        <v>22</v>
      </c>
      <c r="J13" s="77">
        <v>2006</v>
      </c>
      <c r="K13" s="4">
        <v>0.14</v>
      </c>
      <c r="L13" s="207">
        <v>280.84</v>
      </c>
    </row>
    <row r="14" ht="16.5" spans="1:12">
      <c r="A14" s="7"/>
      <c r="B14" s="8"/>
      <c r="C14" s="36"/>
      <c r="D14" s="7"/>
      <c r="E14" s="206"/>
      <c r="F14" s="7"/>
      <c r="G14" s="7"/>
      <c r="H14" s="7"/>
      <c r="I14" s="4" t="s">
        <v>23</v>
      </c>
      <c r="J14" s="77">
        <v>2006</v>
      </c>
      <c r="K14" s="4">
        <v>0.56</v>
      </c>
      <c r="L14" s="207">
        <v>1123.36</v>
      </c>
    </row>
    <row r="15" ht="16.5" spans="1:12">
      <c r="A15" s="7"/>
      <c r="B15" s="8"/>
      <c r="C15" s="36"/>
      <c r="D15" s="7"/>
      <c r="E15" s="206"/>
      <c r="F15" s="7"/>
      <c r="G15" s="7"/>
      <c r="H15" s="7"/>
      <c r="I15" s="4" t="s">
        <v>24</v>
      </c>
      <c r="J15" s="77">
        <v>2006</v>
      </c>
      <c r="K15" s="4">
        <v>0</v>
      </c>
      <c r="L15" s="40">
        <v>0</v>
      </c>
    </row>
    <row r="16" ht="16.5" spans="1:12">
      <c r="A16" s="11"/>
      <c r="B16" s="19"/>
      <c r="C16" s="208"/>
      <c r="D16" s="11"/>
      <c r="E16" s="209"/>
      <c r="F16" s="11"/>
      <c r="G16" s="11"/>
      <c r="H16" s="11"/>
      <c r="I16" s="4" t="s">
        <v>25</v>
      </c>
      <c r="J16" s="77">
        <v>2006</v>
      </c>
      <c r="K16" s="4">
        <v>0.18</v>
      </c>
      <c r="L16" s="207">
        <v>361.08</v>
      </c>
    </row>
    <row r="17" ht="16.5" spans="1:12">
      <c r="A17" s="1" t="s">
        <v>13</v>
      </c>
      <c r="B17" s="2">
        <v>45653</v>
      </c>
      <c r="C17" s="204" t="s">
        <v>14</v>
      </c>
      <c r="D17" s="5" t="s">
        <v>27</v>
      </c>
      <c r="E17" s="5" t="s">
        <v>28</v>
      </c>
      <c r="F17" s="5" t="s">
        <v>29</v>
      </c>
      <c r="G17" s="5" t="s">
        <v>30</v>
      </c>
      <c r="H17" s="5" t="s">
        <v>31</v>
      </c>
      <c r="I17" s="4" t="s">
        <v>32</v>
      </c>
      <c r="J17" s="77">
        <v>2015</v>
      </c>
      <c r="K17" s="4">
        <v>0.416</v>
      </c>
      <c r="L17" s="207">
        <v>838.24</v>
      </c>
    </row>
    <row r="18" ht="16.5" spans="1:12">
      <c r="A18" s="7"/>
      <c r="B18" s="7"/>
      <c r="C18" s="36"/>
      <c r="D18" s="5"/>
      <c r="E18" s="5"/>
      <c r="F18" s="5"/>
      <c r="G18" s="5"/>
      <c r="H18" s="5"/>
      <c r="I18" s="4" t="s">
        <v>33</v>
      </c>
      <c r="J18" s="77">
        <v>2015</v>
      </c>
      <c r="K18" s="4">
        <v>0.72</v>
      </c>
      <c r="L18" s="207">
        <v>1450.8</v>
      </c>
    </row>
    <row r="19" ht="16.5" spans="1:12">
      <c r="A19" s="7"/>
      <c r="B19" s="7"/>
      <c r="C19" s="36"/>
      <c r="D19" s="5"/>
      <c r="E19" s="5"/>
      <c r="F19" s="5"/>
      <c r="G19" s="5"/>
      <c r="H19" s="5"/>
      <c r="I19" s="4" t="s">
        <v>24</v>
      </c>
      <c r="J19" s="77">
        <v>2015</v>
      </c>
      <c r="K19" s="4">
        <v>0</v>
      </c>
      <c r="L19" s="40">
        <v>0</v>
      </c>
    </row>
    <row r="20" ht="16.5" spans="1:12">
      <c r="A20" s="7"/>
      <c r="B20" s="7"/>
      <c r="C20" s="36"/>
      <c r="D20" s="5"/>
      <c r="E20" s="5"/>
      <c r="F20" s="5"/>
      <c r="G20" s="5"/>
      <c r="H20" s="5"/>
      <c r="I20" s="4" t="s">
        <v>34</v>
      </c>
      <c r="J20" s="77">
        <v>2015</v>
      </c>
      <c r="K20" s="4">
        <v>0.07</v>
      </c>
      <c r="L20" s="210">
        <v>141.05</v>
      </c>
    </row>
    <row r="21" ht="16.5" spans="1:12">
      <c r="A21" s="7"/>
      <c r="B21" s="7"/>
      <c r="C21" s="36"/>
      <c r="D21" s="5"/>
      <c r="E21" s="5"/>
      <c r="F21" s="5"/>
      <c r="G21" s="5"/>
      <c r="H21" s="5"/>
      <c r="I21" s="4" t="s">
        <v>21</v>
      </c>
      <c r="J21" s="77">
        <v>2015</v>
      </c>
      <c r="K21" s="4">
        <v>0.05</v>
      </c>
      <c r="L21" s="210">
        <v>100.75</v>
      </c>
    </row>
    <row r="22" ht="16.5" spans="1:12">
      <c r="A22" s="7"/>
      <c r="B22" s="7"/>
      <c r="C22" s="36"/>
      <c r="D22" s="5"/>
      <c r="E22" s="5"/>
      <c r="F22" s="5"/>
      <c r="G22" s="5"/>
      <c r="H22" s="5"/>
      <c r="I22" s="4" t="s">
        <v>22</v>
      </c>
      <c r="J22" s="77">
        <v>2015</v>
      </c>
      <c r="K22" s="4">
        <v>0.14</v>
      </c>
      <c r="L22" s="207">
        <v>282.1</v>
      </c>
    </row>
    <row r="23" ht="16.5" spans="1:12">
      <c r="A23" s="7"/>
      <c r="B23" s="7"/>
      <c r="C23" s="36"/>
      <c r="D23" s="5"/>
      <c r="E23" s="5"/>
      <c r="F23" s="5"/>
      <c r="G23" s="5"/>
      <c r="H23" s="5"/>
      <c r="I23" s="4" t="s">
        <v>35</v>
      </c>
      <c r="J23" s="77">
        <v>2015</v>
      </c>
      <c r="K23" s="4">
        <v>0</v>
      </c>
      <c r="L23" s="40">
        <v>0</v>
      </c>
    </row>
    <row r="24" ht="16.5" spans="1:12">
      <c r="A24" s="7"/>
      <c r="B24" s="7"/>
      <c r="C24" s="36"/>
      <c r="D24" s="5"/>
      <c r="E24" s="5"/>
      <c r="F24" s="5"/>
      <c r="G24" s="5"/>
      <c r="H24" s="5"/>
      <c r="I24" s="4" t="s">
        <v>36</v>
      </c>
      <c r="J24" s="77">
        <v>87</v>
      </c>
      <c r="K24" s="4">
        <v>0.4</v>
      </c>
      <c r="L24" s="40">
        <v>34.8</v>
      </c>
    </row>
    <row r="25" ht="16.5" spans="1:12">
      <c r="A25" s="7"/>
      <c r="B25" s="7"/>
      <c r="C25" s="36"/>
      <c r="D25" s="5"/>
      <c r="E25" s="1" t="s">
        <v>37</v>
      </c>
      <c r="F25" s="5"/>
      <c r="G25" s="5" t="s">
        <v>38</v>
      </c>
      <c r="H25" s="5" t="s">
        <v>39</v>
      </c>
      <c r="I25" s="4" t="s">
        <v>32</v>
      </c>
      <c r="J25" s="77">
        <v>1306</v>
      </c>
      <c r="K25" s="4">
        <v>0.416</v>
      </c>
      <c r="L25" s="207">
        <v>543.296</v>
      </c>
    </row>
    <row r="26" ht="16.5" spans="1:12">
      <c r="A26" s="7"/>
      <c r="B26" s="7"/>
      <c r="C26" s="36"/>
      <c r="D26" s="5"/>
      <c r="E26" s="7"/>
      <c r="F26" s="5"/>
      <c r="G26" s="5"/>
      <c r="H26" s="5"/>
      <c r="I26" s="4" t="s">
        <v>33</v>
      </c>
      <c r="J26" s="77">
        <v>1306</v>
      </c>
      <c r="K26" s="4">
        <v>0.72</v>
      </c>
      <c r="L26" s="207">
        <v>940.32</v>
      </c>
    </row>
    <row r="27" ht="16.5" spans="1:12">
      <c r="A27" s="7"/>
      <c r="B27" s="7"/>
      <c r="C27" s="36"/>
      <c r="D27" s="5"/>
      <c r="E27" s="7"/>
      <c r="F27" s="5"/>
      <c r="G27" s="5"/>
      <c r="H27" s="5"/>
      <c r="I27" s="4" t="s">
        <v>24</v>
      </c>
      <c r="J27" s="77">
        <v>1306</v>
      </c>
      <c r="K27" s="4">
        <v>0</v>
      </c>
      <c r="L27" s="40">
        <v>0</v>
      </c>
    </row>
    <row r="28" ht="16.5" spans="1:12">
      <c r="A28" s="7"/>
      <c r="B28" s="7"/>
      <c r="C28" s="36"/>
      <c r="D28" s="5"/>
      <c r="E28" s="7"/>
      <c r="F28" s="5"/>
      <c r="G28" s="5"/>
      <c r="H28" s="5"/>
      <c r="I28" s="4" t="s">
        <v>34</v>
      </c>
      <c r="J28" s="77">
        <v>1306</v>
      </c>
      <c r="K28" s="4">
        <v>0.07</v>
      </c>
      <c r="L28" s="210">
        <v>91.42</v>
      </c>
    </row>
    <row r="29" ht="16.5" spans="1:12">
      <c r="A29" s="7"/>
      <c r="B29" s="7"/>
      <c r="C29" s="36"/>
      <c r="D29" s="5"/>
      <c r="E29" s="7"/>
      <c r="F29" s="5"/>
      <c r="G29" s="5"/>
      <c r="H29" s="5"/>
      <c r="I29" s="4" t="s">
        <v>21</v>
      </c>
      <c r="J29" s="77">
        <v>1306</v>
      </c>
      <c r="K29" s="4">
        <v>0.05</v>
      </c>
      <c r="L29" s="210">
        <v>65.3</v>
      </c>
    </row>
    <row r="30" ht="16.5" spans="1:12">
      <c r="A30" s="7"/>
      <c r="B30" s="7"/>
      <c r="C30" s="36"/>
      <c r="D30" s="5"/>
      <c r="E30" s="7"/>
      <c r="F30" s="5"/>
      <c r="G30" s="5"/>
      <c r="H30" s="5"/>
      <c r="I30" s="4" t="s">
        <v>22</v>
      </c>
      <c r="J30" s="77">
        <v>1306</v>
      </c>
      <c r="K30" s="4">
        <v>0.14</v>
      </c>
      <c r="L30" s="207">
        <v>182.84</v>
      </c>
    </row>
    <row r="31" ht="16.5" spans="1:12">
      <c r="A31" s="7"/>
      <c r="B31" s="7"/>
      <c r="C31" s="36"/>
      <c r="D31" s="5"/>
      <c r="E31" s="7"/>
      <c r="F31" s="5"/>
      <c r="G31" s="5"/>
      <c r="H31" s="5"/>
      <c r="I31" s="4" t="s">
        <v>35</v>
      </c>
      <c r="J31" s="77">
        <v>1306</v>
      </c>
      <c r="K31" s="4">
        <v>0</v>
      </c>
      <c r="L31" s="40">
        <v>0</v>
      </c>
    </row>
    <row r="32" ht="16.5" spans="1:12">
      <c r="A32" s="7"/>
      <c r="B32" s="7"/>
      <c r="C32" s="36"/>
      <c r="D32" s="5"/>
      <c r="E32" s="11"/>
      <c r="F32" s="5"/>
      <c r="G32" s="5"/>
      <c r="H32" s="5"/>
      <c r="I32" s="4" t="s">
        <v>36</v>
      </c>
      <c r="J32" s="77">
        <v>55</v>
      </c>
      <c r="K32" s="4">
        <v>0.4</v>
      </c>
      <c r="L32" s="40">
        <v>22</v>
      </c>
    </row>
    <row r="33" ht="16.5" spans="1:13">
      <c r="A33" s="7"/>
      <c r="B33" s="7"/>
      <c r="C33" s="36"/>
      <c r="D33" s="5"/>
      <c r="E33" s="1" t="s">
        <v>40</v>
      </c>
      <c r="F33" s="5"/>
      <c r="G33" s="5" t="s">
        <v>41</v>
      </c>
      <c r="H33" s="5" t="s">
        <v>31</v>
      </c>
      <c r="I33" s="4" t="s">
        <v>32</v>
      </c>
      <c r="J33" s="77">
        <v>4078</v>
      </c>
      <c r="K33" s="4">
        <v>0.416</v>
      </c>
      <c r="L33" s="207">
        <v>1696.448</v>
      </c>
    </row>
    <row r="34" ht="16.5" spans="1:13">
      <c r="A34" s="7"/>
      <c r="B34" s="7"/>
      <c r="C34" s="36"/>
      <c r="D34" s="5"/>
      <c r="E34" s="7"/>
      <c r="F34" s="5"/>
      <c r="G34" s="5"/>
      <c r="H34" s="5"/>
      <c r="I34" s="4" t="s">
        <v>33</v>
      </c>
      <c r="J34" s="77">
        <v>4078</v>
      </c>
      <c r="K34" s="4">
        <v>0.72</v>
      </c>
      <c r="L34" s="207">
        <v>2936.16</v>
      </c>
    </row>
    <row r="35" ht="16.5" spans="1:13">
      <c r="A35" s="7"/>
      <c r="B35" s="7"/>
      <c r="C35" s="36"/>
      <c r="D35" s="5"/>
      <c r="E35" s="7"/>
      <c r="F35" s="5"/>
      <c r="G35" s="5"/>
      <c r="H35" s="5"/>
      <c r="I35" s="4" t="s">
        <v>24</v>
      </c>
      <c r="J35" s="77">
        <v>4078</v>
      </c>
      <c r="K35" s="4">
        <v>0</v>
      </c>
      <c r="L35" s="40">
        <v>0</v>
      </c>
    </row>
    <row r="36" ht="16.5" spans="1:13">
      <c r="A36" s="7"/>
      <c r="B36" s="7"/>
      <c r="C36" s="36"/>
      <c r="D36" s="5"/>
      <c r="E36" s="7"/>
      <c r="F36" s="5"/>
      <c r="G36" s="5"/>
      <c r="H36" s="5"/>
      <c r="I36" s="4" t="s">
        <v>34</v>
      </c>
      <c r="J36" s="77">
        <v>7803</v>
      </c>
      <c r="K36" s="4">
        <v>0.07</v>
      </c>
      <c r="L36" s="210">
        <v>546.21</v>
      </c>
    </row>
    <row r="37" ht="16.5" spans="1:13">
      <c r="A37" s="7"/>
      <c r="B37" s="7"/>
      <c r="C37" s="36"/>
      <c r="D37" s="5"/>
      <c r="E37" s="7"/>
      <c r="F37" s="5"/>
      <c r="G37" s="5"/>
      <c r="H37" s="5"/>
      <c r="I37" s="4" t="s">
        <v>21</v>
      </c>
      <c r="J37" s="77">
        <v>7803</v>
      </c>
      <c r="K37" s="4">
        <v>0.05</v>
      </c>
      <c r="L37" s="210">
        <v>390.15</v>
      </c>
    </row>
    <row r="38" ht="16.5" spans="1:13">
      <c r="A38" s="7"/>
      <c r="B38" s="7"/>
      <c r="C38" s="36"/>
      <c r="D38" s="5"/>
      <c r="E38" s="7"/>
      <c r="F38" s="5"/>
      <c r="G38" s="5"/>
      <c r="H38" s="5"/>
      <c r="I38" s="4" t="s">
        <v>22</v>
      </c>
      <c r="J38" s="77">
        <v>7803</v>
      </c>
      <c r="K38" s="4">
        <v>0.14</v>
      </c>
      <c r="L38" s="207">
        <v>1092.42</v>
      </c>
    </row>
    <row r="39" ht="16.5" spans="1:13">
      <c r="A39" s="7"/>
      <c r="B39" s="7"/>
      <c r="C39" s="36"/>
      <c r="D39" s="5"/>
      <c r="E39" s="7"/>
      <c r="F39" s="5"/>
      <c r="G39" s="5"/>
      <c r="H39" s="5"/>
      <c r="I39" s="4" t="s">
        <v>35</v>
      </c>
      <c r="J39" s="77">
        <v>4078</v>
      </c>
      <c r="K39" s="4">
        <v>0</v>
      </c>
      <c r="L39" s="40">
        <v>0</v>
      </c>
    </row>
    <row r="40" ht="16.5" spans="1:13">
      <c r="A40" s="7"/>
      <c r="B40" s="7"/>
      <c r="C40" s="36"/>
      <c r="D40" s="5"/>
      <c r="E40" s="11"/>
      <c r="F40" s="5"/>
      <c r="G40" s="5"/>
      <c r="H40" s="5"/>
      <c r="I40" s="4" t="s">
        <v>36</v>
      </c>
      <c r="J40" s="77">
        <v>168</v>
      </c>
      <c r="K40" s="4">
        <v>0.4</v>
      </c>
      <c r="L40" s="40">
        <v>67.2</v>
      </c>
    </row>
    <row r="41" ht="16.5" spans="1:13">
      <c r="A41" s="7"/>
      <c r="B41" s="7"/>
      <c r="C41" s="36"/>
      <c r="D41" s="5"/>
      <c r="E41" s="1" t="s">
        <v>42</v>
      </c>
      <c r="F41" s="5"/>
      <c r="G41" s="5" t="s">
        <v>43</v>
      </c>
      <c r="H41" s="5" t="s">
        <v>44</v>
      </c>
      <c r="I41" s="4" t="s">
        <v>32</v>
      </c>
      <c r="J41" s="77">
        <v>1710</v>
      </c>
      <c r="K41" s="4">
        <v>0.416</v>
      </c>
      <c r="L41" s="207">
        <v>711.36</v>
      </c>
    </row>
    <row r="42" ht="16.5" spans="1:13">
      <c r="A42" s="7"/>
      <c r="B42" s="7"/>
      <c r="C42" s="36"/>
      <c r="D42" s="5"/>
      <c r="E42" s="7"/>
      <c r="F42" s="5"/>
      <c r="G42" s="5"/>
      <c r="H42" s="5"/>
      <c r="I42" s="4" t="s">
        <v>33</v>
      </c>
      <c r="J42" s="77">
        <v>1710</v>
      </c>
      <c r="K42" s="4">
        <v>0.72</v>
      </c>
      <c r="L42" s="207">
        <v>1231.2</v>
      </c>
    </row>
    <row r="43" ht="16.5" spans="1:13">
      <c r="A43" s="7"/>
      <c r="B43" s="7"/>
      <c r="C43" s="36"/>
      <c r="D43" s="5"/>
      <c r="E43" s="7"/>
      <c r="F43" s="5"/>
      <c r="G43" s="5"/>
      <c r="H43" s="5"/>
      <c r="I43" s="4" t="s">
        <v>24</v>
      </c>
      <c r="J43" s="77">
        <v>1710</v>
      </c>
      <c r="K43" s="4">
        <v>0</v>
      </c>
      <c r="L43" s="40">
        <v>0</v>
      </c>
    </row>
    <row r="44" ht="16.5" spans="1:13">
      <c r="A44" s="7"/>
      <c r="B44" s="7"/>
      <c r="C44" s="36"/>
      <c r="D44" s="5"/>
      <c r="E44" s="7"/>
      <c r="F44" s="5"/>
      <c r="G44" s="5"/>
      <c r="H44" s="5"/>
      <c r="I44" s="4" t="s">
        <v>34</v>
      </c>
      <c r="J44" s="77">
        <v>1710</v>
      </c>
      <c r="K44" s="4">
        <v>0.07</v>
      </c>
      <c r="L44" s="210">
        <v>119.7</v>
      </c>
    </row>
    <row r="45" ht="16.5" spans="1:13">
      <c r="A45" s="7"/>
      <c r="B45" s="7"/>
      <c r="C45" s="36"/>
      <c r="D45" s="5"/>
      <c r="E45" s="7"/>
      <c r="F45" s="5"/>
      <c r="G45" s="5"/>
      <c r="H45" s="5"/>
      <c r="I45" s="4" t="s">
        <v>21</v>
      </c>
      <c r="J45" s="77">
        <v>1710</v>
      </c>
      <c r="K45" s="4">
        <v>0.05</v>
      </c>
      <c r="L45" s="210">
        <v>85.5</v>
      </c>
    </row>
    <row r="46" ht="16.5" spans="1:13">
      <c r="A46" s="7"/>
      <c r="B46" s="7"/>
      <c r="C46" s="36"/>
      <c r="D46" s="5"/>
      <c r="E46" s="7"/>
      <c r="F46" s="5"/>
      <c r="G46" s="5"/>
      <c r="H46" s="5"/>
      <c r="I46" s="4" t="s">
        <v>22</v>
      </c>
      <c r="J46" s="77">
        <v>1710</v>
      </c>
      <c r="K46" s="4">
        <v>0.14</v>
      </c>
      <c r="L46" s="207">
        <v>239.4</v>
      </c>
    </row>
    <row r="47" ht="16.5" spans="1:13">
      <c r="A47" s="7"/>
      <c r="B47" s="7"/>
      <c r="C47" s="36"/>
      <c r="D47" s="5"/>
      <c r="E47" s="7"/>
      <c r="F47" s="5"/>
      <c r="G47" s="5"/>
      <c r="H47" s="5"/>
      <c r="I47" s="4" t="s">
        <v>35</v>
      </c>
      <c r="J47" s="77">
        <v>1710</v>
      </c>
      <c r="K47" s="4">
        <v>0</v>
      </c>
      <c r="L47" s="40">
        <v>0</v>
      </c>
      <c r="M47" s="162" t="s">
        <v>45</v>
      </c>
    </row>
    <row r="48" ht="16.5" spans="1:13">
      <c r="A48" s="11"/>
      <c r="B48" s="11"/>
      <c r="C48" s="208"/>
      <c r="D48" s="5"/>
      <c r="E48" s="11"/>
      <c r="F48" s="5"/>
      <c r="G48" s="5"/>
      <c r="H48" s="5"/>
      <c r="I48" s="4" t="s">
        <v>36</v>
      </c>
      <c r="J48" s="6">
        <v>73</v>
      </c>
      <c r="K48" s="4">
        <v>0.4</v>
      </c>
      <c r="L48" s="5">
        <v>29.2</v>
      </c>
      <c r="M48" s="162" t="s">
        <v>46</v>
      </c>
    </row>
    <row r="49" spans="1:12">
      <c r="A49" s="211" t="s">
        <v>47</v>
      </c>
      <c r="B49" s="212"/>
      <c r="C49" s="212"/>
      <c r="D49" s="212"/>
      <c r="E49" s="212"/>
      <c r="F49" s="212"/>
      <c r="G49" s="212"/>
      <c r="H49" s="212"/>
      <c r="I49" s="213"/>
      <c r="J49" s="214">
        <f>SUM(J5:J48)</f>
        <v>99905</v>
      </c>
      <c r="K49" s="215"/>
      <c r="L49" s="216">
        <f>SUM(L5:L48)</f>
        <v>17595.704</v>
      </c>
    </row>
    <row r="52" ht="23" spans="1:12">
      <c r="A52" s="203" t="s">
        <v>48</v>
      </c>
      <c r="B52" s="203"/>
      <c r="C52" s="203"/>
      <c r="D52" s="203"/>
      <c r="E52" s="203"/>
      <c r="F52" s="203"/>
      <c r="G52" s="203"/>
      <c r="H52" s="203"/>
      <c r="I52" s="203"/>
      <c r="J52" s="203"/>
    </row>
    <row r="53" ht="56" spans="1:12">
      <c r="A53" s="217" t="s">
        <v>49</v>
      </c>
      <c r="B53" s="217" t="s">
        <v>50</v>
      </c>
      <c r="C53" s="217" t="s">
        <v>51</v>
      </c>
      <c r="D53" s="217" t="s">
        <v>52</v>
      </c>
      <c r="E53" s="217" t="s">
        <v>53</v>
      </c>
      <c r="F53" s="217" t="s">
        <v>54</v>
      </c>
      <c r="G53" s="218" t="s">
        <v>55</v>
      </c>
      <c r="H53" s="218" t="s">
        <v>56</v>
      </c>
      <c r="I53" s="217" t="s">
        <v>57</v>
      </c>
      <c r="J53" s="218" t="s">
        <v>58</v>
      </c>
    </row>
    <row r="54" ht="28" spans="1:12">
      <c r="A54" s="219">
        <v>1</v>
      </c>
      <c r="B54" s="220"/>
      <c r="C54" s="219" t="s">
        <v>13</v>
      </c>
      <c r="D54" s="221" t="s">
        <v>59</v>
      </c>
      <c r="E54" s="221" t="s">
        <v>60</v>
      </c>
      <c r="F54" s="219" t="s">
        <v>61</v>
      </c>
      <c r="G54" s="219" t="s">
        <v>62</v>
      </c>
      <c r="H54" s="219">
        <v>91022</v>
      </c>
      <c r="I54" s="222">
        <v>17095.91</v>
      </c>
      <c r="J54" s="219" t="s">
        <v>63</v>
      </c>
    </row>
  </sheetData>
  <mergeCells count="29">
    <mergeCell ref="A3:L3"/>
    <mergeCell ref="A49:I49"/>
    <mergeCell ref="A52:J52"/>
    <mergeCell ref="A5:A16"/>
    <mergeCell ref="A17:A48"/>
    <mergeCell ref="B5:B16"/>
    <mergeCell ref="B17:B48"/>
    <mergeCell ref="C5:C16"/>
    <mergeCell ref="C17:C48"/>
    <mergeCell ref="D5:D16"/>
    <mergeCell ref="D17:D48"/>
    <mergeCell ref="E5:E16"/>
    <mergeCell ref="E17:E24"/>
    <mergeCell ref="E25:E32"/>
    <mergeCell ref="E33:E40"/>
    <mergeCell ref="E41:E48"/>
    <mergeCell ref="F5:F16"/>
    <mergeCell ref="F17:F48"/>
    <mergeCell ref="G5:G10"/>
    <mergeCell ref="G11:G16"/>
    <mergeCell ref="G17:G24"/>
    <mergeCell ref="G25:G32"/>
    <mergeCell ref="G33:G40"/>
    <mergeCell ref="G41:G48"/>
    <mergeCell ref="H5:H16"/>
    <mergeCell ref="H17:H24"/>
    <mergeCell ref="H25:H32"/>
    <mergeCell ref="H33:H40"/>
    <mergeCell ref="H41:H4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42"/>
  <sheetViews>
    <sheetView zoomScale="60" zoomScaleNormal="60" topLeftCell="A24" workbookViewId="0">
      <selection activeCell="M36" sqref="M36:N3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3.5454545454545" style="20" customWidth="1"/>
    <col min="14" max="14" width="14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1" t="s">
        <v>13</v>
      </c>
      <c r="B5" s="2">
        <v>45784</v>
      </c>
      <c r="C5" s="1" t="s">
        <v>14</v>
      </c>
      <c r="D5" s="1" t="s">
        <v>202</v>
      </c>
      <c r="E5" s="1">
        <v>55537</v>
      </c>
      <c r="F5" s="1" t="s">
        <v>203</v>
      </c>
      <c r="G5" s="1" t="s">
        <v>113</v>
      </c>
      <c r="H5" s="1" t="s">
        <v>31</v>
      </c>
      <c r="I5" s="4" t="s">
        <v>32</v>
      </c>
      <c r="J5" s="5">
        <v>560</v>
      </c>
      <c r="K5" s="4">
        <v>0.416</v>
      </c>
      <c r="L5" s="10">
        <v>232.96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560</v>
      </c>
      <c r="K6" s="4">
        <v>0.72</v>
      </c>
      <c r="L6" s="10">
        <v>403.2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560</v>
      </c>
      <c r="K7" s="4">
        <v>0</v>
      </c>
      <c r="L7" s="10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560</v>
      </c>
      <c r="K8" s="4">
        <v>0.07</v>
      </c>
      <c r="L8" s="10">
        <v>39.2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560</v>
      </c>
      <c r="K9" s="4">
        <v>0.05</v>
      </c>
      <c r="L9" s="10">
        <v>28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560</v>
      </c>
      <c r="K10" s="4">
        <v>0.14</v>
      </c>
      <c r="L10" s="10">
        <v>78.4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560</v>
      </c>
      <c r="K11" s="4">
        <v>0</v>
      </c>
      <c r="L11" s="10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24</v>
      </c>
      <c r="K12" s="4">
        <v>0.4</v>
      </c>
      <c r="L12" s="10">
        <v>9.6</v>
      </c>
    </row>
    <row r="13" ht="16.5" spans="1:12">
      <c r="A13" s="7"/>
      <c r="B13" s="8"/>
      <c r="C13" s="7"/>
      <c r="D13" s="7"/>
      <c r="E13" s="1">
        <v>55539</v>
      </c>
      <c r="F13" s="7"/>
      <c r="G13" s="1" t="s">
        <v>112</v>
      </c>
      <c r="H13" s="7"/>
      <c r="I13" s="4" t="s">
        <v>32</v>
      </c>
      <c r="J13" s="5">
        <v>820</v>
      </c>
      <c r="K13" s="4">
        <v>0.416</v>
      </c>
      <c r="L13" s="10">
        <v>341.12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820</v>
      </c>
      <c r="K14" s="4">
        <v>0.72</v>
      </c>
      <c r="L14" s="10">
        <v>590.4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820</v>
      </c>
      <c r="K15" s="4">
        <v>0</v>
      </c>
      <c r="L15" s="10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820</v>
      </c>
      <c r="K16" s="4">
        <v>0.07</v>
      </c>
      <c r="L16" s="10">
        <v>57.4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820</v>
      </c>
      <c r="K17" s="4">
        <v>0.05</v>
      </c>
      <c r="L17" s="10">
        <v>41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820</v>
      </c>
      <c r="K18" s="4">
        <v>0.14</v>
      </c>
      <c r="L18" s="10">
        <v>114.8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820</v>
      </c>
      <c r="K19" s="4">
        <v>0</v>
      </c>
      <c r="L19" s="10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35</v>
      </c>
      <c r="K20" s="4">
        <v>0.4</v>
      </c>
      <c r="L20" s="10">
        <v>14</v>
      </c>
    </row>
    <row r="21" ht="16.5" spans="1:12">
      <c r="A21" s="7"/>
      <c r="B21" s="8"/>
      <c r="C21" s="7"/>
      <c r="D21" s="7"/>
      <c r="E21" s="1">
        <v>55540</v>
      </c>
      <c r="F21" s="7"/>
      <c r="G21" s="1" t="s">
        <v>119</v>
      </c>
      <c r="H21" s="1" t="s">
        <v>44</v>
      </c>
      <c r="I21" s="4" t="s">
        <v>32</v>
      </c>
      <c r="J21" s="5">
        <v>80</v>
      </c>
      <c r="K21" s="4">
        <v>0.416</v>
      </c>
      <c r="L21" s="10"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80</v>
      </c>
      <c r="K22" s="4">
        <v>0.72</v>
      </c>
      <c r="L22" s="10">
        <v>57.6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80</v>
      </c>
      <c r="K23" s="4">
        <v>0</v>
      </c>
      <c r="L23" s="10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80</v>
      </c>
      <c r="K24" s="4">
        <v>0.07</v>
      </c>
      <c r="L24" s="10">
        <v>5.6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80</v>
      </c>
      <c r="K25" s="4">
        <v>0.05</v>
      </c>
      <c r="L25" s="10">
        <v>4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80</v>
      </c>
      <c r="K26" s="4">
        <v>0.14</v>
      </c>
      <c r="L26" s="10">
        <v>11.2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80</v>
      </c>
      <c r="K27" s="4">
        <v>0</v>
      </c>
      <c r="L27" s="10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4</v>
      </c>
      <c r="K28" s="4">
        <v>0.4</v>
      </c>
      <c r="L28" s="10">
        <v>1.6</v>
      </c>
    </row>
    <row r="29" ht="16.5" spans="1:12">
      <c r="A29" s="7"/>
      <c r="B29" s="8"/>
      <c r="C29" s="7"/>
      <c r="D29" s="7"/>
      <c r="E29" s="1">
        <v>55541</v>
      </c>
      <c r="F29" s="7"/>
      <c r="G29" s="1" t="s">
        <v>118</v>
      </c>
      <c r="H29" s="7"/>
      <c r="I29" s="4" t="s">
        <v>32</v>
      </c>
      <c r="J29" s="5">
        <v>100</v>
      </c>
      <c r="K29" s="4">
        <v>0.416</v>
      </c>
      <c r="L29" s="10">
        <v>41.6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100</v>
      </c>
      <c r="K30" s="4">
        <v>0.72</v>
      </c>
      <c r="L30" s="10">
        <v>72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100</v>
      </c>
      <c r="K31" s="4">
        <v>0</v>
      </c>
      <c r="L31" s="10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100</v>
      </c>
      <c r="K32" s="4">
        <v>0.07</v>
      </c>
      <c r="L32" s="10">
        <v>7</v>
      </c>
    </row>
    <row r="33" ht="16.5" spans="1:14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100</v>
      </c>
      <c r="K33" s="4">
        <v>0.05</v>
      </c>
      <c r="L33" s="10">
        <v>5</v>
      </c>
    </row>
    <row r="34" ht="16.5" spans="1:14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100</v>
      </c>
      <c r="K34" s="4">
        <v>0.14</v>
      </c>
      <c r="L34" s="10">
        <v>14</v>
      </c>
    </row>
    <row r="35" ht="16.5" spans="1:14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100</v>
      </c>
      <c r="K35" s="4">
        <v>0</v>
      </c>
      <c r="L35" s="10">
        <v>0</v>
      </c>
    </row>
    <row r="36" ht="16.5" spans="1:14">
      <c r="A36" s="11"/>
      <c r="B36" s="19"/>
      <c r="C36" s="11"/>
      <c r="D36" s="11"/>
      <c r="E36" s="11"/>
      <c r="F36" s="11"/>
      <c r="G36" s="11"/>
      <c r="H36" s="11"/>
      <c r="I36" s="4" t="s">
        <v>36</v>
      </c>
      <c r="J36" s="5">
        <v>5</v>
      </c>
      <c r="K36" s="4">
        <v>0.4</v>
      </c>
      <c r="L36" s="10">
        <v>2</v>
      </c>
      <c r="M36" s="162" t="s">
        <v>204</v>
      </c>
      <c r="N36" s="162" t="s">
        <v>205</v>
      </c>
    </row>
    <row r="37" spans="1:14">
      <c r="A37" s="48" t="s">
        <v>47</v>
      </c>
      <c r="B37" s="49"/>
      <c r="C37" s="49"/>
      <c r="D37" s="49"/>
      <c r="E37" s="49"/>
      <c r="F37" s="49"/>
      <c r="G37" s="49"/>
      <c r="H37" s="49"/>
      <c r="I37" s="50"/>
      <c r="J37" s="51">
        <f>SUM(J5:J36)</f>
        <v>10988</v>
      </c>
      <c r="K37" s="52"/>
      <c r="L37" s="51">
        <f>SUM(L5:L36)</f>
        <v>2204.96</v>
      </c>
    </row>
    <row r="40" ht="23" spans="1:14">
      <c r="A40" s="22" t="s">
        <v>48</v>
      </c>
      <c r="B40" s="22"/>
      <c r="C40" s="22"/>
      <c r="D40" s="22"/>
      <c r="E40" s="22"/>
      <c r="F40" s="22"/>
      <c r="G40" s="22"/>
      <c r="H40" s="22"/>
      <c r="I40" s="22"/>
      <c r="J40" s="23"/>
    </row>
    <row r="41" ht="56" spans="1:14">
      <c r="A41" s="168" t="s">
        <v>49</v>
      </c>
      <c r="B41" s="168" t="s">
        <v>50</v>
      </c>
      <c r="C41" s="168" t="s">
        <v>51</v>
      </c>
      <c r="D41" s="168" t="s">
        <v>52</v>
      </c>
      <c r="E41" s="168" t="s">
        <v>53</v>
      </c>
      <c r="F41" s="168" t="s">
        <v>54</v>
      </c>
      <c r="G41" s="169" t="s">
        <v>55</v>
      </c>
      <c r="H41" s="169" t="s">
        <v>56</v>
      </c>
      <c r="I41" s="168" t="s">
        <v>57</v>
      </c>
      <c r="J41" s="55" t="s">
        <v>58</v>
      </c>
    </row>
    <row r="42" ht="28" spans="1:14">
      <c r="A42" s="56">
        <v>1</v>
      </c>
      <c r="B42" s="57"/>
      <c r="C42" s="56" t="s">
        <v>13</v>
      </c>
      <c r="D42" s="58" t="s">
        <v>59</v>
      </c>
      <c r="E42" s="58" t="s">
        <v>60</v>
      </c>
      <c r="F42" s="56" t="s">
        <v>61</v>
      </c>
      <c r="G42" s="56" t="s">
        <v>62</v>
      </c>
      <c r="H42" s="56">
        <f>J37</f>
        <v>10988</v>
      </c>
      <c r="I42" s="60">
        <f>L37</f>
        <v>2204.96</v>
      </c>
      <c r="J42" s="61"/>
    </row>
  </sheetData>
  <autoFilter xmlns:etc="http://www.wps.cn/officeDocument/2017/etCustomData" ref="A4:M37" etc:filterBottomFollowUsedRange="0">
    <extLst/>
  </autoFilter>
  <mergeCells count="18">
    <mergeCell ref="A3:L3"/>
    <mergeCell ref="A37:I37"/>
    <mergeCell ref="A40:J40"/>
    <mergeCell ref="A5:A36"/>
    <mergeCell ref="B5:B36"/>
    <mergeCell ref="C5:C36"/>
    <mergeCell ref="D5:D36"/>
    <mergeCell ref="E5:E12"/>
    <mergeCell ref="E13:E20"/>
    <mergeCell ref="E21:E28"/>
    <mergeCell ref="E29:E36"/>
    <mergeCell ref="F5:F36"/>
    <mergeCell ref="G5:G12"/>
    <mergeCell ref="G13:G20"/>
    <mergeCell ref="G21:G28"/>
    <mergeCell ref="G29:G36"/>
    <mergeCell ref="H5:H20"/>
    <mergeCell ref="H21:H3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14"/>
  <sheetViews>
    <sheetView zoomScale="60" zoomScaleNormal="60" workbookViewId="0">
      <selection activeCell="A1" sqref="$A1:$XFD104857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1" t="s">
        <v>13</v>
      </c>
      <c r="B5" s="2">
        <v>45785</v>
      </c>
      <c r="C5" s="1" t="s">
        <v>14</v>
      </c>
      <c r="D5" s="1" t="s">
        <v>206</v>
      </c>
      <c r="E5" s="1">
        <v>55837</v>
      </c>
      <c r="F5" s="1" t="s">
        <v>207</v>
      </c>
      <c r="G5" s="1" t="s">
        <v>113</v>
      </c>
      <c r="H5" s="1" t="s">
        <v>31</v>
      </c>
      <c r="I5" s="4" t="s">
        <v>32</v>
      </c>
      <c r="J5" s="5">
        <v>1980</v>
      </c>
      <c r="K5" s="4">
        <v>0.416</v>
      </c>
      <c r="L5" s="6">
        <v>823.68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1980</v>
      </c>
      <c r="K6" s="4">
        <v>0.72</v>
      </c>
      <c r="L6" s="6">
        <v>1425.6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1980</v>
      </c>
      <c r="K7" s="4">
        <v>0</v>
      </c>
      <c r="L7" s="6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1980</v>
      </c>
      <c r="K8" s="4">
        <v>0.07</v>
      </c>
      <c r="L8" s="6">
        <v>138.6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1980</v>
      </c>
      <c r="K9" s="4">
        <v>0.05</v>
      </c>
      <c r="L9" s="6">
        <v>99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1980</v>
      </c>
      <c r="K10" s="4">
        <v>0.14</v>
      </c>
      <c r="L10" s="6">
        <v>277.2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1980</v>
      </c>
      <c r="K11" s="4">
        <v>0</v>
      </c>
      <c r="L11" s="6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81</v>
      </c>
      <c r="K12" s="4">
        <v>0.4</v>
      </c>
      <c r="L12" s="6">
        <v>32.4</v>
      </c>
    </row>
    <row r="13" ht="16.5" spans="1:12">
      <c r="A13" s="7"/>
      <c r="B13" s="8"/>
      <c r="C13" s="7"/>
      <c r="D13" s="7"/>
      <c r="E13" s="1">
        <v>55838</v>
      </c>
      <c r="F13" s="7"/>
      <c r="G13" s="1" t="s">
        <v>112</v>
      </c>
      <c r="H13" s="7"/>
      <c r="I13" s="4" t="s">
        <v>32</v>
      </c>
      <c r="J13" s="5">
        <v>1020</v>
      </c>
      <c r="K13" s="4">
        <v>0.416</v>
      </c>
      <c r="L13" s="6">
        <v>424.32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1020</v>
      </c>
      <c r="K14" s="4">
        <v>0.72</v>
      </c>
      <c r="L14" s="6">
        <v>734.4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1020</v>
      </c>
      <c r="K15" s="4">
        <v>0</v>
      </c>
      <c r="L15" s="6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1020</v>
      </c>
      <c r="K16" s="4">
        <v>0.07</v>
      </c>
      <c r="L16" s="6">
        <v>71.4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1020</v>
      </c>
      <c r="K17" s="4">
        <v>0.05</v>
      </c>
      <c r="L17" s="6">
        <v>51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1020</v>
      </c>
      <c r="K18" s="4">
        <v>0.14</v>
      </c>
      <c r="L18" s="6">
        <v>142.8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1020</v>
      </c>
      <c r="K19" s="4">
        <v>0</v>
      </c>
      <c r="L19" s="6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43</v>
      </c>
      <c r="K20" s="4">
        <v>0.4</v>
      </c>
      <c r="L20" s="6">
        <v>17.2</v>
      </c>
    </row>
    <row r="21" ht="16.5" spans="1:12">
      <c r="A21" s="7"/>
      <c r="B21" s="8"/>
      <c r="C21" s="7"/>
      <c r="D21" s="7"/>
      <c r="E21" s="1">
        <v>55839</v>
      </c>
      <c r="F21" s="7"/>
      <c r="G21" s="1" t="s">
        <v>117</v>
      </c>
      <c r="H21" s="1" t="s">
        <v>31</v>
      </c>
      <c r="I21" s="4" t="s">
        <v>32</v>
      </c>
      <c r="J21" s="5">
        <v>50</v>
      </c>
      <c r="K21" s="4">
        <v>0.416</v>
      </c>
      <c r="L21" s="6">
        <v>20.8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50</v>
      </c>
      <c r="K22" s="4">
        <v>0.72</v>
      </c>
      <c r="L22" s="6">
        <v>36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50</v>
      </c>
      <c r="K23" s="4">
        <v>0</v>
      </c>
      <c r="L23" s="6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70</v>
      </c>
      <c r="K24" s="4">
        <v>0.07</v>
      </c>
      <c r="L24" s="6">
        <v>4.9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70</v>
      </c>
      <c r="K25" s="4">
        <v>0.05</v>
      </c>
      <c r="L25" s="6">
        <v>3.5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70</v>
      </c>
      <c r="K26" s="4">
        <v>0.14</v>
      </c>
      <c r="L26" s="6">
        <v>9.8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50</v>
      </c>
      <c r="K27" s="4">
        <v>0</v>
      </c>
      <c r="L27" s="6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3</v>
      </c>
      <c r="K28" s="4">
        <v>0.4</v>
      </c>
      <c r="L28" s="6">
        <v>1.2</v>
      </c>
    </row>
    <row r="29" ht="16.5" spans="1:12">
      <c r="A29" s="7"/>
      <c r="B29" s="8"/>
      <c r="C29" s="7"/>
      <c r="D29" s="7"/>
      <c r="E29" s="1">
        <v>55840</v>
      </c>
      <c r="F29" s="7"/>
      <c r="G29" s="1" t="s">
        <v>116</v>
      </c>
      <c r="H29" s="7"/>
      <c r="I29" s="4" t="s">
        <v>32</v>
      </c>
      <c r="J29" s="5">
        <v>1640</v>
      </c>
      <c r="K29" s="4">
        <v>0.416</v>
      </c>
      <c r="L29" s="6">
        <v>682.24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1640</v>
      </c>
      <c r="K30" s="4">
        <v>0.72</v>
      </c>
      <c r="L30" s="6">
        <v>1180.8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1640</v>
      </c>
      <c r="K31" s="4">
        <v>0</v>
      </c>
      <c r="L31" s="6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3240</v>
      </c>
      <c r="K32" s="4">
        <v>0.07</v>
      </c>
      <c r="L32" s="6">
        <v>226.8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3240</v>
      </c>
      <c r="K33" s="4">
        <v>0.05</v>
      </c>
      <c r="L33" s="6">
        <v>162</v>
      </c>
    </row>
    <row r="34" ht="16.5" spans="1:12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3240</v>
      </c>
      <c r="K34" s="4">
        <v>0.14</v>
      </c>
      <c r="L34" s="6">
        <v>453.6</v>
      </c>
    </row>
    <row r="35" ht="16.5" spans="1:12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1640</v>
      </c>
      <c r="K35" s="4">
        <v>0</v>
      </c>
      <c r="L35" s="6">
        <v>0</v>
      </c>
    </row>
    <row r="36" ht="16.5" spans="1:12">
      <c r="A36" s="7"/>
      <c r="B36" s="8"/>
      <c r="C36" s="7"/>
      <c r="D36" s="7"/>
      <c r="E36" s="11"/>
      <c r="F36" s="7"/>
      <c r="G36" s="11"/>
      <c r="H36" s="11"/>
      <c r="I36" s="4" t="s">
        <v>36</v>
      </c>
      <c r="J36" s="5">
        <v>66</v>
      </c>
      <c r="K36" s="4">
        <v>0.4</v>
      </c>
      <c r="L36" s="6">
        <v>26.4</v>
      </c>
    </row>
    <row r="37" ht="16.5" spans="1:12">
      <c r="A37" s="7"/>
      <c r="B37" s="8"/>
      <c r="C37" s="7"/>
      <c r="D37" s="7"/>
      <c r="E37" s="1">
        <v>55841</v>
      </c>
      <c r="F37" s="7"/>
      <c r="G37" s="1" t="s">
        <v>119</v>
      </c>
      <c r="H37" s="1" t="s">
        <v>31</v>
      </c>
      <c r="I37" s="4" t="s">
        <v>32</v>
      </c>
      <c r="J37" s="5">
        <v>220</v>
      </c>
      <c r="K37" s="4">
        <v>0.416</v>
      </c>
      <c r="L37" s="6">
        <v>91.52</v>
      </c>
    </row>
    <row r="38" ht="16.5" spans="1:12">
      <c r="A38" s="7"/>
      <c r="B38" s="8"/>
      <c r="C38" s="7"/>
      <c r="D38" s="7"/>
      <c r="E38" s="7"/>
      <c r="F38" s="7"/>
      <c r="G38" s="7"/>
      <c r="H38" s="7"/>
      <c r="I38" s="4" t="s">
        <v>33</v>
      </c>
      <c r="J38" s="5">
        <v>220</v>
      </c>
      <c r="K38" s="4">
        <v>0.72</v>
      </c>
      <c r="L38" s="6">
        <v>158.4</v>
      </c>
    </row>
    <row r="39" ht="16.5" spans="1:12">
      <c r="A39" s="7"/>
      <c r="B39" s="8"/>
      <c r="C39" s="7"/>
      <c r="D39" s="7"/>
      <c r="E39" s="7"/>
      <c r="F39" s="7"/>
      <c r="G39" s="7"/>
      <c r="H39" s="7"/>
      <c r="I39" s="4" t="s">
        <v>24</v>
      </c>
      <c r="J39" s="5">
        <v>220</v>
      </c>
      <c r="K39" s="4">
        <v>0</v>
      </c>
      <c r="L39" s="6">
        <v>0</v>
      </c>
    </row>
    <row r="40" ht="16.5" spans="1:12">
      <c r="A40" s="7"/>
      <c r="B40" s="8"/>
      <c r="C40" s="7"/>
      <c r="D40" s="7"/>
      <c r="E40" s="7"/>
      <c r="F40" s="7"/>
      <c r="G40" s="7"/>
      <c r="H40" s="7"/>
      <c r="I40" s="4" t="s">
        <v>34</v>
      </c>
      <c r="J40" s="5">
        <v>220</v>
      </c>
      <c r="K40" s="4">
        <v>0.07</v>
      </c>
      <c r="L40" s="6">
        <v>15.4</v>
      </c>
    </row>
    <row r="41" ht="16.5" spans="1:12">
      <c r="A41" s="7"/>
      <c r="B41" s="8"/>
      <c r="C41" s="7"/>
      <c r="D41" s="7"/>
      <c r="E41" s="7"/>
      <c r="F41" s="7"/>
      <c r="G41" s="7"/>
      <c r="H41" s="7"/>
      <c r="I41" s="4" t="s">
        <v>21</v>
      </c>
      <c r="J41" s="5">
        <v>220</v>
      </c>
      <c r="K41" s="4">
        <v>0.05</v>
      </c>
      <c r="L41" s="6">
        <v>11</v>
      </c>
    </row>
    <row r="42" ht="16.5" spans="1:12">
      <c r="A42" s="7"/>
      <c r="B42" s="8"/>
      <c r="C42" s="7"/>
      <c r="D42" s="7"/>
      <c r="E42" s="7"/>
      <c r="F42" s="7"/>
      <c r="G42" s="7"/>
      <c r="H42" s="7"/>
      <c r="I42" s="4" t="s">
        <v>22</v>
      </c>
      <c r="J42" s="5">
        <v>220</v>
      </c>
      <c r="K42" s="4">
        <v>0.14</v>
      </c>
      <c r="L42" s="6">
        <v>30.8</v>
      </c>
    </row>
    <row r="43" ht="16.5" spans="1:12">
      <c r="A43" s="7"/>
      <c r="B43" s="8"/>
      <c r="C43" s="7"/>
      <c r="D43" s="7"/>
      <c r="E43" s="7"/>
      <c r="F43" s="7"/>
      <c r="G43" s="7"/>
      <c r="H43" s="7"/>
      <c r="I43" s="4" t="s">
        <v>35</v>
      </c>
      <c r="J43" s="5">
        <v>220</v>
      </c>
      <c r="K43" s="4">
        <v>0</v>
      </c>
      <c r="L43" s="6">
        <v>0</v>
      </c>
    </row>
    <row r="44" ht="16.5" spans="1:12">
      <c r="A44" s="7"/>
      <c r="B44" s="8"/>
      <c r="C44" s="7"/>
      <c r="D44" s="7"/>
      <c r="E44" s="11"/>
      <c r="F44" s="7"/>
      <c r="G44" s="11"/>
      <c r="H44" s="7"/>
      <c r="I44" s="4" t="s">
        <v>36</v>
      </c>
      <c r="J44" s="5">
        <v>10</v>
      </c>
      <c r="K44" s="4">
        <v>0.4</v>
      </c>
      <c r="L44" s="6">
        <v>4</v>
      </c>
    </row>
    <row r="45" ht="16.5" spans="1:12">
      <c r="A45" s="7"/>
      <c r="B45" s="8"/>
      <c r="C45" s="7"/>
      <c r="D45" s="7"/>
      <c r="E45" s="1">
        <v>55842</v>
      </c>
      <c r="F45" s="7"/>
      <c r="G45" s="1" t="s">
        <v>118</v>
      </c>
      <c r="H45" s="7"/>
      <c r="I45" s="4" t="s">
        <v>32</v>
      </c>
      <c r="J45" s="5">
        <v>340</v>
      </c>
      <c r="K45" s="4">
        <v>0.416</v>
      </c>
      <c r="L45" s="6">
        <v>141.44</v>
      </c>
    </row>
    <row r="46" ht="16.5" spans="1:12">
      <c r="A46" s="7"/>
      <c r="B46" s="8"/>
      <c r="C46" s="7"/>
      <c r="D46" s="7"/>
      <c r="E46" s="7"/>
      <c r="F46" s="7"/>
      <c r="G46" s="7"/>
      <c r="H46" s="7"/>
      <c r="I46" s="4" t="s">
        <v>33</v>
      </c>
      <c r="J46" s="5">
        <v>340</v>
      </c>
      <c r="K46" s="4">
        <v>0.72</v>
      </c>
      <c r="L46" s="6">
        <v>244.8</v>
      </c>
    </row>
    <row r="47" ht="16.5" spans="1:12">
      <c r="A47" s="7"/>
      <c r="B47" s="8"/>
      <c r="C47" s="7"/>
      <c r="D47" s="7"/>
      <c r="E47" s="7"/>
      <c r="F47" s="7"/>
      <c r="G47" s="7"/>
      <c r="H47" s="7"/>
      <c r="I47" s="4" t="s">
        <v>24</v>
      </c>
      <c r="J47" s="5">
        <v>340</v>
      </c>
      <c r="K47" s="4">
        <v>0</v>
      </c>
      <c r="L47" s="6">
        <v>0</v>
      </c>
    </row>
    <row r="48" ht="16.5" spans="1:12">
      <c r="A48" s="7"/>
      <c r="B48" s="8"/>
      <c r="C48" s="7"/>
      <c r="D48" s="7"/>
      <c r="E48" s="7"/>
      <c r="F48" s="7"/>
      <c r="G48" s="7"/>
      <c r="H48" s="7"/>
      <c r="I48" s="4" t="s">
        <v>34</v>
      </c>
      <c r="J48" s="5">
        <v>340</v>
      </c>
      <c r="K48" s="4">
        <v>0.07</v>
      </c>
      <c r="L48" s="6">
        <v>23.8</v>
      </c>
    </row>
    <row r="49" ht="16.5" spans="1:12">
      <c r="A49" s="7"/>
      <c r="B49" s="8"/>
      <c r="C49" s="7"/>
      <c r="D49" s="7"/>
      <c r="E49" s="7"/>
      <c r="F49" s="7"/>
      <c r="G49" s="7"/>
      <c r="H49" s="7"/>
      <c r="I49" s="4" t="s">
        <v>21</v>
      </c>
      <c r="J49" s="5">
        <v>340</v>
      </c>
      <c r="K49" s="4">
        <v>0.05</v>
      </c>
      <c r="L49" s="6">
        <v>17</v>
      </c>
    </row>
    <row r="50" ht="16.5" spans="1:12">
      <c r="A50" s="7"/>
      <c r="B50" s="8"/>
      <c r="C50" s="7"/>
      <c r="D50" s="7"/>
      <c r="E50" s="7"/>
      <c r="F50" s="7"/>
      <c r="G50" s="7"/>
      <c r="H50" s="7"/>
      <c r="I50" s="4" t="s">
        <v>22</v>
      </c>
      <c r="J50" s="5">
        <v>340</v>
      </c>
      <c r="K50" s="4">
        <v>0.14</v>
      </c>
      <c r="L50" s="6">
        <v>47.6</v>
      </c>
    </row>
    <row r="51" ht="16.5" spans="1:12">
      <c r="A51" s="7"/>
      <c r="B51" s="8"/>
      <c r="C51" s="7"/>
      <c r="D51" s="7"/>
      <c r="E51" s="7"/>
      <c r="F51" s="7"/>
      <c r="G51" s="7"/>
      <c r="H51" s="7"/>
      <c r="I51" s="4" t="s">
        <v>35</v>
      </c>
      <c r="J51" s="5">
        <v>340</v>
      </c>
      <c r="K51" s="4">
        <v>0</v>
      </c>
      <c r="L51" s="6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11"/>
      <c r="I52" s="4" t="s">
        <v>36</v>
      </c>
      <c r="J52" s="5">
        <v>14</v>
      </c>
      <c r="K52" s="4">
        <v>0.4</v>
      </c>
      <c r="L52" s="6">
        <v>5.6</v>
      </c>
    </row>
    <row r="53" ht="16.5" spans="1:12">
      <c r="A53" s="1" t="s">
        <v>13</v>
      </c>
      <c r="B53" s="2">
        <v>45790</v>
      </c>
      <c r="C53" s="1" t="s">
        <v>14</v>
      </c>
      <c r="D53" s="1" t="s">
        <v>208</v>
      </c>
      <c r="E53" s="1">
        <v>56117</v>
      </c>
      <c r="F53" s="1" t="s">
        <v>209</v>
      </c>
      <c r="G53" s="70" t="s">
        <v>191</v>
      </c>
      <c r="H53" s="1" t="s">
        <v>68</v>
      </c>
      <c r="I53" s="4" t="s">
        <v>32</v>
      </c>
      <c r="J53" s="5">
        <v>100</v>
      </c>
      <c r="K53" s="4">
        <v>0.416</v>
      </c>
      <c r="L53" s="6">
        <v>41.6</v>
      </c>
    </row>
    <row r="54" ht="16.5" spans="1:12">
      <c r="A54" s="7"/>
      <c r="B54" s="8"/>
      <c r="C54" s="7"/>
      <c r="D54" s="7"/>
      <c r="E54" s="7"/>
      <c r="F54" s="7"/>
      <c r="G54" s="74"/>
      <c r="H54" s="7"/>
      <c r="I54" s="4" t="s">
        <v>33</v>
      </c>
      <c r="J54" s="5">
        <v>100</v>
      </c>
      <c r="K54" s="4">
        <v>0.72</v>
      </c>
      <c r="L54" s="6">
        <v>72</v>
      </c>
    </row>
    <row r="55" ht="16.5" spans="1:12">
      <c r="A55" s="7"/>
      <c r="B55" s="8"/>
      <c r="C55" s="7"/>
      <c r="D55" s="7"/>
      <c r="E55" s="7"/>
      <c r="F55" s="7"/>
      <c r="G55" s="74"/>
      <c r="H55" s="7"/>
      <c r="I55" s="4" t="s">
        <v>24</v>
      </c>
      <c r="J55" s="5">
        <v>100</v>
      </c>
      <c r="K55" s="4">
        <v>0</v>
      </c>
      <c r="L55" s="6">
        <v>0</v>
      </c>
    </row>
    <row r="56" ht="16.5" spans="1:12">
      <c r="A56" s="7"/>
      <c r="B56" s="8"/>
      <c r="C56" s="7"/>
      <c r="D56" s="7"/>
      <c r="E56" s="7"/>
      <c r="F56" s="7"/>
      <c r="G56" s="74"/>
      <c r="H56" s="7"/>
      <c r="I56" s="4" t="s">
        <v>20</v>
      </c>
      <c r="J56" s="5">
        <v>200</v>
      </c>
      <c r="K56" s="4">
        <v>0.07</v>
      </c>
      <c r="L56" s="6">
        <v>14</v>
      </c>
    </row>
    <row r="57" ht="16.5" spans="1:12">
      <c r="A57" s="7"/>
      <c r="B57" s="8"/>
      <c r="C57" s="7"/>
      <c r="D57" s="7"/>
      <c r="E57" s="7"/>
      <c r="F57" s="7"/>
      <c r="G57" s="74"/>
      <c r="H57" s="7"/>
      <c r="I57" s="4" t="s">
        <v>21</v>
      </c>
      <c r="J57" s="5">
        <v>100</v>
      </c>
      <c r="K57" s="4">
        <v>0.05</v>
      </c>
      <c r="L57" s="6">
        <v>5</v>
      </c>
    </row>
    <row r="58" ht="16.5" spans="1:12">
      <c r="A58" s="7"/>
      <c r="B58" s="8"/>
      <c r="C58" s="7"/>
      <c r="D58" s="7"/>
      <c r="E58" s="7"/>
      <c r="F58" s="7"/>
      <c r="G58" s="74"/>
      <c r="H58" s="7"/>
      <c r="I58" s="4" t="s">
        <v>22</v>
      </c>
      <c r="J58" s="5">
        <v>100</v>
      </c>
      <c r="K58" s="4">
        <v>0.14</v>
      </c>
      <c r="L58" s="6">
        <v>14</v>
      </c>
    </row>
    <row r="59" ht="16.5" spans="1:12">
      <c r="A59" s="7"/>
      <c r="B59" s="8"/>
      <c r="C59" s="7"/>
      <c r="D59" s="7"/>
      <c r="E59" s="7"/>
      <c r="F59" s="7"/>
      <c r="G59" s="74"/>
      <c r="H59" s="7"/>
      <c r="I59" s="4" t="s">
        <v>35</v>
      </c>
      <c r="J59" s="5">
        <v>100</v>
      </c>
      <c r="K59" s="4">
        <v>0</v>
      </c>
      <c r="L59" s="6">
        <v>0</v>
      </c>
    </row>
    <row r="60" ht="16.5" spans="1:12">
      <c r="A60" s="7"/>
      <c r="B60" s="8"/>
      <c r="C60" s="7"/>
      <c r="D60" s="7"/>
      <c r="E60" s="7"/>
      <c r="F60" s="7"/>
      <c r="G60" s="47"/>
      <c r="H60" s="7"/>
      <c r="I60" s="4" t="s">
        <v>36</v>
      </c>
      <c r="J60" s="40">
        <v>4</v>
      </c>
      <c r="K60" s="4">
        <v>0.4</v>
      </c>
      <c r="L60" s="138">
        <v>1.6</v>
      </c>
    </row>
    <row r="61" ht="16.5" spans="1:12">
      <c r="A61" s="7"/>
      <c r="B61" s="8"/>
      <c r="C61" s="7"/>
      <c r="D61" s="7"/>
      <c r="E61" s="7"/>
      <c r="F61" s="7"/>
      <c r="G61" s="70" t="s">
        <v>192</v>
      </c>
      <c r="H61" s="7"/>
      <c r="I61" s="4" t="s">
        <v>32</v>
      </c>
      <c r="J61" s="40">
        <v>15</v>
      </c>
      <c r="K61" s="4">
        <v>0.416</v>
      </c>
      <c r="L61" s="6">
        <v>6.24</v>
      </c>
    </row>
    <row r="62" ht="16.5" spans="1:12">
      <c r="A62" s="7"/>
      <c r="B62" s="8"/>
      <c r="C62" s="7"/>
      <c r="D62" s="7"/>
      <c r="E62" s="7"/>
      <c r="F62" s="7"/>
      <c r="G62" s="74"/>
      <c r="H62" s="7"/>
      <c r="I62" s="4" t="s">
        <v>33</v>
      </c>
      <c r="J62" s="40">
        <v>15</v>
      </c>
      <c r="K62" s="4">
        <v>0.72</v>
      </c>
      <c r="L62" s="6">
        <v>10.8</v>
      </c>
    </row>
    <row r="63" ht="16.5" spans="1:12">
      <c r="A63" s="7"/>
      <c r="B63" s="8"/>
      <c r="C63" s="7"/>
      <c r="D63" s="7"/>
      <c r="E63" s="7"/>
      <c r="F63" s="7"/>
      <c r="G63" s="74"/>
      <c r="H63" s="7"/>
      <c r="I63" s="4" t="s">
        <v>24</v>
      </c>
      <c r="J63" s="40">
        <v>15</v>
      </c>
      <c r="K63" s="4">
        <v>0</v>
      </c>
      <c r="L63" s="6">
        <v>0</v>
      </c>
    </row>
    <row r="64" ht="16.5" spans="1:12">
      <c r="A64" s="7"/>
      <c r="B64" s="8"/>
      <c r="C64" s="7"/>
      <c r="D64" s="7"/>
      <c r="E64" s="7"/>
      <c r="F64" s="7"/>
      <c r="G64" s="74"/>
      <c r="H64" s="7"/>
      <c r="I64" s="4" t="s">
        <v>20</v>
      </c>
      <c r="J64" s="40">
        <v>30</v>
      </c>
      <c r="K64" s="4">
        <v>0.07</v>
      </c>
      <c r="L64" s="6">
        <v>2.1</v>
      </c>
    </row>
    <row r="65" ht="16.5" spans="1:12">
      <c r="A65" s="7"/>
      <c r="B65" s="8"/>
      <c r="C65" s="7"/>
      <c r="D65" s="7"/>
      <c r="E65" s="7"/>
      <c r="F65" s="7"/>
      <c r="G65" s="74"/>
      <c r="H65" s="7"/>
      <c r="I65" s="4" t="s">
        <v>21</v>
      </c>
      <c r="J65" s="40">
        <v>15</v>
      </c>
      <c r="K65" s="4">
        <v>0.05</v>
      </c>
      <c r="L65" s="6">
        <v>0.75</v>
      </c>
    </row>
    <row r="66" ht="16.5" spans="1:12">
      <c r="A66" s="7"/>
      <c r="B66" s="8"/>
      <c r="C66" s="7"/>
      <c r="D66" s="7"/>
      <c r="E66" s="7"/>
      <c r="F66" s="7"/>
      <c r="G66" s="74"/>
      <c r="H66" s="7"/>
      <c r="I66" s="4" t="s">
        <v>22</v>
      </c>
      <c r="J66" s="40">
        <v>15</v>
      </c>
      <c r="K66" s="4">
        <v>0.14</v>
      </c>
      <c r="L66" s="6">
        <v>2.1</v>
      </c>
    </row>
    <row r="67" ht="16.5" spans="1:12">
      <c r="A67" s="7"/>
      <c r="B67" s="8"/>
      <c r="C67" s="7"/>
      <c r="D67" s="7"/>
      <c r="E67" s="7"/>
      <c r="F67" s="7"/>
      <c r="G67" s="74"/>
      <c r="H67" s="7"/>
      <c r="I67" s="4" t="s">
        <v>35</v>
      </c>
      <c r="J67" s="40">
        <v>15</v>
      </c>
      <c r="K67" s="4">
        <v>0</v>
      </c>
      <c r="L67" s="6">
        <v>0</v>
      </c>
    </row>
    <row r="68" ht="16.5" spans="1:12">
      <c r="A68" s="7"/>
      <c r="B68" s="8"/>
      <c r="C68" s="7"/>
      <c r="D68" s="7"/>
      <c r="E68" s="11"/>
      <c r="F68" s="7"/>
      <c r="G68" s="47"/>
      <c r="H68" s="7"/>
      <c r="I68" s="4" t="s">
        <v>36</v>
      </c>
      <c r="J68" s="40">
        <v>1</v>
      </c>
      <c r="K68" s="4">
        <v>0.4</v>
      </c>
      <c r="L68" s="138">
        <v>0.4</v>
      </c>
    </row>
    <row r="69" ht="16.5" spans="1:12">
      <c r="A69" s="7"/>
      <c r="B69" s="8"/>
      <c r="C69" s="7"/>
      <c r="D69" s="7"/>
      <c r="E69" s="1">
        <v>56119</v>
      </c>
      <c r="F69" s="7"/>
      <c r="G69" s="1" t="s">
        <v>210</v>
      </c>
      <c r="H69" s="7"/>
      <c r="I69" s="4" t="s">
        <v>32</v>
      </c>
      <c r="J69" s="40">
        <v>50</v>
      </c>
      <c r="K69" s="4">
        <v>0.416</v>
      </c>
      <c r="L69" s="6">
        <v>20.8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40">
        <v>50</v>
      </c>
      <c r="K70" s="4">
        <v>0.72</v>
      </c>
      <c r="L70" s="6">
        <v>36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40">
        <v>50</v>
      </c>
      <c r="K71" s="4">
        <v>0</v>
      </c>
      <c r="L71" s="6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20</v>
      </c>
      <c r="J72" s="40">
        <v>100</v>
      </c>
      <c r="K72" s="4">
        <v>0.07</v>
      </c>
      <c r="L72" s="6">
        <v>7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40">
        <v>50</v>
      </c>
      <c r="K73" s="4">
        <v>0.05</v>
      </c>
      <c r="L73" s="6">
        <v>2.5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40">
        <v>50</v>
      </c>
      <c r="K74" s="4">
        <v>0.14</v>
      </c>
      <c r="L74" s="6">
        <v>7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40">
        <v>50</v>
      </c>
      <c r="K75" s="4">
        <v>0</v>
      </c>
      <c r="L75" s="6">
        <v>0</v>
      </c>
    </row>
    <row r="76" ht="16.5" spans="1:12">
      <c r="A76" s="11"/>
      <c r="B76" s="19"/>
      <c r="C76" s="11"/>
      <c r="D76" s="11"/>
      <c r="E76" s="11"/>
      <c r="F76" s="11"/>
      <c r="G76" s="11"/>
      <c r="H76" s="11"/>
      <c r="I76" s="4" t="s">
        <v>36</v>
      </c>
      <c r="J76" s="40">
        <v>2</v>
      </c>
      <c r="K76" s="4">
        <v>0.4</v>
      </c>
      <c r="L76" s="138">
        <v>0.8</v>
      </c>
    </row>
    <row r="77" ht="16.5" spans="1:12">
      <c r="A77" s="1" t="s">
        <v>13</v>
      </c>
      <c r="B77" s="2">
        <v>45790</v>
      </c>
      <c r="C77" s="1" t="s">
        <v>14</v>
      </c>
      <c r="D77" s="1" t="s">
        <v>211</v>
      </c>
      <c r="E77" s="1">
        <v>55843</v>
      </c>
      <c r="F77" s="1" t="s">
        <v>212</v>
      </c>
      <c r="G77" s="1" t="s">
        <v>75</v>
      </c>
      <c r="H77" s="4" t="s">
        <v>76</v>
      </c>
      <c r="I77" s="4" t="s">
        <v>32</v>
      </c>
      <c r="J77" s="5">
        <v>780</v>
      </c>
      <c r="K77" s="4">
        <v>0.416</v>
      </c>
      <c r="L77" s="6">
        <v>324.48</v>
      </c>
    </row>
    <row r="78" ht="16.5" spans="1:12">
      <c r="A78" s="7"/>
      <c r="B78" s="8"/>
      <c r="C78" s="7"/>
      <c r="D78" s="7"/>
      <c r="E78" s="7"/>
      <c r="F78" s="7"/>
      <c r="G78" s="7"/>
      <c r="H78" s="4"/>
      <c r="I78" s="4" t="s">
        <v>33</v>
      </c>
      <c r="J78" s="5">
        <v>780</v>
      </c>
      <c r="K78" s="4">
        <v>0.72</v>
      </c>
      <c r="L78" s="6">
        <v>561.6</v>
      </c>
    </row>
    <row r="79" ht="16.5" spans="1:12">
      <c r="A79" s="7"/>
      <c r="B79" s="8"/>
      <c r="C79" s="7"/>
      <c r="D79" s="7"/>
      <c r="E79" s="7"/>
      <c r="F79" s="7"/>
      <c r="G79" s="7"/>
      <c r="H79" s="4"/>
      <c r="I79" s="4" t="s">
        <v>24</v>
      </c>
      <c r="J79" s="5">
        <v>780</v>
      </c>
      <c r="K79" s="4">
        <v>0</v>
      </c>
      <c r="L79" s="6">
        <v>0</v>
      </c>
    </row>
    <row r="80" ht="16.5" spans="1:12">
      <c r="A80" s="7"/>
      <c r="B80" s="8"/>
      <c r="C80" s="7"/>
      <c r="D80" s="7"/>
      <c r="E80" s="7"/>
      <c r="F80" s="7"/>
      <c r="G80" s="7"/>
      <c r="H80" s="4"/>
      <c r="I80" s="4" t="s">
        <v>34</v>
      </c>
      <c r="J80" s="5">
        <v>780</v>
      </c>
      <c r="K80" s="4">
        <v>0.07</v>
      </c>
      <c r="L80" s="6">
        <v>54.6</v>
      </c>
    </row>
    <row r="81" ht="16.5" spans="1:12">
      <c r="A81" s="7"/>
      <c r="B81" s="8"/>
      <c r="C81" s="7"/>
      <c r="D81" s="7"/>
      <c r="E81" s="7"/>
      <c r="F81" s="7"/>
      <c r="G81" s="7"/>
      <c r="H81" s="4"/>
      <c r="I81" s="4" t="s">
        <v>21</v>
      </c>
      <c r="J81" s="5">
        <v>780</v>
      </c>
      <c r="K81" s="4">
        <v>0.05</v>
      </c>
      <c r="L81" s="6">
        <v>39</v>
      </c>
    </row>
    <row r="82" ht="16.5" spans="1:12">
      <c r="A82" s="7"/>
      <c r="B82" s="8"/>
      <c r="C82" s="7"/>
      <c r="D82" s="7"/>
      <c r="E82" s="7"/>
      <c r="F82" s="7"/>
      <c r="G82" s="7"/>
      <c r="H82" s="4"/>
      <c r="I82" s="4" t="s">
        <v>22</v>
      </c>
      <c r="J82" s="5">
        <v>780</v>
      </c>
      <c r="K82" s="4">
        <v>0.14</v>
      </c>
      <c r="L82" s="6">
        <v>109.2</v>
      </c>
    </row>
    <row r="83" ht="16.5" spans="1:12">
      <c r="A83" s="7"/>
      <c r="B83" s="8"/>
      <c r="C83" s="7"/>
      <c r="D83" s="7"/>
      <c r="E83" s="7"/>
      <c r="F83" s="7"/>
      <c r="G83" s="7"/>
      <c r="H83" s="4"/>
      <c r="I83" s="4" t="s">
        <v>35</v>
      </c>
      <c r="J83" s="5">
        <v>780</v>
      </c>
      <c r="K83" s="4">
        <v>0</v>
      </c>
      <c r="L83" s="6">
        <v>0</v>
      </c>
    </row>
    <row r="84" ht="16.5" spans="1:12">
      <c r="A84" s="7"/>
      <c r="B84" s="8"/>
      <c r="C84" s="7"/>
      <c r="D84" s="7"/>
      <c r="E84" s="11"/>
      <c r="F84" s="7"/>
      <c r="G84" s="11"/>
      <c r="H84" s="4"/>
      <c r="I84" s="4" t="s">
        <v>36</v>
      </c>
      <c r="J84" s="5">
        <v>33</v>
      </c>
      <c r="K84" s="4">
        <v>0.4</v>
      </c>
      <c r="L84" s="6">
        <v>13.2</v>
      </c>
    </row>
    <row r="85" ht="16.5" spans="1:12">
      <c r="A85" s="7"/>
      <c r="B85" s="8"/>
      <c r="C85" s="7"/>
      <c r="D85" s="7"/>
      <c r="E85" s="1">
        <v>55844</v>
      </c>
      <c r="F85" s="7"/>
      <c r="G85" s="1" t="s">
        <v>176</v>
      </c>
      <c r="H85" s="1" t="s">
        <v>82</v>
      </c>
      <c r="I85" s="4" t="s">
        <v>32</v>
      </c>
      <c r="J85" s="5">
        <v>30</v>
      </c>
      <c r="K85" s="4">
        <v>0.416</v>
      </c>
      <c r="L85" s="6">
        <v>12.48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5">
        <v>30</v>
      </c>
      <c r="K86" s="4">
        <v>0.72</v>
      </c>
      <c r="L86" s="6">
        <v>21.6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5">
        <v>30</v>
      </c>
      <c r="K87" s="4">
        <v>0</v>
      </c>
      <c r="L87" s="6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5">
        <v>40</v>
      </c>
      <c r="K88" s="4">
        <v>0.07</v>
      </c>
      <c r="L88" s="6">
        <v>2.8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5">
        <v>40</v>
      </c>
      <c r="K89" s="4">
        <v>0.05</v>
      </c>
      <c r="L89" s="6">
        <v>2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5">
        <v>40</v>
      </c>
      <c r="K90" s="4">
        <v>0.14</v>
      </c>
      <c r="L90" s="6">
        <v>5.6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5">
        <v>30</v>
      </c>
      <c r="K91" s="4">
        <v>0</v>
      </c>
      <c r="L91" s="6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5">
        <v>2</v>
      </c>
      <c r="K92" s="4">
        <v>0.4</v>
      </c>
      <c r="L92" s="6">
        <v>0.8</v>
      </c>
    </row>
    <row r="93" ht="16.5" spans="1:12">
      <c r="A93" s="7"/>
      <c r="B93" s="8"/>
      <c r="C93" s="7"/>
      <c r="D93" s="7"/>
      <c r="E93" s="1">
        <v>55845</v>
      </c>
      <c r="F93" s="7"/>
      <c r="G93" s="1" t="s">
        <v>177</v>
      </c>
      <c r="H93" s="1" t="s">
        <v>85</v>
      </c>
      <c r="I93" s="4" t="s">
        <v>32</v>
      </c>
      <c r="J93" s="5">
        <v>190</v>
      </c>
      <c r="K93" s="4">
        <v>0.416</v>
      </c>
      <c r="L93" s="6">
        <v>79.04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5">
        <v>190</v>
      </c>
      <c r="K94" s="4">
        <v>0.72</v>
      </c>
      <c r="L94" s="6">
        <v>136.8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5">
        <v>190</v>
      </c>
      <c r="K95" s="4">
        <v>0</v>
      </c>
      <c r="L95" s="6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5">
        <v>190</v>
      </c>
      <c r="K96" s="4">
        <v>0.07</v>
      </c>
      <c r="L96" s="6">
        <v>13.3</v>
      </c>
    </row>
    <row r="97" ht="16.5" spans="1:15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5">
        <v>190</v>
      </c>
      <c r="K97" s="4">
        <v>0.05</v>
      </c>
      <c r="L97" s="6">
        <v>9.5</v>
      </c>
    </row>
    <row r="98" ht="16.5" spans="1:15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5">
        <v>190</v>
      </c>
      <c r="K98" s="4">
        <v>0.14</v>
      </c>
      <c r="L98" s="6">
        <v>26.6</v>
      </c>
    </row>
    <row r="99" ht="16.5" spans="1:15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5">
        <v>190</v>
      </c>
      <c r="K99" s="4">
        <v>0</v>
      </c>
      <c r="L99" s="6">
        <v>0</v>
      </c>
    </row>
    <row r="100" ht="16.5" spans="1:15">
      <c r="A100" s="7"/>
      <c r="B100" s="19"/>
      <c r="C100" s="11"/>
      <c r="D100" s="11"/>
      <c r="E100" s="11"/>
      <c r="F100" s="11"/>
      <c r="G100" s="11"/>
      <c r="H100" s="11"/>
      <c r="I100" s="4" t="s">
        <v>36</v>
      </c>
      <c r="J100" s="5">
        <v>9</v>
      </c>
      <c r="K100" s="4">
        <v>0.4</v>
      </c>
      <c r="L100" s="6">
        <v>3.6</v>
      </c>
    </row>
    <row r="101" ht="16.5" spans="1:15">
      <c r="A101" s="1" t="s">
        <v>13</v>
      </c>
      <c r="B101" s="2">
        <v>45792</v>
      </c>
      <c r="C101" s="1" t="s">
        <v>14</v>
      </c>
      <c r="D101" s="1" t="s">
        <v>213</v>
      </c>
      <c r="E101" s="1">
        <v>54306</v>
      </c>
      <c r="F101" s="1" t="s">
        <v>214</v>
      </c>
      <c r="G101" s="1" t="s">
        <v>215</v>
      </c>
      <c r="H101" s="1" t="s">
        <v>31</v>
      </c>
      <c r="I101" s="4" t="s">
        <v>32</v>
      </c>
      <c r="J101" s="5">
        <v>30</v>
      </c>
      <c r="K101" s="4">
        <v>0.416</v>
      </c>
      <c r="L101" s="6">
        <v>12.48</v>
      </c>
    </row>
    <row r="102" ht="16.5" spans="1:15">
      <c r="A102" s="7"/>
      <c r="B102" s="7"/>
      <c r="C102" s="7"/>
      <c r="D102" s="7"/>
      <c r="E102" s="7"/>
      <c r="F102" s="7"/>
      <c r="G102" s="7"/>
      <c r="H102" s="7"/>
      <c r="I102" s="4" t="s">
        <v>33</v>
      </c>
      <c r="J102" s="5">
        <v>30</v>
      </c>
      <c r="K102" s="4">
        <v>0.72</v>
      </c>
      <c r="L102" s="6">
        <v>21.6</v>
      </c>
    </row>
    <row r="103" ht="16.5" spans="1:15">
      <c r="A103" s="7"/>
      <c r="B103" s="7"/>
      <c r="C103" s="7"/>
      <c r="D103" s="7"/>
      <c r="E103" s="7"/>
      <c r="F103" s="7"/>
      <c r="G103" s="7"/>
      <c r="H103" s="7"/>
      <c r="I103" s="4" t="s">
        <v>24</v>
      </c>
      <c r="J103" s="5">
        <v>30</v>
      </c>
      <c r="K103" s="4">
        <v>0</v>
      </c>
      <c r="L103" s="6">
        <v>0</v>
      </c>
    </row>
    <row r="104" ht="16.5" spans="1:15">
      <c r="A104" s="7"/>
      <c r="B104" s="7"/>
      <c r="C104" s="7"/>
      <c r="D104" s="7"/>
      <c r="E104" s="7"/>
      <c r="F104" s="7"/>
      <c r="G104" s="7"/>
      <c r="H104" s="7"/>
      <c r="I104" s="4" t="s">
        <v>34</v>
      </c>
      <c r="J104" s="5">
        <v>30</v>
      </c>
      <c r="K104" s="4">
        <v>0.07</v>
      </c>
      <c r="L104" s="6">
        <v>2.1</v>
      </c>
    </row>
    <row r="105" ht="16.5" spans="1:15">
      <c r="A105" s="7"/>
      <c r="B105" s="7"/>
      <c r="C105" s="7"/>
      <c r="D105" s="7"/>
      <c r="E105" s="7"/>
      <c r="F105" s="7"/>
      <c r="G105" s="7"/>
      <c r="H105" s="7"/>
      <c r="I105" s="4" t="s">
        <v>21</v>
      </c>
      <c r="J105" s="5">
        <v>30</v>
      </c>
      <c r="K105" s="4">
        <v>0.05</v>
      </c>
      <c r="L105" s="6">
        <v>1.5</v>
      </c>
    </row>
    <row r="106" ht="16.5" spans="1:15">
      <c r="A106" s="7"/>
      <c r="B106" s="7"/>
      <c r="C106" s="7"/>
      <c r="D106" s="7"/>
      <c r="E106" s="7"/>
      <c r="F106" s="7"/>
      <c r="G106" s="7"/>
      <c r="H106" s="7"/>
      <c r="I106" s="4" t="s">
        <v>22</v>
      </c>
      <c r="J106" s="5">
        <v>30</v>
      </c>
      <c r="K106" s="4">
        <v>0.14</v>
      </c>
      <c r="L106" s="6">
        <v>4.2</v>
      </c>
    </row>
    <row r="107" ht="16.5" spans="1:15">
      <c r="A107" s="7"/>
      <c r="B107" s="7"/>
      <c r="C107" s="7"/>
      <c r="D107" s="7"/>
      <c r="E107" s="7"/>
      <c r="F107" s="7"/>
      <c r="G107" s="7"/>
      <c r="H107" s="7"/>
      <c r="I107" s="4" t="s">
        <v>35</v>
      </c>
      <c r="J107" s="5">
        <v>30</v>
      </c>
      <c r="K107" s="4">
        <v>0</v>
      </c>
      <c r="L107" s="6">
        <v>0</v>
      </c>
    </row>
    <row r="108" ht="16.5" spans="1:15">
      <c r="A108" s="11"/>
      <c r="B108" s="11"/>
      <c r="C108" s="11"/>
      <c r="D108" s="11"/>
      <c r="E108" s="11"/>
      <c r="F108" s="11"/>
      <c r="G108" s="11"/>
      <c r="H108" s="11"/>
      <c r="I108" s="4" t="s">
        <v>36</v>
      </c>
      <c r="J108" s="5">
        <v>2</v>
      </c>
      <c r="K108" s="4">
        <v>0.4</v>
      </c>
      <c r="L108" s="6">
        <v>0.8</v>
      </c>
      <c r="N108" s="162" t="s">
        <v>216</v>
      </c>
      <c r="O108" s="162" t="s">
        <v>217</v>
      </c>
    </row>
    <row r="109" spans="1:15">
      <c r="A109" s="48" t="s">
        <v>47</v>
      </c>
      <c r="B109" s="49"/>
      <c r="C109" s="49"/>
      <c r="D109" s="49"/>
      <c r="E109" s="49"/>
      <c r="F109" s="49"/>
      <c r="G109" s="49"/>
      <c r="H109" s="49"/>
      <c r="I109" s="50"/>
      <c r="J109" s="51">
        <f>SUM(J5:J108)</f>
        <v>50440</v>
      </c>
      <c r="K109" s="52"/>
      <c r="L109" s="51">
        <f>SUM(L5:L108)</f>
        <v>9540.57</v>
      </c>
    </row>
    <row r="112" ht="23" spans="1:15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0">
      <c r="A113" s="168" t="s">
        <v>49</v>
      </c>
      <c r="B113" s="168" t="s">
        <v>50</v>
      </c>
      <c r="C113" s="168" t="s">
        <v>51</v>
      </c>
      <c r="D113" s="168" t="s">
        <v>52</v>
      </c>
      <c r="E113" s="168" t="s">
        <v>53</v>
      </c>
      <c r="F113" s="168" t="s">
        <v>54</v>
      </c>
      <c r="G113" s="169" t="s">
        <v>55</v>
      </c>
      <c r="H113" s="169" t="s">
        <v>56</v>
      </c>
      <c r="I113" s="168" t="s">
        <v>57</v>
      </c>
      <c r="J113" s="55" t="s">
        <v>58</v>
      </c>
    </row>
    <row r="114" ht="28" spans="1:10">
      <c r="A114" s="56">
        <v>1</v>
      </c>
      <c r="B114" s="57"/>
      <c r="C114" s="56" t="s">
        <v>13</v>
      </c>
      <c r="D114" s="58" t="s">
        <v>59</v>
      </c>
      <c r="E114" s="58" t="s">
        <v>60</v>
      </c>
      <c r="F114" s="56" t="s">
        <v>61</v>
      </c>
      <c r="G114" s="56" t="s">
        <v>62</v>
      </c>
      <c r="H114" s="56">
        <f>J109</f>
        <v>50440</v>
      </c>
      <c r="I114" s="60">
        <f>L109</f>
        <v>9540.57</v>
      </c>
      <c r="J114" s="61"/>
    </row>
  </sheetData>
  <autoFilter xmlns:etc="http://www.wps.cn/officeDocument/2017/etCustomData" ref="A4:M109" etc:filterBottomFollowUsedRange="0">
    <extLst/>
  </autoFilter>
  <mergeCells count="56">
    <mergeCell ref="A3:L3"/>
    <mergeCell ref="A109:I109"/>
    <mergeCell ref="A112:J112"/>
    <mergeCell ref="A5:A52"/>
    <mergeCell ref="A53:A76"/>
    <mergeCell ref="A77:A100"/>
    <mergeCell ref="A101:A108"/>
    <mergeCell ref="B5:B52"/>
    <mergeCell ref="B53:B76"/>
    <mergeCell ref="B77:B100"/>
    <mergeCell ref="B101:B108"/>
    <mergeCell ref="C5:C52"/>
    <mergeCell ref="C53:C76"/>
    <mergeCell ref="C77:C100"/>
    <mergeCell ref="C101:C108"/>
    <mergeCell ref="D5:D52"/>
    <mergeCell ref="D53:D76"/>
    <mergeCell ref="D77:D100"/>
    <mergeCell ref="D101:D108"/>
    <mergeCell ref="E5:E12"/>
    <mergeCell ref="E13:E20"/>
    <mergeCell ref="E21:E28"/>
    <mergeCell ref="E29:E36"/>
    <mergeCell ref="E37:E44"/>
    <mergeCell ref="E45:E52"/>
    <mergeCell ref="E53:E68"/>
    <mergeCell ref="E69:E76"/>
    <mergeCell ref="E77:E84"/>
    <mergeCell ref="E85:E92"/>
    <mergeCell ref="E93:E100"/>
    <mergeCell ref="E101:E108"/>
    <mergeCell ref="F5:F52"/>
    <mergeCell ref="F53:F76"/>
    <mergeCell ref="F77:F100"/>
    <mergeCell ref="F101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20"/>
    <mergeCell ref="H21:H36"/>
    <mergeCell ref="H37:H52"/>
    <mergeCell ref="H53:H76"/>
    <mergeCell ref="H77:H84"/>
    <mergeCell ref="H85:H92"/>
    <mergeCell ref="H93:H100"/>
    <mergeCell ref="H101:H10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98"/>
  <sheetViews>
    <sheetView zoomScale="60" zoomScaleNormal="60" topLeftCell="B64" workbookViewId="0">
      <selection activeCell="N76" sqref="N76:Q8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9.18181818181818" style="20" customWidth="1"/>
    <col min="14" max="14" width="14.0909090909091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26.5" customHeight="1" spans="1:12">
      <c r="A5" s="1" t="s">
        <v>13</v>
      </c>
      <c r="B5" s="134">
        <v>45727</v>
      </c>
      <c r="C5" s="1" t="s">
        <v>14</v>
      </c>
      <c r="D5" s="1" t="s">
        <v>160</v>
      </c>
      <c r="E5" s="70">
        <v>74624</v>
      </c>
      <c r="F5" s="70" t="s">
        <v>161</v>
      </c>
      <c r="G5" s="70" t="s">
        <v>162</v>
      </c>
      <c r="H5" s="70" t="s">
        <v>68</v>
      </c>
      <c r="I5" s="4" t="s">
        <v>36</v>
      </c>
      <c r="J5" s="77">
        <v>14</v>
      </c>
      <c r="K5" s="4">
        <v>0.4</v>
      </c>
      <c r="L5" s="40">
        <v>5.6</v>
      </c>
    </row>
    <row r="6" ht="33" spans="1:12">
      <c r="A6" s="7"/>
      <c r="B6" s="135"/>
      <c r="C6" s="7"/>
      <c r="D6" s="7"/>
      <c r="E6" s="70">
        <v>74625</v>
      </c>
      <c r="F6" s="74"/>
      <c r="G6" s="70" t="s">
        <v>163</v>
      </c>
      <c r="H6" s="74"/>
      <c r="I6" s="4" t="s">
        <v>36</v>
      </c>
      <c r="J6" s="77">
        <v>3</v>
      </c>
      <c r="K6" s="4">
        <v>0.4</v>
      </c>
      <c r="L6" s="40">
        <v>1.2</v>
      </c>
    </row>
    <row r="7" ht="16.5" spans="1:12">
      <c r="A7" s="7"/>
      <c r="B7" s="135"/>
      <c r="C7" s="7"/>
      <c r="D7" s="7"/>
      <c r="E7" s="70">
        <v>74626</v>
      </c>
      <c r="F7" s="74"/>
      <c r="G7" s="70" t="s">
        <v>69</v>
      </c>
      <c r="H7" s="74"/>
      <c r="I7" s="4" t="s">
        <v>36</v>
      </c>
      <c r="J7" s="77">
        <v>4</v>
      </c>
      <c r="K7" s="4">
        <v>0.4</v>
      </c>
      <c r="L7" s="40">
        <v>1.6</v>
      </c>
    </row>
    <row r="8" ht="33" spans="1:12">
      <c r="A8" s="7"/>
      <c r="B8" s="135"/>
      <c r="C8" s="7"/>
      <c r="D8" s="7"/>
      <c r="E8" s="74">
        <v>74809</v>
      </c>
      <c r="F8" s="74"/>
      <c r="G8" s="70" t="s">
        <v>162</v>
      </c>
      <c r="H8" s="70" t="s">
        <v>68</v>
      </c>
      <c r="I8" s="4" t="s">
        <v>36</v>
      </c>
      <c r="J8" s="77">
        <v>9</v>
      </c>
      <c r="K8" s="4">
        <v>0.4</v>
      </c>
      <c r="L8" s="40">
        <v>3.6</v>
      </c>
    </row>
    <row r="9" ht="33" spans="1:12">
      <c r="A9" s="7"/>
      <c r="B9" s="135"/>
      <c r="C9" s="7"/>
      <c r="D9" s="7"/>
      <c r="E9" s="74"/>
      <c r="F9" s="74"/>
      <c r="G9" s="70" t="s">
        <v>163</v>
      </c>
      <c r="H9" s="74"/>
      <c r="I9" s="4" t="s">
        <v>36</v>
      </c>
      <c r="J9" s="77">
        <v>16</v>
      </c>
      <c r="K9" s="4">
        <v>0.4</v>
      </c>
      <c r="L9" s="40">
        <v>6.4</v>
      </c>
    </row>
    <row r="10" ht="33" spans="1:12">
      <c r="A10" s="7"/>
      <c r="B10" s="135"/>
      <c r="C10" s="7"/>
      <c r="D10" s="7"/>
      <c r="E10" s="74">
        <v>74810</v>
      </c>
      <c r="F10" s="74"/>
      <c r="G10" s="70" t="s">
        <v>164</v>
      </c>
      <c r="H10" s="74"/>
      <c r="I10" s="4" t="s">
        <v>36</v>
      </c>
      <c r="J10" s="77">
        <v>6</v>
      </c>
      <c r="K10" s="4">
        <v>0.4</v>
      </c>
      <c r="L10" s="40">
        <v>2.4</v>
      </c>
    </row>
    <row r="11" ht="16.5" spans="1:12">
      <c r="A11" s="1" t="s">
        <v>13</v>
      </c>
      <c r="B11" s="2">
        <v>45796</v>
      </c>
      <c r="C11" s="1" t="s">
        <v>14</v>
      </c>
      <c r="D11" s="1" t="s">
        <v>218</v>
      </c>
      <c r="E11" s="1">
        <v>57052</v>
      </c>
      <c r="F11" s="1" t="s">
        <v>219</v>
      </c>
      <c r="G11" s="1" t="s">
        <v>67</v>
      </c>
      <c r="H11" s="1" t="s">
        <v>68</v>
      </c>
      <c r="I11" s="4" t="s">
        <v>32</v>
      </c>
      <c r="J11" s="5">
        <v>80</v>
      </c>
      <c r="K11" s="4">
        <v>0.416</v>
      </c>
      <c r="L11" s="5">
        <v>33.28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33</v>
      </c>
      <c r="J12" s="5">
        <v>80</v>
      </c>
      <c r="K12" s="4">
        <v>0.72</v>
      </c>
      <c r="L12" s="5">
        <v>57.6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24</v>
      </c>
      <c r="J13" s="5">
        <v>80</v>
      </c>
      <c r="K13" s="4">
        <v>0</v>
      </c>
      <c r="L13" s="5">
        <v>0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20</v>
      </c>
      <c r="J14" s="5">
        <v>160</v>
      </c>
      <c r="K14" s="4">
        <v>0.07</v>
      </c>
      <c r="L14" s="5">
        <v>11.2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21</v>
      </c>
      <c r="J15" s="5">
        <v>80</v>
      </c>
      <c r="K15" s="4">
        <v>0.05</v>
      </c>
      <c r="L15" s="5">
        <v>4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22</v>
      </c>
      <c r="J16" s="5">
        <v>80</v>
      </c>
      <c r="K16" s="4">
        <v>0.14</v>
      </c>
      <c r="L16" s="5">
        <v>11.2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35</v>
      </c>
      <c r="J17" s="5">
        <v>80</v>
      </c>
      <c r="K17" s="4">
        <v>0</v>
      </c>
      <c r="L17" s="5">
        <v>0</v>
      </c>
    </row>
    <row r="18" ht="16.5" spans="1:12">
      <c r="A18" s="7"/>
      <c r="B18" s="8"/>
      <c r="C18" s="7"/>
      <c r="D18" s="7"/>
      <c r="E18" s="7"/>
      <c r="F18" s="7"/>
      <c r="G18" s="11"/>
      <c r="H18" s="7"/>
      <c r="I18" s="4" t="s">
        <v>36</v>
      </c>
      <c r="J18" s="5">
        <v>3</v>
      </c>
      <c r="K18" s="4">
        <v>0.4</v>
      </c>
      <c r="L18" s="5">
        <v>1.2</v>
      </c>
    </row>
    <row r="19" ht="16.5" spans="1:12">
      <c r="A19" s="7"/>
      <c r="B19" s="8"/>
      <c r="C19" s="7"/>
      <c r="D19" s="7"/>
      <c r="E19" s="7"/>
      <c r="F19" s="7"/>
      <c r="G19" s="1" t="s">
        <v>69</v>
      </c>
      <c r="H19" s="7"/>
      <c r="I19" s="4" t="s">
        <v>32</v>
      </c>
      <c r="J19" s="5">
        <v>25</v>
      </c>
      <c r="K19" s="4">
        <v>0.416</v>
      </c>
      <c r="L19" s="5">
        <v>10.4</v>
      </c>
    </row>
    <row r="20" ht="16.5" spans="1:12">
      <c r="A20" s="7"/>
      <c r="B20" s="8"/>
      <c r="C20" s="7"/>
      <c r="D20" s="7"/>
      <c r="E20" s="7"/>
      <c r="F20" s="7"/>
      <c r="G20" s="7"/>
      <c r="H20" s="7"/>
      <c r="I20" s="4" t="s">
        <v>33</v>
      </c>
      <c r="J20" s="5">
        <v>25</v>
      </c>
      <c r="K20" s="4">
        <v>0.72</v>
      </c>
      <c r="L20" s="5">
        <v>18</v>
      </c>
    </row>
    <row r="21" ht="16.5" spans="1:12">
      <c r="A21" s="7"/>
      <c r="B21" s="8"/>
      <c r="C21" s="7"/>
      <c r="D21" s="7"/>
      <c r="E21" s="7"/>
      <c r="F21" s="7"/>
      <c r="G21" s="7"/>
      <c r="H21" s="7"/>
      <c r="I21" s="4" t="s">
        <v>24</v>
      </c>
      <c r="J21" s="5">
        <v>25</v>
      </c>
      <c r="K21" s="4">
        <v>0</v>
      </c>
      <c r="L21" s="5">
        <v>0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20</v>
      </c>
      <c r="J22" s="5">
        <v>50</v>
      </c>
      <c r="K22" s="4">
        <v>0.07</v>
      </c>
      <c r="L22" s="5">
        <v>3.5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21</v>
      </c>
      <c r="J23" s="5">
        <v>25</v>
      </c>
      <c r="K23" s="4">
        <v>0.05</v>
      </c>
      <c r="L23" s="5">
        <v>1.25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22</v>
      </c>
      <c r="J24" s="5">
        <v>25</v>
      </c>
      <c r="K24" s="4">
        <v>0.14</v>
      </c>
      <c r="L24" s="5">
        <v>3.5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35</v>
      </c>
      <c r="J25" s="5">
        <v>25</v>
      </c>
      <c r="K25" s="4">
        <v>0</v>
      </c>
      <c r="L25" s="5">
        <v>0</v>
      </c>
    </row>
    <row r="26" ht="16.5" spans="1:12">
      <c r="A26" s="7"/>
      <c r="B26" s="8"/>
      <c r="C26" s="7"/>
      <c r="D26" s="7"/>
      <c r="E26" s="7"/>
      <c r="F26" s="7"/>
      <c r="G26" s="11"/>
      <c r="H26" s="7"/>
      <c r="I26" s="4" t="s">
        <v>36</v>
      </c>
      <c r="J26" s="5">
        <v>1</v>
      </c>
      <c r="K26" s="4">
        <v>0.4</v>
      </c>
      <c r="L26" s="5">
        <v>0.4</v>
      </c>
    </row>
    <row r="27" ht="16.5" spans="1:12">
      <c r="A27" s="7"/>
      <c r="B27" s="8"/>
      <c r="C27" s="7"/>
      <c r="D27" s="7"/>
      <c r="E27" s="7"/>
      <c r="F27" s="7"/>
      <c r="G27" s="1" t="s">
        <v>220</v>
      </c>
      <c r="H27" s="7"/>
      <c r="I27" s="4" t="s">
        <v>32</v>
      </c>
      <c r="J27" s="5">
        <v>420</v>
      </c>
      <c r="K27" s="4">
        <v>0.416</v>
      </c>
      <c r="L27" s="5">
        <v>174.72</v>
      </c>
    </row>
    <row r="28" ht="16.5" spans="1:12">
      <c r="A28" s="7"/>
      <c r="B28" s="8"/>
      <c r="C28" s="7"/>
      <c r="D28" s="7"/>
      <c r="E28" s="7"/>
      <c r="F28" s="7"/>
      <c r="G28" s="7"/>
      <c r="H28" s="7"/>
      <c r="I28" s="4" t="s">
        <v>33</v>
      </c>
      <c r="J28" s="5">
        <v>420</v>
      </c>
      <c r="K28" s="4">
        <v>0.72</v>
      </c>
      <c r="L28" s="5">
        <v>302.4</v>
      </c>
    </row>
    <row r="29" ht="16.5" spans="1:12">
      <c r="A29" s="7"/>
      <c r="B29" s="8"/>
      <c r="C29" s="7"/>
      <c r="D29" s="7"/>
      <c r="E29" s="7"/>
      <c r="F29" s="7"/>
      <c r="G29" s="7"/>
      <c r="H29" s="7"/>
      <c r="I29" s="4" t="s">
        <v>24</v>
      </c>
      <c r="J29" s="5">
        <v>420</v>
      </c>
      <c r="K29" s="4">
        <v>0</v>
      </c>
      <c r="L29" s="5">
        <v>0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20</v>
      </c>
      <c r="J30" s="5">
        <v>840</v>
      </c>
      <c r="K30" s="4">
        <v>0.07</v>
      </c>
      <c r="L30" s="5">
        <v>58.8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21</v>
      </c>
      <c r="J31" s="5">
        <v>420</v>
      </c>
      <c r="K31" s="4">
        <v>0.05</v>
      </c>
      <c r="L31" s="5">
        <v>21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22</v>
      </c>
      <c r="J32" s="5">
        <v>420</v>
      </c>
      <c r="K32" s="4">
        <v>0.14</v>
      </c>
      <c r="L32" s="5">
        <v>58.8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35</v>
      </c>
      <c r="J33" s="5">
        <v>420</v>
      </c>
      <c r="K33" s="4">
        <v>0</v>
      </c>
      <c r="L33" s="5">
        <v>0</v>
      </c>
    </row>
    <row r="34" ht="16.5" spans="1:12">
      <c r="A34" s="7"/>
      <c r="B34" s="8"/>
      <c r="C34" s="7"/>
      <c r="D34" s="7"/>
      <c r="E34" s="7"/>
      <c r="F34" s="7"/>
      <c r="G34" s="11"/>
      <c r="H34" s="7"/>
      <c r="I34" s="4" t="s">
        <v>36</v>
      </c>
      <c r="J34" s="5">
        <v>17</v>
      </c>
      <c r="K34" s="4">
        <v>0.4</v>
      </c>
      <c r="L34" s="5">
        <v>6.8</v>
      </c>
    </row>
    <row r="35" ht="16.5" spans="1:12">
      <c r="A35" s="7"/>
      <c r="B35" s="8"/>
      <c r="C35" s="7"/>
      <c r="D35" s="7"/>
      <c r="E35" s="7"/>
      <c r="F35" s="7"/>
      <c r="G35" s="70" t="s">
        <v>191</v>
      </c>
      <c r="H35" s="7"/>
      <c r="I35" s="4" t="s">
        <v>32</v>
      </c>
      <c r="J35" s="5">
        <v>200</v>
      </c>
      <c r="K35" s="4">
        <v>0.416</v>
      </c>
      <c r="L35" s="5">
        <v>83.2</v>
      </c>
    </row>
    <row r="36" ht="16.5" spans="1:12">
      <c r="A36" s="7"/>
      <c r="B36" s="8"/>
      <c r="C36" s="7"/>
      <c r="D36" s="7"/>
      <c r="E36" s="7"/>
      <c r="F36" s="7"/>
      <c r="G36" s="74"/>
      <c r="H36" s="7"/>
      <c r="I36" s="4" t="s">
        <v>33</v>
      </c>
      <c r="J36" s="5">
        <v>200</v>
      </c>
      <c r="K36" s="4">
        <v>0.72</v>
      </c>
      <c r="L36" s="5">
        <v>144</v>
      </c>
    </row>
    <row r="37" ht="16.5" spans="1:12">
      <c r="A37" s="7"/>
      <c r="B37" s="8"/>
      <c r="C37" s="7"/>
      <c r="D37" s="7"/>
      <c r="E37" s="7"/>
      <c r="F37" s="7"/>
      <c r="G37" s="74"/>
      <c r="H37" s="7"/>
      <c r="I37" s="4" t="s">
        <v>24</v>
      </c>
      <c r="J37" s="5">
        <v>200</v>
      </c>
      <c r="K37" s="4">
        <v>0</v>
      </c>
      <c r="L37" s="5">
        <v>0</v>
      </c>
    </row>
    <row r="38" ht="16.5" spans="1:12">
      <c r="A38" s="7"/>
      <c r="B38" s="8"/>
      <c r="C38" s="7"/>
      <c r="D38" s="7"/>
      <c r="E38" s="7"/>
      <c r="F38" s="7"/>
      <c r="G38" s="74"/>
      <c r="H38" s="7"/>
      <c r="I38" s="4" t="s">
        <v>20</v>
      </c>
      <c r="J38" s="5">
        <v>400</v>
      </c>
      <c r="K38" s="4">
        <v>0.07</v>
      </c>
      <c r="L38" s="5">
        <v>28</v>
      </c>
    </row>
    <row r="39" ht="16.5" spans="1:12">
      <c r="A39" s="7"/>
      <c r="B39" s="8"/>
      <c r="C39" s="7"/>
      <c r="D39" s="7"/>
      <c r="E39" s="7"/>
      <c r="F39" s="7"/>
      <c r="G39" s="74"/>
      <c r="H39" s="7"/>
      <c r="I39" s="4" t="s">
        <v>21</v>
      </c>
      <c r="J39" s="5">
        <v>200</v>
      </c>
      <c r="K39" s="4">
        <v>0.05</v>
      </c>
      <c r="L39" s="5">
        <v>10</v>
      </c>
    </row>
    <row r="40" ht="16.5" spans="1:12">
      <c r="A40" s="7"/>
      <c r="B40" s="8"/>
      <c r="C40" s="7"/>
      <c r="D40" s="7"/>
      <c r="E40" s="7"/>
      <c r="F40" s="7"/>
      <c r="G40" s="74"/>
      <c r="H40" s="7"/>
      <c r="I40" s="4" t="s">
        <v>22</v>
      </c>
      <c r="J40" s="5">
        <v>200</v>
      </c>
      <c r="K40" s="4">
        <v>0.14</v>
      </c>
      <c r="L40" s="5">
        <v>28</v>
      </c>
    </row>
    <row r="41" ht="16.5" spans="1:12">
      <c r="A41" s="7"/>
      <c r="B41" s="8"/>
      <c r="C41" s="7"/>
      <c r="D41" s="7"/>
      <c r="E41" s="7"/>
      <c r="F41" s="7"/>
      <c r="G41" s="74"/>
      <c r="H41" s="7"/>
      <c r="I41" s="4" t="s">
        <v>35</v>
      </c>
      <c r="J41" s="5">
        <v>200</v>
      </c>
      <c r="K41" s="4">
        <v>0</v>
      </c>
      <c r="L41" s="5">
        <v>0</v>
      </c>
    </row>
    <row r="42" ht="16.5" spans="1:12">
      <c r="A42" s="11"/>
      <c r="B42" s="19"/>
      <c r="C42" s="11"/>
      <c r="D42" s="11"/>
      <c r="E42" s="11"/>
      <c r="F42" s="11"/>
      <c r="G42" s="47"/>
      <c r="H42" s="11"/>
      <c r="I42" s="4" t="s">
        <v>36</v>
      </c>
      <c r="J42" s="5">
        <v>8</v>
      </c>
      <c r="K42" s="4">
        <v>0.4</v>
      </c>
      <c r="L42" s="5">
        <v>3.2</v>
      </c>
    </row>
    <row r="43" ht="16.5" spans="1:12">
      <c r="A43" s="1" t="s">
        <v>13</v>
      </c>
      <c r="B43" s="2">
        <v>45799</v>
      </c>
      <c r="C43" s="1" t="s">
        <v>14</v>
      </c>
      <c r="D43" s="1" t="s">
        <v>221</v>
      </c>
      <c r="E43" s="1">
        <v>57613</v>
      </c>
      <c r="F43" s="1" t="s">
        <v>222</v>
      </c>
      <c r="G43" s="1" t="s">
        <v>67</v>
      </c>
      <c r="H43" s="5"/>
      <c r="I43" s="4" t="s">
        <v>32</v>
      </c>
      <c r="J43" s="5">
        <v>70</v>
      </c>
      <c r="K43" s="4">
        <v>0.416</v>
      </c>
      <c r="L43" s="5">
        <f t="shared" ref="L43:L82" si="0">J43*K43</f>
        <v>29.12</v>
      </c>
    </row>
    <row r="44" ht="16.5" spans="1:12">
      <c r="A44" s="7"/>
      <c r="B44" s="8"/>
      <c r="C44" s="7"/>
      <c r="D44" s="7"/>
      <c r="E44" s="7"/>
      <c r="F44" s="7"/>
      <c r="G44" s="7"/>
      <c r="H44" s="5"/>
      <c r="I44" s="4" t="s">
        <v>33</v>
      </c>
      <c r="J44" s="5">
        <v>70</v>
      </c>
      <c r="K44" s="4">
        <v>0.72</v>
      </c>
      <c r="L44" s="5">
        <f t="shared" si="0"/>
        <v>50.4</v>
      </c>
    </row>
    <row r="45" ht="16.5" spans="1:12">
      <c r="A45" s="7"/>
      <c r="B45" s="8"/>
      <c r="C45" s="7"/>
      <c r="D45" s="7"/>
      <c r="E45" s="7"/>
      <c r="F45" s="7"/>
      <c r="G45" s="7"/>
      <c r="H45" s="5"/>
      <c r="I45" s="4" t="s">
        <v>24</v>
      </c>
      <c r="J45" s="5">
        <v>70</v>
      </c>
      <c r="K45" s="4">
        <v>0</v>
      </c>
      <c r="L45" s="5">
        <f t="shared" si="0"/>
        <v>0</v>
      </c>
    </row>
    <row r="46" ht="16.5" spans="1:12">
      <c r="A46" s="7"/>
      <c r="B46" s="8"/>
      <c r="C46" s="7"/>
      <c r="D46" s="7"/>
      <c r="E46" s="7"/>
      <c r="F46" s="7"/>
      <c r="G46" s="7"/>
      <c r="H46" s="5"/>
      <c r="I46" s="4" t="s">
        <v>20</v>
      </c>
      <c r="J46" s="5">
        <v>140</v>
      </c>
      <c r="K46" s="4">
        <v>0.07</v>
      </c>
      <c r="L46" s="5">
        <f t="shared" si="0"/>
        <v>9.8</v>
      </c>
    </row>
    <row r="47" ht="16.5" spans="1:12">
      <c r="A47" s="7"/>
      <c r="B47" s="8"/>
      <c r="C47" s="7"/>
      <c r="D47" s="7"/>
      <c r="E47" s="7"/>
      <c r="F47" s="7"/>
      <c r="G47" s="7"/>
      <c r="H47" s="5"/>
      <c r="I47" s="4" t="s">
        <v>21</v>
      </c>
      <c r="J47" s="5">
        <v>70</v>
      </c>
      <c r="K47" s="4">
        <v>0.05</v>
      </c>
      <c r="L47" s="5">
        <f t="shared" si="0"/>
        <v>3.5</v>
      </c>
    </row>
    <row r="48" ht="16.5" spans="1:12">
      <c r="A48" s="7"/>
      <c r="B48" s="8"/>
      <c r="C48" s="7"/>
      <c r="D48" s="7"/>
      <c r="E48" s="7"/>
      <c r="F48" s="7"/>
      <c r="G48" s="7"/>
      <c r="H48" s="5"/>
      <c r="I48" s="4" t="s">
        <v>22</v>
      </c>
      <c r="J48" s="5">
        <v>70</v>
      </c>
      <c r="K48" s="4">
        <v>0.14</v>
      </c>
      <c r="L48" s="5">
        <f t="shared" si="0"/>
        <v>9.8</v>
      </c>
    </row>
    <row r="49" ht="16.5" spans="1:12">
      <c r="A49" s="7"/>
      <c r="B49" s="8"/>
      <c r="C49" s="7"/>
      <c r="D49" s="7"/>
      <c r="E49" s="7"/>
      <c r="F49" s="7"/>
      <c r="G49" s="7"/>
      <c r="H49" s="5"/>
      <c r="I49" s="4" t="s">
        <v>35</v>
      </c>
      <c r="J49" s="5">
        <v>70</v>
      </c>
      <c r="K49" s="4">
        <v>0</v>
      </c>
      <c r="L49" s="5">
        <f t="shared" si="0"/>
        <v>0</v>
      </c>
    </row>
    <row r="50" ht="16.5" spans="1:12">
      <c r="A50" s="7"/>
      <c r="B50" s="8"/>
      <c r="C50" s="7"/>
      <c r="D50" s="7"/>
      <c r="E50" s="7"/>
      <c r="F50" s="7"/>
      <c r="G50" s="11"/>
      <c r="H50" s="5"/>
      <c r="I50" s="4" t="s">
        <v>36</v>
      </c>
      <c r="J50" s="5">
        <v>3</v>
      </c>
      <c r="K50" s="4">
        <v>0.4</v>
      </c>
      <c r="L50" s="5">
        <f t="shared" si="0"/>
        <v>1.2</v>
      </c>
    </row>
    <row r="51" ht="16.5" spans="1:12">
      <c r="A51" s="7"/>
      <c r="B51" s="8"/>
      <c r="C51" s="7"/>
      <c r="D51" s="7"/>
      <c r="E51" s="7"/>
      <c r="F51" s="7"/>
      <c r="G51" s="1" t="s">
        <v>69</v>
      </c>
      <c r="H51" s="5"/>
      <c r="I51" s="4" t="s">
        <v>32</v>
      </c>
      <c r="J51" s="5">
        <v>90</v>
      </c>
      <c r="K51" s="4">
        <v>0.416</v>
      </c>
      <c r="L51" s="5">
        <f t="shared" si="0"/>
        <v>37.44</v>
      </c>
    </row>
    <row r="52" ht="16.5" spans="1:12">
      <c r="A52" s="7"/>
      <c r="B52" s="8"/>
      <c r="C52" s="7"/>
      <c r="D52" s="7"/>
      <c r="E52" s="7"/>
      <c r="F52" s="7"/>
      <c r="G52" s="7"/>
      <c r="H52" s="5"/>
      <c r="I52" s="4" t="s">
        <v>33</v>
      </c>
      <c r="J52" s="5">
        <v>90</v>
      </c>
      <c r="K52" s="4">
        <v>0.72</v>
      </c>
      <c r="L52" s="5">
        <f t="shared" si="0"/>
        <v>64.8</v>
      </c>
    </row>
    <row r="53" ht="16.5" spans="1:12">
      <c r="A53" s="7"/>
      <c r="B53" s="8"/>
      <c r="C53" s="7"/>
      <c r="D53" s="7"/>
      <c r="E53" s="7"/>
      <c r="F53" s="7"/>
      <c r="G53" s="7"/>
      <c r="H53" s="5"/>
      <c r="I53" s="4" t="s">
        <v>24</v>
      </c>
      <c r="J53" s="5">
        <v>90</v>
      </c>
      <c r="K53" s="4">
        <v>0</v>
      </c>
      <c r="L53" s="5">
        <f t="shared" si="0"/>
        <v>0</v>
      </c>
    </row>
    <row r="54" ht="16.5" spans="1:12">
      <c r="A54" s="7"/>
      <c r="B54" s="8"/>
      <c r="C54" s="7"/>
      <c r="D54" s="7"/>
      <c r="E54" s="7"/>
      <c r="F54" s="7"/>
      <c r="G54" s="7"/>
      <c r="H54" s="5"/>
      <c r="I54" s="4" t="s">
        <v>20</v>
      </c>
      <c r="J54" s="5">
        <v>180</v>
      </c>
      <c r="K54" s="4">
        <v>0.07</v>
      </c>
      <c r="L54" s="5">
        <f t="shared" si="0"/>
        <v>12.6</v>
      </c>
    </row>
    <row r="55" ht="16.5" spans="1:12">
      <c r="A55" s="7"/>
      <c r="B55" s="8"/>
      <c r="C55" s="7"/>
      <c r="D55" s="7"/>
      <c r="E55" s="7"/>
      <c r="F55" s="7"/>
      <c r="G55" s="7"/>
      <c r="H55" s="5"/>
      <c r="I55" s="4" t="s">
        <v>21</v>
      </c>
      <c r="J55" s="5">
        <v>90</v>
      </c>
      <c r="K55" s="4">
        <v>0.05</v>
      </c>
      <c r="L55" s="5">
        <f t="shared" si="0"/>
        <v>4.5</v>
      </c>
    </row>
    <row r="56" ht="16.5" spans="1:12">
      <c r="A56" s="7"/>
      <c r="B56" s="8"/>
      <c r="C56" s="7"/>
      <c r="D56" s="7"/>
      <c r="E56" s="7"/>
      <c r="F56" s="7"/>
      <c r="G56" s="7"/>
      <c r="H56" s="5"/>
      <c r="I56" s="4" t="s">
        <v>22</v>
      </c>
      <c r="J56" s="5">
        <v>90</v>
      </c>
      <c r="K56" s="4">
        <v>0.14</v>
      </c>
      <c r="L56" s="5">
        <f t="shared" si="0"/>
        <v>12.6</v>
      </c>
    </row>
    <row r="57" ht="16.5" spans="1:12">
      <c r="A57" s="7"/>
      <c r="B57" s="8"/>
      <c r="C57" s="7"/>
      <c r="D57" s="7"/>
      <c r="E57" s="7"/>
      <c r="F57" s="7"/>
      <c r="G57" s="7"/>
      <c r="H57" s="5"/>
      <c r="I57" s="4" t="s">
        <v>35</v>
      </c>
      <c r="J57" s="5">
        <v>90</v>
      </c>
      <c r="K57" s="4">
        <v>0</v>
      </c>
      <c r="L57" s="5">
        <f t="shared" si="0"/>
        <v>0</v>
      </c>
    </row>
    <row r="58" ht="16.5" spans="1:12">
      <c r="A58" s="7"/>
      <c r="B58" s="8"/>
      <c r="C58" s="7"/>
      <c r="D58" s="7"/>
      <c r="E58" s="7"/>
      <c r="F58" s="7"/>
      <c r="G58" s="11"/>
      <c r="H58" s="5"/>
      <c r="I58" s="4" t="s">
        <v>36</v>
      </c>
      <c r="J58" s="5">
        <v>4</v>
      </c>
      <c r="K58" s="4">
        <v>0.4</v>
      </c>
      <c r="L58" s="5">
        <f t="shared" si="0"/>
        <v>1.6</v>
      </c>
    </row>
    <row r="59" ht="16.5" spans="1:12">
      <c r="A59" s="7"/>
      <c r="B59" s="8"/>
      <c r="C59" s="7"/>
      <c r="D59" s="7"/>
      <c r="E59" s="7"/>
      <c r="F59" s="7"/>
      <c r="G59" s="70" t="s">
        <v>191</v>
      </c>
      <c r="H59" s="5"/>
      <c r="I59" s="4" t="s">
        <v>32</v>
      </c>
      <c r="J59" s="5">
        <v>120</v>
      </c>
      <c r="K59" s="4">
        <v>0.416</v>
      </c>
      <c r="L59" s="5">
        <f t="shared" si="0"/>
        <v>49.92</v>
      </c>
    </row>
    <row r="60" ht="16.5" spans="1:12">
      <c r="A60" s="7"/>
      <c r="B60" s="8"/>
      <c r="C60" s="7"/>
      <c r="D60" s="7"/>
      <c r="E60" s="7"/>
      <c r="F60" s="7"/>
      <c r="G60" s="74"/>
      <c r="H60" s="5"/>
      <c r="I60" s="4" t="s">
        <v>33</v>
      </c>
      <c r="J60" s="5">
        <v>120</v>
      </c>
      <c r="K60" s="4">
        <v>0.72</v>
      </c>
      <c r="L60" s="5">
        <f t="shared" si="0"/>
        <v>86.4</v>
      </c>
    </row>
    <row r="61" ht="16.5" spans="1:12">
      <c r="A61" s="7"/>
      <c r="B61" s="8"/>
      <c r="C61" s="7"/>
      <c r="D61" s="7"/>
      <c r="E61" s="7"/>
      <c r="F61" s="7"/>
      <c r="G61" s="74"/>
      <c r="H61" s="5"/>
      <c r="I61" s="4" t="s">
        <v>24</v>
      </c>
      <c r="J61" s="5">
        <v>120</v>
      </c>
      <c r="K61" s="4">
        <v>0</v>
      </c>
      <c r="L61" s="5">
        <f t="shared" si="0"/>
        <v>0</v>
      </c>
    </row>
    <row r="62" ht="16.5" spans="1:12">
      <c r="A62" s="7"/>
      <c r="B62" s="8"/>
      <c r="C62" s="7"/>
      <c r="D62" s="7"/>
      <c r="E62" s="7"/>
      <c r="F62" s="7"/>
      <c r="G62" s="74"/>
      <c r="H62" s="5"/>
      <c r="I62" s="4" t="s">
        <v>20</v>
      </c>
      <c r="J62" s="5">
        <v>240</v>
      </c>
      <c r="K62" s="4">
        <v>0.07</v>
      </c>
      <c r="L62" s="5">
        <f t="shared" si="0"/>
        <v>16.8</v>
      </c>
    </row>
    <row r="63" ht="16.5" spans="1:12">
      <c r="A63" s="7"/>
      <c r="B63" s="8"/>
      <c r="C63" s="7"/>
      <c r="D63" s="7"/>
      <c r="E63" s="7"/>
      <c r="F63" s="7"/>
      <c r="G63" s="74"/>
      <c r="H63" s="5"/>
      <c r="I63" s="4" t="s">
        <v>21</v>
      </c>
      <c r="J63" s="5">
        <v>120</v>
      </c>
      <c r="K63" s="4">
        <v>0.05</v>
      </c>
      <c r="L63" s="5">
        <f t="shared" si="0"/>
        <v>6</v>
      </c>
    </row>
    <row r="64" ht="16.5" spans="1:12">
      <c r="A64" s="7"/>
      <c r="B64" s="8"/>
      <c r="C64" s="7"/>
      <c r="D64" s="7"/>
      <c r="E64" s="7"/>
      <c r="F64" s="7"/>
      <c r="G64" s="74"/>
      <c r="H64" s="5"/>
      <c r="I64" s="4" t="s">
        <v>22</v>
      </c>
      <c r="J64" s="5">
        <v>120</v>
      </c>
      <c r="K64" s="4">
        <v>0.14</v>
      </c>
      <c r="L64" s="5">
        <f t="shared" si="0"/>
        <v>16.8</v>
      </c>
    </row>
    <row r="65" ht="16.5" spans="1:17">
      <c r="A65" s="7"/>
      <c r="B65" s="8"/>
      <c r="C65" s="7"/>
      <c r="D65" s="7"/>
      <c r="E65" s="7"/>
      <c r="F65" s="7"/>
      <c r="G65" s="74"/>
      <c r="H65" s="5"/>
      <c r="I65" s="4" t="s">
        <v>35</v>
      </c>
      <c r="J65" s="5">
        <v>120</v>
      </c>
      <c r="K65" s="4">
        <v>0</v>
      </c>
      <c r="L65" s="5">
        <f t="shared" si="0"/>
        <v>0</v>
      </c>
    </row>
    <row r="66" ht="16.5" spans="1:17">
      <c r="A66" s="7"/>
      <c r="B66" s="8"/>
      <c r="C66" s="7"/>
      <c r="D66" s="7"/>
      <c r="E66" s="11"/>
      <c r="F66" s="7"/>
      <c r="G66" s="47"/>
      <c r="H66" s="5"/>
      <c r="I66" s="4" t="s">
        <v>36</v>
      </c>
      <c r="J66" s="5">
        <v>5</v>
      </c>
      <c r="K66" s="4">
        <v>0.4</v>
      </c>
      <c r="L66" s="5">
        <f t="shared" si="0"/>
        <v>2</v>
      </c>
    </row>
    <row r="67" ht="16.5" spans="1:17">
      <c r="A67" s="7"/>
      <c r="B67" s="8"/>
      <c r="C67" s="7"/>
      <c r="D67" s="7"/>
      <c r="E67" s="1">
        <v>57616</v>
      </c>
      <c r="F67" s="7"/>
      <c r="G67" s="1" t="s">
        <v>210</v>
      </c>
      <c r="H67" s="5"/>
      <c r="I67" s="4" t="s">
        <v>32</v>
      </c>
      <c r="J67" s="5">
        <v>40</v>
      </c>
      <c r="K67" s="4">
        <v>0.416</v>
      </c>
      <c r="L67" s="5">
        <f t="shared" si="0"/>
        <v>16.64</v>
      </c>
    </row>
    <row r="68" ht="16.5" spans="1:17">
      <c r="A68" s="7"/>
      <c r="B68" s="8"/>
      <c r="C68" s="7"/>
      <c r="D68" s="7"/>
      <c r="E68" s="7"/>
      <c r="F68" s="7"/>
      <c r="G68" s="7"/>
      <c r="H68" s="5"/>
      <c r="I68" s="4" t="s">
        <v>33</v>
      </c>
      <c r="J68" s="5">
        <v>40</v>
      </c>
      <c r="K68" s="4">
        <v>0.72</v>
      </c>
      <c r="L68" s="5">
        <f t="shared" si="0"/>
        <v>28.8</v>
      </c>
    </row>
    <row r="69" ht="16.5" spans="1:17">
      <c r="A69" s="7"/>
      <c r="B69" s="8"/>
      <c r="C69" s="7"/>
      <c r="D69" s="7"/>
      <c r="E69" s="7"/>
      <c r="F69" s="7"/>
      <c r="G69" s="7"/>
      <c r="H69" s="5"/>
      <c r="I69" s="4" t="s">
        <v>24</v>
      </c>
      <c r="J69" s="5">
        <v>40</v>
      </c>
      <c r="K69" s="4">
        <v>0</v>
      </c>
      <c r="L69" s="5">
        <f t="shared" si="0"/>
        <v>0</v>
      </c>
    </row>
    <row r="70" ht="16.5" spans="1:17">
      <c r="A70" s="7"/>
      <c r="B70" s="8"/>
      <c r="C70" s="7"/>
      <c r="D70" s="7"/>
      <c r="E70" s="7"/>
      <c r="F70" s="7"/>
      <c r="G70" s="7"/>
      <c r="H70" s="5"/>
      <c r="I70" s="4" t="s">
        <v>20</v>
      </c>
      <c r="J70" s="5">
        <v>80</v>
      </c>
      <c r="K70" s="4">
        <v>0.07</v>
      </c>
      <c r="L70" s="5">
        <f t="shared" si="0"/>
        <v>5.6</v>
      </c>
    </row>
    <row r="71" ht="16.5" spans="1:17">
      <c r="A71" s="7"/>
      <c r="B71" s="8"/>
      <c r="C71" s="7"/>
      <c r="D71" s="7"/>
      <c r="E71" s="7"/>
      <c r="F71" s="7"/>
      <c r="G71" s="7"/>
      <c r="H71" s="5"/>
      <c r="I71" s="4" t="s">
        <v>21</v>
      </c>
      <c r="J71" s="5">
        <v>40</v>
      </c>
      <c r="K71" s="4">
        <v>0.05</v>
      </c>
      <c r="L71" s="5">
        <f t="shared" si="0"/>
        <v>2</v>
      </c>
    </row>
    <row r="72" ht="16.5" spans="1:17">
      <c r="A72" s="7"/>
      <c r="B72" s="8"/>
      <c r="C72" s="7"/>
      <c r="D72" s="7"/>
      <c r="E72" s="7"/>
      <c r="F72" s="7"/>
      <c r="G72" s="7"/>
      <c r="H72" s="5"/>
      <c r="I72" s="4" t="s">
        <v>22</v>
      </c>
      <c r="J72" s="5">
        <v>40</v>
      </c>
      <c r="K72" s="4">
        <v>0.14</v>
      </c>
      <c r="L72" s="5">
        <f t="shared" si="0"/>
        <v>5.6</v>
      </c>
    </row>
    <row r="73" ht="16.5" spans="1:17">
      <c r="A73" s="7"/>
      <c r="B73" s="8"/>
      <c r="C73" s="7"/>
      <c r="D73" s="7"/>
      <c r="E73" s="7"/>
      <c r="F73" s="7"/>
      <c r="G73" s="7"/>
      <c r="H73" s="5"/>
      <c r="I73" s="4" t="s">
        <v>35</v>
      </c>
      <c r="J73" s="5">
        <v>40</v>
      </c>
      <c r="K73" s="4">
        <v>0</v>
      </c>
      <c r="L73" s="5">
        <f t="shared" si="0"/>
        <v>0</v>
      </c>
    </row>
    <row r="74" ht="16.5" spans="1:17">
      <c r="A74" s="7"/>
      <c r="B74" s="8"/>
      <c r="C74" s="7"/>
      <c r="D74" s="7"/>
      <c r="E74" s="7"/>
      <c r="F74" s="7"/>
      <c r="G74" s="11"/>
      <c r="H74" s="5"/>
      <c r="I74" s="4" t="s">
        <v>36</v>
      </c>
      <c r="J74" s="5">
        <v>2</v>
      </c>
      <c r="K74" s="4">
        <v>0.4</v>
      </c>
      <c r="L74" s="5">
        <f t="shared" si="0"/>
        <v>0.8</v>
      </c>
    </row>
    <row r="75" ht="16.5" spans="1:17">
      <c r="A75" s="7"/>
      <c r="B75" s="8"/>
      <c r="C75" s="7"/>
      <c r="D75" s="7"/>
      <c r="E75" s="7"/>
      <c r="F75" s="7"/>
      <c r="G75" s="1" t="s">
        <v>223</v>
      </c>
      <c r="H75" s="5"/>
      <c r="I75" s="4" t="s">
        <v>32</v>
      </c>
      <c r="J75" s="5">
        <v>60</v>
      </c>
      <c r="K75" s="4">
        <v>0.416</v>
      </c>
      <c r="L75" s="5">
        <f t="shared" si="0"/>
        <v>24.96</v>
      </c>
    </row>
    <row r="76" ht="16.5" spans="1:17">
      <c r="A76" s="7"/>
      <c r="B76" s="8"/>
      <c r="C76" s="7"/>
      <c r="D76" s="7"/>
      <c r="E76" s="7"/>
      <c r="F76" s="7"/>
      <c r="G76" s="7"/>
      <c r="H76" s="5"/>
      <c r="I76" s="4" t="s">
        <v>33</v>
      </c>
      <c r="J76" s="5">
        <v>60</v>
      </c>
      <c r="K76" s="4">
        <v>0.72</v>
      </c>
      <c r="L76" s="5">
        <f t="shared" si="0"/>
        <v>43.2</v>
      </c>
      <c r="N76" s="20" t="s">
        <v>224</v>
      </c>
      <c r="O76" s="20" t="s">
        <v>225</v>
      </c>
      <c r="P76" s="20" t="s">
        <v>226</v>
      </c>
      <c r="Q76" s="20" t="s">
        <v>152</v>
      </c>
    </row>
    <row r="77" ht="16.5" spans="1:17">
      <c r="A77" s="7"/>
      <c r="B77" s="8"/>
      <c r="C77" s="7"/>
      <c r="D77" s="7"/>
      <c r="E77" s="7"/>
      <c r="F77" s="7"/>
      <c r="G77" s="7"/>
      <c r="H77" s="5"/>
      <c r="I77" s="4" t="s">
        <v>24</v>
      </c>
      <c r="J77" s="5">
        <v>60</v>
      </c>
      <c r="K77" s="4">
        <v>0</v>
      </c>
      <c r="L77" s="5">
        <f t="shared" si="0"/>
        <v>0</v>
      </c>
      <c r="N77" s="223" t="s">
        <v>227</v>
      </c>
      <c r="O77" s="20">
        <v>24684.28</v>
      </c>
      <c r="P77" s="20">
        <v>24679.04</v>
      </c>
      <c r="Q77" s="20">
        <f>O77-P77</f>
        <v>5.23999999999796</v>
      </c>
    </row>
    <row r="78" ht="16.5" spans="1:17">
      <c r="A78" s="7"/>
      <c r="B78" s="8"/>
      <c r="C78" s="7"/>
      <c r="D78" s="7"/>
      <c r="E78" s="7"/>
      <c r="F78" s="7"/>
      <c r="G78" s="7"/>
      <c r="H78" s="5"/>
      <c r="I78" s="4" t="s">
        <v>20</v>
      </c>
      <c r="J78" s="5">
        <v>120</v>
      </c>
      <c r="K78" s="4">
        <v>0.07</v>
      </c>
      <c r="L78" s="5">
        <f t="shared" si="0"/>
        <v>8.4</v>
      </c>
      <c r="N78" s="223" t="s">
        <v>228</v>
      </c>
      <c r="O78" s="20">
        <v>2204.96</v>
      </c>
      <c r="P78" s="20">
        <v>2205.84</v>
      </c>
      <c r="Q78" s="20">
        <f t="shared" ref="Q78:Q80" si="1">O78-P78</f>
        <v>-0.880000000000109</v>
      </c>
    </row>
    <row r="79" ht="16.5" spans="1:17">
      <c r="A79" s="7"/>
      <c r="B79" s="8"/>
      <c r="C79" s="7"/>
      <c r="D79" s="7"/>
      <c r="E79" s="7"/>
      <c r="F79" s="7"/>
      <c r="G79" s="7"/>
      <c r="H79" s="5"/>
      <c r="I79" s="4" t="s">
        <v>21</v>
      </c>
      <c r="J79" s="5">
        <v>60</v>
      </c>
      <c r="K79" s="4">
        <v>0.05</v>
      </c>
      <c r="L79" s="5">
        <f t="shared" si="0"/>
        <v>3</v>
      </c>
      <c r="N79" s="223" t="s">
        <v>229</v>
      </c>
      <c r="O79" s="20">
        <v>9540.57</v>
      </c>
      <c r="P79" s="20">
        <v>9548.94</v>
      </c>
      <c r="Q79" s="20">
        <f t="shared" si="1"/>
        <v>-8.3700000000008</v>
      </c>
    </row>
    <row r="80" ht="16.5" spans="1:17">
      <c r="A80" s="7"/>
      <c r="B80" s="8"/>
      <c r="C80" s="7"/>
      <c r="D80" s="7"/>
      <c r="E80" s="7"/>
      <c r="F80" s="7"/>
      <c r="G80" s="7"/>
      <c r="H80" s="5"/>
      <c r="I80" s="4" t="s">
        <v>22</v>
      </c>
      <c r="J80" s="5">
        <v>60</v>
      </c>
      <c r="K80" s="4">
        <v>0.14</v>
      </c>
      <c r="L80" s="5">
        <f t="shared" si="0"/>
        <v>8.4</v>
      </c>
      <c r="O80" s="20">
        <f>SUM(O77:O79)</f>
        <v>36429.81</v>
      </c>
      <c r="P80" s="20">
        <f>SUM(P77:P79)</f>
        <v>36433.82</v>
      </c>
      <c r="Q80" s="20">
        <f t="shared" si="1"/>
        <v>-4.01000000000204</v>
      </c>
    </row>
    <row r="81" ht="16.5" spans="1:15">
      <c r="A81" s="7"/>
      <c r="B81" s="8"/>
      <c r="C81" s="7"/>
      <c r="D81" s="7"/>
      <c r="E81" s="7"/>
      <c r="F81" s="7"/>
      <c r="G81" s="7"/>
      <c r="H81" s="5"/>
      <c r="I81" s="4" t="s">
        <v>35</v>
      </c>
      <c r="J81" s="5">
        <v>60</v>
      </c>
      <c r="K81" s="4">
        <v>0</v>
      </c>
      <c r="L81" s="5">
        <f t="shared" si="0"/>
        <v>0</v>
      </c>
    </row>
    <row r="82" ht="16.5" spans="1:15">
      <c r="A82" s="11"/>
      <c r="B82" s="19"/>
      <c r="C82" s="11"/>
      <c r="D82" s="11"/>
      <c r="E82" s="11"/>
      <c r="F82" s="11"/>
      <c r="G82" s="11"/>
      <c r="H82" s="5"/>
      <c r="I82" s="4" t="s">
        <v>36</v>
      </c>
      <c r="J82" s="5">
        <v>3</v>
      </c>
      <c r="K82" s="4">
        <v>0.4</v>
      </c>
      <c r="L82" s="5">
        <f t="shared" si="0"/>
        <v>1.2</v>
      </c>
    </row>
    <row r="83" ht="23" customHeight="1" spans="1:15">
      <c r="A83" s="48" t="s">
        <v>47</v>
      </c>
      <c r="B83" s="49"/>
      <c r="C83" s="49"/>
      <c r="D83" s="49"/>
      <c r="E83" s="49"/>
      <c r="F83" s="49"/>
      <c r="G83" s="49"/>
      <c r="H83" s="49"/>
      <c r="I83" s="50"/>
      <c r="J83" s="51">
        <f>SUM(J5:J82)</f>
        <v>8938</v>
      </c>
      <c r="K83" s="52"/>
      <c r="L83" s="51">
        <f>SUM(L5:L82)</f>
        <v>1659.13</v>
      </c>
      <c r="M83" s="20">
        <v>4.01</v>
      </c>
      <c r="N83" s="170">
        <f>L83-M83</f>
        <v>1655.12</v>
      </c>
      <c r="O83" s="171" t="s">
        <v>230</v>
      </c>
    </row>
    <row r="86" ht="23" spans="1:15">
      <c r="A86" s="22" t="s">
        <v>48</v>
      </c>
      <c r="B86" s="22"/>
      <c r="C86" s="22"/>
      <c r="D86" s="22"/>
      <c r="E86" s="22"/>
      <c r="F86" s="22"/>
      <c r="G86" s="22"/>
      <c r="H86" s="22"/>
      <c r="I86" s="22"/>
      <c r="J86" s="23"/>
    </row>
    <row r="87" ht="56" spans="1:15">
      <c r="A87" s="168" t="s">
        <v>49</v>
      </c>
      <c r="B87" s="168" t="s">
        <v>50</v>
      </c>
      <c r="C87" s="168" t="s">
        <v>51</v>
      </c>
      <c r="D87" s="168" t="s">
        <v>52</v>
      </c>
      <c r="E87" s="168" t="s">
        <v>53</v>
      </c>
      <c r="F87" s="168" t="s">
        <v>54</v>
      </c>
      <c r="G87" s="169" t="s">
        <v>55</v>
      </c>
      <c r="H87" s="169" t="s">
        <v>56</v>
      </c>
      <c r="I87" s="168" t="s">
        <v>57</v>
      </c>
      <c r="J87" s="55" t="s">
        <v>58</v>
      </c>
    </row>
    <row r="88" ht="28" spans="1:15">
      <c r="A88" s="56">
        <v>1</v>
      </c>
      <c r="B88" s="57"/>
      <c r="C88" s="56" t="s">
        <v>13</v>
      </c>
      <c r="D88" s="58" t="s">
        <v>59</v>
      </c>
      <c r="E88" s="58" t="s">
        <v>60</v>
      </c>
      <c r="F88" s="56" t="s">
        <v>61</v>
      </c>
      <c r="G88" s="56" t="s">
        <v>62</v>
      </c>
      <c r="H88" s="56">
        <f>J83</f>
        <v>8938</v>
      </c>
      <c r="I88" s="60">
        <f>L83</f>
        <v>1659.13</v>
      </c>
      <c r="J88" s="61"/>
    </row>
    <row r="91" ht="23" customHeight="1" spans="1:15">
      <c r="D91" s="172" t="s">
        <v>231</v>
      </c>
      <c r="E91" s="172" t="s">
        <v>56</v>
      </c>
      <c r="F91" s="172" t="s">
        <v>232</v>
      </c>
      <c r="G91" s="172" t="s">
        <v>233</v>
      </c>
    </row>
    <row r="92" ht="15" spans="1:15">
      <c r="D92" s="173" t="s">
        <v>234</v>
      </c>
      <c r="E92" s="173">
        <v>1105</v>
      </c>
      <c r="F92" s="174">
        <v>0.416</v>
      </c>
      <c r="G92" s="175">
        <f>E92*F92</f>
        <v>459.68</v>
      </c>
    </row>
    <row r="93" ht="15" spans="1:15">
      <c r="D93" s="173" t="s">
        <v>234</v>
      </c>
      <c r="E93" s="173">
        <v>1105</v>
      </c>
      <c r="F93" s="174">
        <v>0.72</v>
      </c>
      <c r="G93" s="175">
        <f t="shared" ref="G93:G97" si="2">E93*F93</f>
        <v>795.6</v>
      </c>
    </row>
    <row r="94" ht="15" spans="1:15">
      <c r="D94" s="173" t="s">
        <v>155</v>
      </c>
      <c r="E94" s="173">
        <v>1485</v>
      </c>
      <c r="F94" s="174">
        <v>0.07</v>
      </c>
      <c r="G94" s="175">
        <f t="shared" si="2"/>
        <v>103.95</v>
      </c>
    </row>
    <row r="95" ht="15" spans="1:15">
      <c r="D95" s="173" t="s">
        <v>156</v>
      </c>
      <c r="E95" s="173">
        <v>1104</v>
      </c>
      <c r="F95" s="174">
        <v>0.05</v>
      </c>
      <c r="G95" s="175">
        <f t="shared" si="2"/>
        <v>55.2</v>
      </c>
    </row>
    <row r="96" ht="15" spans="1:15">
      <c r="D96" s="173" t="s">
        <v>157</v>
      </c>
      <c r="E96" s="173">
        <v>1105</v>
      </c>
      <c r="F96" s="174">
        <v>0.14</v>
      </c>
      <c r="G96" s="175">
        <f t="shared" si="2"/>
        <v>154.7</v>
      </c>
    </row>
    <row r="97" ht="15" spans="4:7">
      <c r="D97" s="173" t="s">
        <v>159</v>
      </c>
      <c r="E97" s="173">
        <v>240</v>
      </c>
      <c r="F97" s="174">
        <v>0.4</v>
      </c>
      <c r="G97" s="175">
        <f t="shared" si="2"/>
        <v>96</v>
      </c>
    </row>
    <row r="98" ht="25.5" customHeight="1" spans="4:7">
      <c r="D98" s="176"/>
      <c r="E98" s="176"/>
      <c r="F98" s="176"/>
      <c r="G98" s="176">
        <f>SUM(G92:G97)</f>
        <v>1665.13</v>
      </c>
    </row>
  </sheetData>
  <autoFilter xmlns:etc="http://www.wps.cn/officeDocument/2017/etCustomData" ref="A4:M83" etc:filterBottomFollowUsedRange="0">
    <extLst/>
  </autoFilter>
  <mergeCells count="34">
    <mergeCell ref="A3:L3"/>
    <mergeCell ref="A83:I83"/>
    <mergeCell ref="A86:J86"/>
    <mergeCell ref="A5:A10"/>
    <mergeCell ref="A11:A42"/>
    <mergeCell ref="A43:A82"/>
    <mergeCell ref="B5:B10"/>
    <mergeCell ref="B11:B42"/>
    <mergeCell ref="B43:B82"/>
    <mergeCell ref="C5:C10"/>
    <mergeCell ref="C11:C42"/>
    <mergeCell ref="C43:C82"/>
    <mergeCell ref="D5:D10"/>
    <mergeCell ref="D11:D42"/>
    <mergeCell ref="D43:D82"/>
    <mergeCell ref="E8:E9"/>
    <mergeCell ref="E11:E42"/>
    <mergeCell ref="E43:E66"/>
    <mergeCell ref="E67:E82"/>
    <mergeCell ref="F5:F10"/>
    <mergeCell ref="F11:F42"/>
    <mergeCell ref="F43:F82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H5:H7"/>
    <mergeCell ref="H8:H10"/>
    <mergeCell ref="H11:H4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0"/>
  <sheetViews>
    <sheetView zoomScale="60" zoomScaleNormal="60" topLeftCell="A150" workbookViewId="0">
      <selection activeCell="N179" sqref="N17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3.3636363636364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235</v>
      </c>
      <c r="E5" s="3">
        <v>59599</v>
      </c>
      <c r="F5" s="1" t="s">
        <v>236</v>
      </c>
      <c r="G5" s="1" t="s">
        <v>190</v>
      </c>
      <c r="H5" s="1" t="s">
        <v>68</v>
      </c>
      <c r="I5" s="4" t="s">
        <v>32</v>
      </c>
      <c r="J5" s="5">
        <v>150</v>
      </c>
      <c r="K5" s="4">
        <v>0.416</v>
      </c>
      <c r="L5" s="117">
        <v>62.4</v>
      </c>
    </row>
    <row r="6" ht="16.5" spans="1:12">
      <c r="A6" s="7"/>
      <c r="B6" s="8"/>
      <c r="C6" s="7"/>
      <c r="D6" s="7"/>
      <c r="E6" s="9"/>
      <c r="F6" s="7"/>
      <c r="G6" s="7"/>
      <c r="H6" s="7"/>
      <c r="I6" s="4" t="s">
        <v>33</v>
      </c>
      <c r="J6" s="5">
        <v>150</v>
      </c>
      <c r="K6" s="4">
        <v>0.72</v>
      </c>
      <c r="L6" s="117">
        <v>108</v>
      </c>
    </row>
    <row r="7" ht="16.5" spans="1:12">
      <c r="A7" s="7"/>
      <c r="B7" s="8"/>
      <c r="C7" s="7"/>
      <c r="D7" s="7"/>
      <c r="E7" s="9"/>
      <c r="F7" s="7"/>
      <c r="G7" s="7"/>
      <c r="H7" s="7"/>
      <c r="I7" s="4" t="s">
        <v>24</v>
      </c>
      <c r="J7" s="5">
        <v>150</v>
      </c>
      <c r="K7" s="4">
        <v>0</v>
      </c>
      <c r="L7" s="117">
        <v>0</v>
      </c>
    </row>
    <row r="8" ht="16.5" spans="1:12">
      <c r="A8" s="7"/>
      <c r="B8" s="8"/>
      <c r="C8" s="7"/>
      <c r="D8" s="7"/>
      <c r="E8" s="9"/>
      <c r="F8" s="7"/>
      <c r="G8" s="7"/>
      <c r="H8" s="7"/>
      <c r="I8" s="4" t="s">
        <v>20</v>
      </c>
      <c r="J8" s="5">
        <v>300</v>
      </c>
      <c r="K8" s="4">
        <v>0.07</v>
      </c>
      <c r="L8" s="117">
        <v>21</v>
      </c>
    </row>
    <row r="9" ht="16.5" spans="1:12">
      <c r="A9" s="7"/>
      <c r="B9" s="8"/>
      <c r="C9" s="7"/>
      <c r="D9" s="7"/>
      <c r="E9" s="9"/>
      <c r="F9" s="7"/>
      <c r="G9" s="7"/>
      <c r="H9" s="7"/>
      <c r="I9" s="4" t="s">
        <v>21</v>
      </c>
      <c r="J9" s="5">
        <v>150</v>
      </c>
      <c r="K9" s="4">
        <v>0.05</v>
      </c>
      <c r="L9" s="117">
        <v>7.5</v>
      </c>
    </row>
    <row r="10" ht="16.5" spans="1:12">
      <c r="A10" s="7"/>
      <c r="B10" s="8"/>
      <c r="C10" s="7"/>
      <c r="D10" s="7"/>
      <c r="E10" s="9"/>
      <c r="F10" s="7"/>
      <c r="G10" s="7"/>
      <c r="H10" s="7"/>
      <c r="I10" s="4" t="s">
        <v>22</v>
      </c>
      <c r="J10" s="5">
        <v>150</v>
      </c>
      <c r="K10" s="4">
        <v>0.14</v>
      </c>
      <c r="L10" s="117">
        <v>21</v>
      </c>
    </row>
    <row r="11" ht="16.5" spans="1:12">
      <c r="A11" s="7"/>
      <c r="B11" s="8"/>
      <c r="C11" s="7"/>
      <c r="D11" s="7"/>
      <c r="E11" s="9"/>
      <c r="F11" s="7"/>
      <c r="G11" s="7"/>
      <c r="H11" s="7"/>
      <c r="I11" s="4" t="s">
        <v>35</v>
      </c>
      <c r="J11" s="5">
        <v>150</v>
      </c>
      <c r="K11" s="4">
        <v>0</v>
      </c>
      <c r="L11" s="117">
        <v>0</v>
      </c>
    </row>
    <row r="12" ht="16.5" spans="1:12">
      <c r="A12" s="7"/>
      <c r="B12" s="8"/>
      <c r="C12" s="7"/>
      <c r="D12" s="7"/>
      <c r="E12" s="9"/>
      <c r="F12" s="7"/>
      <c r="G12" s="11"/>
      <c r="H12" s="7"/>
      <c r="I12" s="4" t="s">
        <v>36</v>
      </c>
      <c r="J12" s="5">
        <v>6</v>
      </c>
      <c r="K12" s="4">
        <v>0.4</v>
      </c>
      <c r="L12" s="117">
        <v>2.4</v>
      </c>
    </row>
    <row r="13" ht="16.5" spans="1:12">
      <c r="A13" s="7"/>
      <c r="B13" s="8"/>
      <c r="C13" s="7"/>
      <c r="D13" s="7"/>
      <c r="E13" s="9"/>
      <c r="F13" s="7"/>
      <c r="G13" s="1" t="s">
        <v>237</v>
      </c>
      <c r="H13" s="7"/>
      <c r="I13" s="4" t="s">
        <v>32</v>
      </c>
      <c r="J13" s="5">
        <v>80</v>
      </c>
      <c r="K13" s="4">
        <v>0.416</v>
      </c>
      <c r="L13" s="117">
        <v>33.28</v>
      </c>
    </row>
    <row r="14" ht="16.5" spans="1:12">
      <c r="A14" s="7"/>
      <c r="B14" s="8"/>
      <c r="C14" s="7"/>
      <c r="D14" s="7"/>
      <c r="E14" s="9"/>
      <c r="F14" s="7"/>
      <c r="G14" s="7"/>
      <c r="H14" s="7"/>
      <c r="I14" s="4" t="s">
        <v>33</v>
      </c>
      <c r="J14" s="5">
        <v>80</v>
      </c>
      <c r="K14" s="4">
        <v>0.72</v>
      </c>
      <c r="L14" s="117">
        <v>57.6</v>
      </c>
    </row>
    <row r="15" ht="16.5" spans="1:12">
      <c r="A15" s="7"/>
      <c r="B15" s="8"/>
      <c r="C15" s="7"/>
      <c r="D15" s="7"/>
      <c r="E15" s="9"/>
      <c r="F15" s="7"/>
      <c r="G15" s="7"/>
      <c r="H15" s="7"/>
      <c r="I15" s="4" t="s">
        <v>24</v>
      </c>
      <c r="J15" s="5">
        <v>80</v>
      </c>
      <c r="K15" s="4">
        <v>0</v>
      </c>
      <c r="L15" s="117">
        <v>0</v>
      </c>
    </row>
    <row r="16" ht="16.5" spans="1:12">
      <c r="A16" s="7"/>
      <c r="B16" s="8"/>
      <c r="C16" s="7"/>
      <c r="D16" s="7"/>
      <c r="E16" s="9"/>
      <c r="F16" s="7"/>
      <c r="G16" s="7"/>
      <c r="H16" s="7"/>
      <c r="I16" s="4" t="s">
        <v>20</v>
      </c>
      <c r="J16" s="5">
        <v>160</v>
      </c>
      <c r="K16" s="4">
        <v>0.07</v>
      </c>
      <c r="L16" s="117">
        <v>11.2</v>
      </c>
    </row>
    <row r="17" ht="16.5" spans="1:12">
      <c r="A17" s="7"/>
      <c r="B17" s="8"/>
      <c r="C17" s="7"/>
      <c r="D17" s="7"/>
      <c r="E17" s="9"/>
      <c r="F17" s="7"/>
      <c r="G17" s="7"/>
      <c r="H17" s="7"/>
      <c r="I17" s="4" t="s">
        <v>21</v>
      </c>
      <c r="J17" s="5">
        <v>80</v>
      </c>
      <c r="K17" s="4">
        <v>0.05</v>
      </c>
      <c r="L17" s="117">
        <v>4</v>
      </c>
    </row>
    <row r="18" ht="16.5" spans="1:12">
      <c r="A18" s="7"/>
      <c r="B18" s="8"/>
      <c r="C18" s="7"/>
      <c r="D18" s="7"/>
      <c r="E18" s="9"/>
      <c r="F18" s="7"/>
      <c r="G18" s="7"/>
      <c r="H18" s="7"/>
      <c r="I18" s="4" t="s">
        <v>22</v>
      </c>
      <c r="J18" s="5">
        <v>80</v>
      </c>
      <c r="K18" s="4">
        <v>0.14</v>
      </c>
      <c r="L18" s="117">
        <v>11.2</v>
      </c>
    </row>
    <row r="19" ht="16.5" spans="1:12">
      <c r="A19" s="7"/>
      <c r="B19" s="8"/>
      <c r="C19" s="7"/>
      <c r="D19" s="7"/>
      <c r="E19" s="9"/>
      <c r="F19" s="7"/>
      <c r="G19" s="7"/>
      <c r="H19" s="7"/>
      <c r="I19" s="4" t="s">
        <v>35</v>
      </c>
      <c r="J19" s="5">
        <v>80</v>
      </c>
      <c r="K19" s="4">
        <v>0</v>
      </c>
      <c r="L19" s="117">
        <v>0</v>
      </c>
    </row>
    <row r="20" ht="16.5" spans="1:12">
      <c r="A20" s="7"/>
      <c r="B20" s="8"/>
      <c r="C20" s="7"/>
      <c r="D20" s="7"/>
      <c r="E20" s="9"/>
      <c r="F20" s="7"/>
      <c r="G20" s="11"/>
      <c r="H20" s="7"/>
      <c r="I20" s="4" t="s">
        <v>36</v>
      </c>
      <c r="J20" s="5">
        <v>4</v>
      </c>
      <c r="K20" s="4">
        <v>0.4</v>
      </c>
      <c r="L20" s="117">
        <v>1.6</v>
      </c>
    </row>
    <row r="21" ht="16.5" spans="1:12">
      <c r="A21" s="7"/>
      <c r="B21" s="8"/>
      <c r="C21" s="7"/>
      <c r="D21" s="7"/>
      <c r="E21" s="9"/>
      <c r="F21" s="7"/>
      <c r="G21" s="1" t="s">
        <v>162</v>
      </c>
      <c r="H21" s="7"/>
      <c r="I21" s="4" t="s">
        <v>32</v>
      </c>
      <c r="J21" s="5">
        <v>30</v>
      </c>
      <c r="K21" s="4">
        <v>0.416</v>
      </c>
      <c r="L21" s="117">
        <v>12.48</v>
      </c>
    </row>
    <row r="22" ht="16.5" spans="1:12">
      <c r="A22" s="7"/>
      <c r="B22" s="8"/>
      <c r="C22" s="7"/>
      <c r="D22" s="7"/>
      <c r="E22" s="9"/>
      <c r="F22" s="7"/>
      <c r="G22" s="7"/>
      <c r="H22" s="7"/>
      <c r="I22" s="4" t="s">
        <v>33</v>
      </c>
      <c r="J22" s="5">
        <v>30</v>
      </c>
      <c r="K22" s="4">
        <v>0.72</v>
      </c>
      <c r="L22" s="117">
        <v>21.6</v>
      </c>
    </row>
    <row r="23" ht="16.5" spans="1:12">
      <c r="A23" s="7"/>
      <c r="B23" s="8"/>
      <c r="C23" s="7"/>
      <c r="D23" s="7"/>
      <c r="E23" s="9"/>
      <c r="F23" s="7"/>
      <c r="G23" s="7"/>
      <c r="H23" s="7"/>
      <c r="I23" s="4" t="s">
        <v>24</v>
      </c>
      <c r="J23" s="5">
        <v>30</v>
      </c>
      <c r="K23" s="4">
        <v>0</v>
      </c>
      <c r="L23" s="117">
        <v>0</v>
      </c>
    </row>
    <row r="24" ht="16.5" spans="1:12">
      <c r="A24" s="7"/>
      <c r="B24" s="8"/>
      <c r="C24" s="7"/>
      <c r="D24" s="7"/>
      <c r="E24" s="9"/>
      <c r="F24" s="7"/>
      <c r="G24" s="7"/>
      <c r="H24" s="7"/>
      <c r="I24" s="4" t="s">
        <v>20</v>
      </c>
      <c r="J24" s="5">
        <v>60</v>
      </c>
      <c r="K24" s="4">
        <v>0.07</v>
      </c>
      <c r="L24" s="117">
        <v>4.2</v>
      </c>
    </row>
    <row r="25" ht="16.5" spans="1:12">
      <c r="A25" s="7"/>
      <c r="B25" s="8"/>
      <c r="C25" s="7"/>
      <c r="D25" s="7"/>
      <c r="E25" s="9"/>
      <c r="F25" s="7"/>
      <c r="G25" s="7"/>
      <c r="H25" s="7"/>
      <c r="I25" s="4" t="s">
        <v>21</v>
      </c>
      <c r="J25" s="5">
        <v>30</v>
      </c>
      <c r="K25" s="4">
        <v>0.05</v>
      </c>
      <c r="L25" s="117">
        <v>1.5</v>
      </c>
    </row>
    <row r="26" ht="16.5" spans="1:12">
      <c r="A26" s="7"/>
      <c r="B26" s="8"/>
      <c r="C26" s="7"/>
      <c r="D26" s="7"/>
      <c r="E26" s="9"/>
      <c r="F26" s="7"/>
      <c r="G26" s="7"/>
      <c r="H26" s="7"/>
      <c r="I26" s="4" t="s">
        <v>22</v>
      </c>
      <c r="J26" s="5">
        <v>30</v>
      </c>
      <c r="K26" s="4">
        <v>0.14</v>
      </c>
      <c r="L26" s="117">
        <v>4.2</v>
      </c>
    </row>
    <row r="27" ht="16.5" spans="1:12">
      <c r="A27" s="7"/>
      <c r="B27" s="8"/>
      <c r="C27" s="7"/>
      <c r="D27" s="7"/>
      <c r="E27" s="9"/>
      <c r="F27" s="7"/>
      <c r="G27" s="7"/>
      <c r="H27" s="7"/>
      <c r="I27" s="4" t="s">
        <v>35</v>
      </c>
      <c r="J27" s="5">
        <v>30</v>
      </c>
      <c r="K27" s="4">
        <v>0</v>
      </c>
      <c r="L27" s="117">
        <v>0</v>
      </c>
    </row>
    <row r="28" ht="16.5" spans="1:12">
      <c r="A28" s="7"/>
      <c r="B28" s="8"/>
      <c r="C28" s="7"/>
      <c r="D28" s="7"/>
      <c r="E28" s="9"/>
      <c r="F28" s="7"/>
      <c r="G28" s="11"/>
      <c r="H28" s="7"/>
      <c r="I28" s="4" t="s">
        <v>36</v>
      </c>
      <c r="J28" s="5">
        <v>2</v>
      </c>
      <c r="K28" s="4">
        <v>0.4</v>
      </c>
      <c r="L28" s="117">
        <v>0.8</v>
      </c>
    </row>
    <row r="29" ht="16.5" spans="1:12">
      <c r="A29" s="7"/>
      <c r="B29" s="8"/>
      <c r="C29" s="7"/>
      <c r="D29" s="7"/>
      <c r="E29" s="9"/>
      <c r="F29" s="7"/>
      <c r="G29" s="1" t="s">
        <v>163</v>
      </c>
      <c r="H29" s="7"/>
      <c r="I29" s="4" t="s">
        <v>32</v>
      </c>
      <c r="J29" s="5">
        <v>80</v>
      </c>
      <c r="K29" s="4">
        <v>0.416</v>
      </c>
      <c r="L29" s="117">
        <v>33.28</v>
      </c>
    </row>
    <row r="30" ht="16.5" spans="1:12">
      <c r="A30" s="7"/>
      <c r="B30" s="8"/>
      <c r="C30" s="7"/>
      <c r="D30" s="7"/>
      <c r="E30" s="9"/>
      <c r="F30" s="7"/>
      <c r="G30" s="7"/>
      <c r="H30" s="7"/>
      <c r="I30" s="4" t="s">
        <v>33</v>
      </c>
      <c r="J30" s="5">
        <v>80</v>
      </c>
      <c r="K30" s="4">
        <v>0.72</v>
      </c>
      <c r="L30" s="117">
        <v>57.6</v>
      </c>
    </row>
    <row r="31" ht="16.5" spans="1:12">
      <c r="A31" s="7"/>
      <c r="B31" s="8"/>
      <c r="C31" s="7"/>
      <c r="D31" s="7"/>
      <c r="E31" s="9"/>
      <c r="F31" s="7"/>
      <c r="G31" s="7"/>
      <c r="H31" s="7"/>
      <c r="I31" s="4" t="s">
        <v>24</v>
      </c>
      <c r="J31" s="5">
        <v>80</v>
      </c>
      <c r="K31" s="4">
        <v>0</v>
      </c>
      <c r="L31" s="117">
        <v>0</v>
      </c>
    </row>
    <row r="32" ht="16.5" spans="1:12">
      <c r="A32" s="7"/>
      <c r="B32" s="8"/>
      <c r="C32" s="7"/>
      <c r="D32" s="7"/>
      <c r="E32" s="9"/>
      <c r="F32" s="7"/>
      <c r="G32" s="7"/>
      <c r="H32" s="7"/>
      <c r="I32" s="4" t="s">
        <v>20</v>
      </c>
      <c r="J32" s="5">
        <v>160</v>
      </c>
      <c r="K32" s="4">
        <v>0.07</v>
      </c>
      <c r="L32" s="117">
        <v>11.2</v>
      </c>
    </row>
    <row r="33" ht="16.5" spans="1:12">
      <c r="A33" s="7"/>
      <c r="B33" s="8"/>
      <c r="C33" s="7"/>
      <c r="D33" s="7"/>
      <c r="E33" s="9"/>
      <c r="F33" s="7"/>
      <c r="G33" s="7"/>
      <c r="H33" s="7"/>
      <c r="I33" s="4" t="s">
        <v>21</v>
      </c>
      <c r="J33" s="5">
        <v>80</v>
      </c>
      <c r="K33" s="4">
        <v>0.05</v>
      </c>
      <c r="L33" s="117">
        <v>4</v>
      </c>
    </row>
    <row r="34" ht="16.5" spans="1:12">
      <c r="A34" s="7"/>
      <c r="B34" s="8"/>
      <c r="C34" s="7"/>
      <c r="D34" s="7"/>
      <c r="E34" s="9"/>
      <c r="F34" s="7"/>
      <c r="G34" s="7"/>
      <c r="H34" s="7"/>
      <c r="I34" s="4" t="s">
        <v>22</v>
      </c>
      <c r="J34" s="5">
        <v>80</v>
      </c>
      <c r="K34" s="4">
        <v>0.14</v>
      </c>
      <c r="L34" s="117">
        <v>11.2</v>
      </c>
    </row>
    <row r="35" ht="16.5" spans="1:12">
      <c r="A35" s="7"/>
      <c r="B35" s="8"/>
      <c r="C35" s="7"/>
      <c r="D35" s="7"/>
      <c r="E35" s="9"/>
      <c r="F35" s="7"/>
      <c r="G35" s="7"/>
      <c r="H35" s="7"/>
      <c r="I35" s="4" t="s">
        <v>35</v>
      </c>
      <c r="J35" s="5">
        <v>80</v>
      </c>
      <c r="K35" s="4">
        <v>0</v>
      </c>
      <c r="L35" s="117">
        <v>0</v>
      </c>
    </row>
    <row r="36" ht="16.5" spans="1:12">
      <c r="A36" s="7"/>
      <c r="B36" s="8"/>
      <c r="C36" s="7"/>
      <c r="D36" s="7"/>
      <c r="E36" s="9"/>
      <c r="F36" s="7"/>
      <c r="G36" s="11"/>
      <c r="H36" s="7"/>
      <c r="I36" s="4" t="s">
        <v>36</v>
      </c>
      <c r="J36" s="5">
        <v>4</v>
      </c>
      <c r="K36" s="4">
        <v>0.4</v>
      </c>
      <c r="L36" s="117">
        <v>1.6</v>
      </c>
    </row>
    <row r="37" ht="16.5" spans="1:12">
      <c r="A37" s="7"/>
      <c r="B37" s="8"/>
      <c r="C37" s="7"/>
      <c r="D37" s="7"/>
      <c r="E37" s="9"/>
      <c r="F37" s="7"/>
      <c r="G37" s="70" t="s">
        <v>210</v>
      </c>
      <c r="H37" s="7"/>
      <c r="I37" s="4" t="s">
        <v>32</v>
      </c>
      <c r="J37" s="5">
        <v>80</v>
      </c>
      <c r="K37" s="4">
        <v>0.416</v>
      </c>
      <c r="L37" s="117">
        <v>33.28</v>
      </c>
    </row>
    <row r="38" ht="16.5" spans="1:12">
      <c r="A38" s="7"/>
      <c r="B38" s="8"/>
      <c r="C38" s="7"/>
      <c r="D38" s="7"/>
      <c r="E38" s="9"/>
      <c r="F38" s="7"/>
      <c r="G38" s="74"/>
      <c r="H38" s="7"/>
      <c r="I38" s="4" t="s">
        <v>33</v>
      </c>
      <c r="J38" s="5">
        <v>80</v>
      </c>
      <c r="K38" s="4">
        <v>0.72</v>
      </c>
      <c r="L38" s="117">
        <v>57.6</v>
      </c>
    </row>
    <row r="39" ht="16.5" spans="1:12">
      <c r="A39" s="7"/>
      <c r="B39" s="8"/>
      <c r="C39" s="7"/>
      <c r="D39" s="7"/>
      <c r="E39" s="9"/>
      <c r="F39" s="7"/>
      <c r="G39" s="74"/>
      <c r="H39" s="7"/>
      <c r="I39" s="4" t="s">
        <v>24</v>
      </c>
      <c r="J39" s="5">
        <v>80</v>
      </c>
      <c r="K39" s="4">
        <v>0</v>
      </c>
      <c r="L39" s="117">
        <v>0</v>
      </c>
    </row>
    <row r="40" ht="16.5" spans="1:12">
      <c r="A40" s="7"/>
      <c r="B40" s="8"/>
      <c r="C40" s="7"/>
      <c r="D40" s="7"/>
      <c r="E40" s="9"/>
      <c r="F40" s="7"/>
      <c r="G40" s="74"/>
      <c r="H40" s="7"/>
      <c r="I40" s="4" t="s">
        <v>20</v>
      </c>
      <c r="J40" s="5">
        <v>160</v>
      </c>
      <c r="K40" s="4">
        <v>0.07</v>
      </c>
      <c r="L40" s="117">
        <v>11.2</v>
      </c>
    </row>
    <row r="41" ht="16.5" spans="1:12">
      <c r="A41" s="7"/>
      <c r="B41" s="8"/>
      <c r="C41" s="7"/>
      <c r="D41" s="7"/>
      <c r="E41" s="9"/>
      <c r="F41" s="7"/>
      <c r="G41" s="74"/>
      <c r="H41" s="7"/>
      <c r="I41" s="4" t="s">
        <v>21</v>
      </c>
      <c r="J41" s="5">
        <v>80</v>
      </c>
      <c r="K41" s="4">
        <v>0.05</v>
      </c>
      <c r="L41" s="117">
        <v>4</v>
      </c>
    </row>
    <row r="42" ht="16.5" spans="1:12">
      <c r="A42" s="7"/>
      <c r="B42" s="8"/>
      <c r="C42" s="7"/>
      <c r="D42" s="7"/>
      <c r="E42" s="9"/>
      <c r="F42" s="7"/>
      <c r="G42" s="74"/>
      <c r="H42" s="7"/>
      <c r="I42" s="4" t="s">
        <v>22</v>
      </c>
      <c r="J42" s="5">
        <v>80</v>
      </c>
      <c r="K42" s="4">
        <v>0.14</v>
      </c>
      <c r="L42" s="117">
        <v>11.2</v>
      </c>
    </row>
    <row r="43" ht="16.5" spans="1:12">
      <c r="A43" s="7"/>
      <c r="B43" s="8"/>
      <c r="C43" s="7"/>
      <c r="D43" s="7"/>
      <c r="E43" s="9"/>
      <c r="F43" s="7"/>
      <c r="G43" s="74"/>
      <c r="H43" s="7"/>
      <c r="I43" s="4" t="s">
        <v>35</v>
      </c>
      <c r="J43" s="5">
        <v>80</v>
      </c>
      <c r="K43" s="4">
        <v>0</v>
      </c>
      <c r="L43" s="117">
        <v>0</v>
      </c>
    </row>
    <row r="44" ht="16.5" spans="1:12">
      <c r="A44" s="7"/>
      <c r="B44" s="8"/>
      <c r="C44" s="7"/>
      <c r="D44" s="7"/>
      <c r="E44" s="9"/>
      <c r="F44" s="7"/>
      <c r="G44" s="47"/>
      <c r="H44" s="7"/>
      <c r="I44" s="4" t="s">
        <v>36</v>
      </c>
      <c r="J44" s="5">
        <v>4</v>
      </c>
      <c r="K44" s="4">
        <v>0.4</v>
      </c>
      <c r="L44" s="117">
        <v>1.6</v>
      </c>
    </row>
    <row r="45" ht="16.5" spans="1:12">
      <c r="A45" s="7"/>
      <c r="B45" s="8"/>
      <c r="C45" s="7"/>
      <c r="D45" s="7"/>
      <c r="E45" s="3">
        <v>59600</v>
      </c>
      <c r="F45" s="7"/>
      <c r="G45" s="70" t="s">
        <v>223</v>
      </c>
      <c r="H45" s="7"/>
      <c r="I45" s="4" t="s">
        <v>32</v>
      </c>
      <c r="J45" s="5">
        <v>150</v>
      </c>
      <c r="K45" s="4">
        <v>0.416</v>
      </c>
      <c r="L45" s="117">
        <v>62.4</v>
      </c>
    </row>
    <row r="46" ht="16.5" spans="1:12">
      <c r="A46" s="7"/>
      <c r="B46" s="8"/>
      <c r="C46" s="7"/>
      <c r="D46" s="7"/>
      <c r="E46" s="9"/>
      <c r="F46" s="7"/>
      <c r="G46" s="74"/>
      <c r="H46" s="7"/>
      <c r="I46" s="4" t="s">
        <v>33</v>
      </c>
      <c r="J46" s="5">
        <v>150</v>
      </c>
      <c r="K46" s="4">
        <v>0.72</v>
      </c>
      <c r="L46" s="117">
        <v>108</v>
      </c>
    </row>
    <row r="47" ht="16.5" spans="1:12">
      <c r="A47" s="7"/>
      <c r="B47" s="8"/>
      <c r="C47" s="7"/>
      <c r="D47" s="7"/>
      <c r="E47" s="9"/>
      <c r="F47" s="7"/>
      <c r="G47" s="74"/>
      <c r="H47" s="7"/>
      <c r="I47" s="4" t="s">
        <v>24</v>
      </c>
      <c r="J47" s="5">
        <v>150</v>
      </c>
      <c r="K47" s="4">
        <v>0</v>
      </c>
      <c r="L47" s="117">
        <v>0</v>
      </c>
    </row>
    <row r="48" ht="16.5" spans="1:12">
      <c r="A48" s="7"/>
      <c r="B48" s="8"/>
      <c r="C48" s="7"/>
      <c r="D48" s="7"/>
      <c r="E48" s="9"/>
      <c r="F48" s="7"/>
      <c r="G48" s="74"/>
      <c r="H48" s="7"/>
      <c r="I48" s="4" t="s">
        <v>20</v>
      </c>
      <c r="J48" s="5">
        <v>300</v>
      </c>
      <c r="K48" s="4">
        <v>0.07</v>
      </c>
      <c r="L48" s="117">
        <v>21</v>
      </c>
    </row>
    <row r="49" ht="16.5" spans="1:12">
      <c r="A49" s="7"/>
      <c r="B49" s="8"/>
      <c r="C49" s="7"/>
      <c r="D49" s="7"/>
      <c r="E49" s="9"/>
      <c r="F49" s="7"/>
      <c r="G49" s="74"/>
      <c r="H49" s="7"/>
      <c r="I49" s="4" t="s">
        <v>21</v>
      </c>
      <c r="J49" s="5">
        <v>150</v>
      </c>
      <c r="K49" s="4">
        <v>0.05</v>
      </c>
      <c r="L49" s="117">
        <v>7.5</v>
      </c>
    </row>
    <row r="50" ht="16.5" spans="1:12">
      <c r="A50" s="7"/>
      <c r="B50" s="8"/>
      <c r="C50" s="7"/>
      <c r="D50" s="7"/>
      <c r="E50" s="9"/>
      <c r="F50" s="7"/>
      <c r="G50" s="74"/>
      <c r="H50" s="7"/>
      <c r="I50" s="4" t="s">
        <v>22</v>
      </c>
      <c r="J50" s="5">
        <v>150</v>
      </c>
      <c r="K50" s="4">
        <v>0.14</v>
      </c>
      <c r="L50" s="117">
        <v>21</v>
      </c>
    </row>
    <row r="51" ht="16.5" spans="1:12">
      <c r="A51" s="7"/>
      <c r="B51" s="8"/>
      <c r="C51" s="7"/>
      <c r="D51" s="7"/>
      <c r="E51" s="9"/>
      <c r="F51" s="7"/>
      <c r="G51" s="74"/>
      <c r="H51" s="7"/>
      <c r="I51" s="4" t="s">
        <v>35</v>
      </c>
      <c r="J51" s="5">
        <v>150</v>
      </c>
      <c r="K51" s="4">
        <v>0</v>
      </c>
      <c r="L51" s="117">
        <v>0</v>
      </c>
    </row>
    <row r="52" ht="16.5" spans="1:12">
      <c r="A52" s="11"/>
      <c r="B52" s="19"/>
      <c r="C52" s="11"/>
      <c r="D52" s="11"/>
      <c r="E52" s="12"/>
      <c r="F52" s="11"/>
      <c r="G52" s="47"/>
      <c r="H52" s="11"/>
      <c r="I52" s="4" t="s">
        <v>36</v>
      </c>
      <c r="J52" s="5">
        <v>6</v>
      </c>
      <c r="K52" s="4">
        <v>0.4</v>
      </c>
      <c r="L52" s="117">
        <v>2.4</v>
      </c>
    </row>
    <row r="53" ht="16.5" spans="1:12">
      <c r="A53" s="1" t="s">
        <v>13</v>
      </c>
      <c r="B53" s="2">
        <v>45817</v>
      </c>
      <c r="C53" s="1" t="s">
        <v>14</v>
      </c>
      <c r="D53" s="1" t="s">
        <v>238</v>
      </c>
      <c r="E53" s="3">
        <v>59764</v>
      </c>
      <c r="F53" s="1" t="s">
        <v>239</v>
      </c>
      <c r="G53" s="1" t="s">
        <v>240</v>
      </c>
      <c r="H53" s="1" t="s">
        <v>19</v>
      </c>
      <c r="I53" s="4" t="s">
        <v>34</v>
      </c>
      <c r="J53" s="5">
        <v>800</v>
      </c>
      <c r="K53" s="4">
        <v>0.07</v>
      </c>
      <c r="L53" s="167">
        <v>56</v>
      </c>
    </row>
    <row r="54" ht="16.5" spans="1:12">
      <c r="A54" s="7"/>
      <c r="B54" s="8"/>
      <c r="C54" s="7"/>
      <c r="D54" s="7"/>
      <c r="E54" s="9"/>
      <c r="F54" s="7"/>
      <c r="G54" s="7"/>
      <c r="H54" s="7"/>
      <c r="I54" s="4" t="s">
        <v>21</v>
      </c>
      <c r="J54" s="5">
        <v>800</v>
      </c>
      <c r="K54" s="4">
        <v>0.05</v>
      </c>
      <c r="L54" s="167">
        <v>40</v>
      </c>
    </row>
    <row r="55" ht="16.5" spans="1:12">
      <c r="A55" s="11"/>
      <c r="B55" s="19"/>
      <c r="C55" s="11"/>
      <c r="D55" s="11"/>
      <c r="E55" s="12"/>
      <c r="F55" s="11"/>
      <c r="G55" s="11"/>
      <c r="H55" s="7"/>
      <c r="I55" s="4" t="s">
        <v>25</v>
      </c>
      <c r="J55" s="5">
        <v>800</v>
      </c>
      <c r="K55" s="4">
        <v>0.18</v>
      </c>
      <c r="L55" s="167">
        <v>144</v>
      </c>
    </row>
    <row r="56" ht="16.5" spans="1:12">
      <c r="A56" s="1" t="s">
        <v>13</v>
      </c>
      <c r="B56" s="2">
        <v>45817</v>
      </c>
      <c r="C56" s="1" t="s">
        <v>14</v>
      </c>
      <c r="D56" s="1" t="s">
        <v>241</v>
      </c>
      <c r="E56" s="3">
        <v>59623</v>
      </c>
      <c r="F56" s="1" t="s">
        <v>242</v>
      </c>
      <c r="G56" s="1" t="s">
        <v>113</v>
      </c>
      <c r="H56" s="1" t="s">
        <v>31</v>
      </c>
      <c r="I56" s="4" t="s">
        <v>32</v>
      </c>
      <c r="J56" s="5">
        <v>610</v>
      </c>
      <c r="K56" s="4">
        <v>0.416</v>
      </c>
      <c r="L56" s="117">
        <v>253.76</v>
      </c>
    </row>
    <row r="57" ht="16.5" spans="1:12">
      <c r="A57" s="7"/>
      <c r="B57" s="8"/>
      <c r="C57" s="7"/>
      <c r="D57" s="7"/>
      <c r="E57" s="9"/>
      <c r="F57" s="7"/>
      <c r="G57" s="7"/>
      <c r="H57" s="7"/>
      <c r="I57" s="4" t="s">
        <v>33</v>
      </c>
      <c r="J57" s="5">
        <v>610</v>
      </c>
      <c r="K57" s="4">
        <v>0.72</v>
      </c>
      <c r="L57" s="117">
        <v>439.2</v>
      </c>
    </row>
    <row r="58" ht="16.5" spans="1:12">
      <c r="A58" s="7"/>
      <c r="B58" s="8"/>
      <c r="C58" s="7"/>
      <c r="D58" s="7"/>
      <c r="E58" s="9"/>
      <c r="F58" s="7"/>
      <c r="G58" s="7"/>
      <c r="H58" s="7"/>
      <c r="I58" s="4" t="s">
        <v>24</v>
      </c>
      <c r="J58" s="5">
        <v>610</v>
      </c>
      <c r="K58" s="4">
        <v>0</v>
      </c>
      <c r="L58" s="40">
        <v>0</v>
      </c>
    </row>
    <row r="59" ht="16.5" spans="1:12">
      <c r="A59" s="7"/>
      <c r="B59" s="8"/>
      <c r="C59" s="7"/>
      <c r="D59" s="7"/>
      <c r="E59" s="9"/>
      <c r="F59" s="7"/>
      <c r="G59" s="7"/>
      <c r="H59" s="7"/>
      <c r="I59" s="4" t="s">
        <v>35</v>
      </c>
      <c r="J59" s="5">
        <v>610</v>
      </c>
      <c r="K59" s="4">
        <v>0</v>
      </c>
      <c r="L59" s="40">
        <v>0</v>
      </c>
    </row>
    <row r="60" ht="16.5" spans="1:12">
      <c r="A60" s="7"/>
      <c r="B60" s="8"/>
      <c r="C60" s="7"/>
      <c r="D60" s="7"/>
      <c r="E60" s="12"/>
      <c r="F60" s="7"/>
      <c r="G60" s="11"/>
      <c r="H60" s="7"/>
      <c r="I60" s="4" t="s">
        <v>36</v>
      </c>
      <c r="J60" s="5">
        <v>25</v>
      </c>
      <c r="K60" s="4">
        <v>0.4</v>
      </c>
      <c r="L60" s="117">
        <v>10</v>
      </c>
    </row>
    <row r="61" ht="16.5" spans="1:12">
      <c r="A61" s="7"/>
      <c r="B61" s="8"/>
      <c r="C61" s="7"/>
      <c r="D61" s="7"/>
      <c r="E61" s="3">
        <v>59624</v>
      </c>
      <c r="F61" s="7"/>
      <c r="G61" s="1" t="s">
        <v>112</v>
      </c>
      <c r="H61" s="7"/>
      <c r="I61" s="4" t="s">
        <v>32</v>
      </c>
      <c r="J61" s="5">
        <v>270</v>
      </c>
      <c r="K61" s="4">
        <v>0.416</v>
      </c>
      <c r="L61" s="117">
        <v>112.32</v>
      </c>
    </row>
    <row r="62" ht="16.5" spans="1:12">
      <c r="A62" s="7"/>
      <c r="B62" s="8"/>
      <c r="C62" s="7"/>
      <c r="D62" s="7"/>
      <c r="E62" s="9"/>
      <c r="F62" s="7"/>
      <c r="G62" s="7"/>
      <c r="H62" s="7"/>
      <c r="I62" s="4" t="s">
        <v>33</v>
      </c>
      <c r="J62" s="5">
        <v>270</v>
      </c>
      <c r="K62" s="4">
        <v>0.72</v>
      </c>
      <c r="L62" s="117">
        <v>194.4</v>
      </c>
    </row>
    <row r="63" ht="16.5" spans="1:12">
      <c r="A63" s="7"/>
      <c r="B63" s="8"/>
      <c r="C63" s="7"/>
      <c r="D63" s="7"/>
      <c r="E63" s="9"/>
      <c r="F63" s="7"/>
      <c r="G63" s="7"/>
      <c r="H63" s="7"/>
      <c r="I63" s="4" t="s">
        <v>24</v>
      </c>
      <c r="J63" s="5">
        <v>270</v>
      </c>
      <c r="K63" s="4">
        <v>0</v>
      </c>
      <c r="L63" s="40">
        <v>0</v>
      </c>
    </row>
    <row r="64" ht="16.5" spans="1:12">
      <c r="A64" s="7"/>
      <c r="B64" s="8"/>
      <c r="C64" s="7"/>
      <c r="D64" s="7"/>
      <c r="E64" s="9"/>
      <c r="F64" s="7"/>
      <c r="G64" s="7"/>
      <c r="H64" s="7"/>
      <c r="I64" s="4" t="s">
        <v>22</v>
      </c>
      <c r="J64" s="5">
        <v>270</v>
      </c>
      <c r="K64" s="4">
        <v>0.14</v>
      </c>
      <c r="L64" s="167">
        <v>37.8</v>
      </c>
    </row>
    <row r="65" ht="16.5" spans="1:12">
      <c r="A65" s="7"/>
      <c r="B65" s="8"/>
      <c r="C65" s="7"/>
      <c r="D65" s="7"/>
      <c r="E65" s="9"/>
      <c r="F65" s="7"/>
      <c r="G65" s="7"/>
      <c r="H65" s="7"/>
      <c r="I65" s="4" t="s">
        <v>35</v>
      </c>
      <c r="J65" s="5">
        <v>270</v>
      </c>
      <c r="K65" s="4">
        <v>0</v>
      </c>
      <c r="L65" s="40">
        <v>0</v>
      </c>
    </row>
    <row r="66" ht="16.5" spans="1:12">
      <c r="A66" s="7"/>
      <c r="B66" s="8"/>
      <c r="C66" s="7"/>
      <c r="D66" s="7"/>
      <c r="E66" s="12"/>
      <c r="F66" s="7"/>
      <c r="G66" s="11"/>
      <c r="H66" s="11"/>
      <c r="I66" s="4" t="s">
        <v>36</v>
      </c>
      <c r="J66" s="5">
        <v>11</v>
      </c>
      <c r="K66" s="4">
        <v>0.4</v>
      </c>
      <c r="L66" s="117">
        <v>4.4</v>
      </c>
    </row>
    <row r="67" ht="16.5" spans="1:12">
      <c r="A67" s="7"/>
      <c r="B67" s="8"/>
      <c r="C67" s="7"/>
      <c r="D67" s="7"/>
      <c r="E67" s="3">
        <v>59625</v>
      </c>
      <c r="F67" s="7"/>
      <c r="G67" s="1" t="s">
        <v>117</v>
      </c>
      <c r="H67" s="1" t="s">
        <v>31</v>
      </c>
      <c r="I67" s="4" t="s">
        <v>32</v>
      </c>
      <c r="J67" s="5">
        <v>1680</v>
      </c>
      <c r="K67" s="4">
        <v>0.416</v>
      </c>
      <c r="L67" s="117">
        <v>698.88</v>
      </c>
    </row>
    <row r="68" ht="16.5" spans="1:12">
      <c r="A68" s="7"/>
      <c r="B68" s="8"/>
      <c r="C68" s="7"/>
      <c r="D68" s="7"/>
      <c r="E68" s="9"/>
      <c r="F68" s="7"/>
      <c r="G68" s="7"/>
      <c r="H68" s="7"/>
      <c r="I68" s="4" t="s">
        <v>33</v>
      </c>
      <c r="J68" s="5">
        <v>1680</v>
      </c>
      <c r="K68" s="4">
        <v>0.72</v>
      </c>
      <c r="L68" s="117">
        <v>1209.6</v>
      </c>
    </row>
    <row r="69" ht="16.5" spans="1:12">
      <c r="A69" s="7"/>
      <c r="B69" s="8"/>
      <c r="C69" s="7"/>
      <c r="D69" s="7"/>
      <c r="E69" s="9"/>
      <c r="F69" s="7"/>
      <c r="G69" s="7"/>
      <c r="H69" s="7"/>
      <c r="I69" s="4" t="s">
        <v>24</v>
      </c>
      <c r="J69" s="5">
        <v>1680</v>
      </c>
      <c r="K69" s="4">
        <v>0</v>
      </c>
      <c r="L69" s="40">
        <v>0</v>
      </c>
    </row>
    <row r="70" ht="16.5" spans="1:12">
      <c r="A70" s="7"/>
      <c r="B70" s="8"/>
      <c r="C70" s="7"/>
      <c r="D70" s="7"/>
      <c r="E70" s="9"/>
      <c r="F70" s="7"/>
      <c r="G70" s="7"/>
      <c r="H70" s="7"/>
      <c r="I70" s="4" t="s">
        <v>35</v>
      </c>
      <c r="J70" s="5">
        <v>1680</v>
      </c>
      <c r="K70" s="4">
        <v>0</v>
      </c>
      <c r="L70" s="40">
        <v>0</v>
      </c>
    </row>
    <row r="71" ht="16.5" spans="1:12">
      <c r="A71" s="7"/>
      <c r="B71" s="8"/>
      <c r="C71" s="7"/>
      <c r="D71" s="7"/>
      <c r="E71" s="12"/>
      <c r="F71" s="7"/>
      <c r="G71" s="11"/>
      <c r="H71" s="7"/>
      <c r="I71" s="4" t="s">
        <v>36</v>
      </c>
      <c r="J71" s="5">
        <v>70</v>
      </c>
      <c r="K71" s="4">
        <v>0.4</v>
      </c>
      <c r="L71" s="117">
        <v>28</v>
      </c>
    </row>
    <row r="72" ht="16.5" spans="1:12">
      <c r="A72" s="7"/>
      <c r="B72" s="8"/>
      <c r="C72" s="7"/>
      <c r="D72" s="7"/>
      <c r="E72" s="3">
        <v>59637</v>
      </c>
      <c r="F72" s="7"/>
      <c r="G72" s="1" t="s">
        <v>116</v>
      </c>
      <c r="H72" s="7"/>
      <c r="I72" s="4" t="s">
        <v>32</v>
      </c>
      <c r="J72" s="5">
        <v>1800</v>
      </c>
      <c r="K72" s="4">
        <v>0.416</v>
      </c>
      <c r="L72" s="117">
        <v>748.8</v>
      </c>
    </row>
    <row r="73" ht="16.5" spans="1:12">
      <c r="A73" s="7"/>
      <c r="B73" s="8"/>
      <c r="C73" s="7"/>
      <c r="D73" s="7"/>
      <c r="E73" s="9"/>
      <c r="F73" s="7"/>
      <c r="G73" s="7"/>
      <c r="H73" s="7"/>
      <c r="I73" s="4" t="s">
        <v>33</v>
      </c>
      <c r="J73" s="5">
        <v>1800</v>
      </c>
      <c r="K73" s="4">
        <v>0.72</v>
      </c>
      <c r="L73" s="117">
        <v>1296</v>
      </c>
    </row>
    <row r="74" ht="16.5" spans="1:12">
      <c r="A74" s="7"/>
      <c r="B74" s="8"/>
      <c r="C74" s="7"/>
      <c r="D74" s="7"/>
      <c r="E74" s="9"/>
      <c r="F74" s="7"/>
      <c r="G74" s="7"/>
      <c r="H74" s="7"/>
      <c r="I74" s="4" t="s">
        <v>24</v>
      </c>
      <c r="J74" s="5">
        <v>1800</v>
      </c>
      <c r="K74" s="4">
        <v>0</v>
      </c>
      <c r="L74" s="40">
        <v>0</v>
      </c>
    </row>
    <row r="75" ht="16.5" spans="1:12">
      <c r="A75" s="7"/>
      <c r="B75" s="8"/>
      <c r="C75" s="7"/>
      <c r="D75" s="7"/>
      <c r="E75" s="9"/>
      <c r="F75" s="7"/>
      <c r="G75" s="7"/>
      <c r="H75" s="7"/>
      <c r="I75" s="4" t="s">
        <v>35</v>
      </c>
      <c r="J75" s="5">
        <v>1800</v>
      </c>
      <c r="K75" s="4">
        <v>0</v>
      </c>
      <c r="L75" s="40">
        <v>0</v>
      </c>
    </row>
    <row r="76" ht="16.5" spans="1:12">
      <c r="A76" s="7"/>
      <c r="B76" s="8"/>
      <c r="C76" s="7"/>
      <c r="D76" s="7"/>
      <c r="E76" s="12"/>
      <c r="F76" s="7"/>
      <c r="G76" s="11"/>
      <c r="H76" s="11"/>
      <c r="I76" s="4" t="s">
        <v>36</v>
      </c>
      <c r="J76" s="5">
        <v>83</v>
      </c>
      <c r="K76" s="4">
        <v>0.4</v>
      </c>
      <c r="L76" s="117">
        <v>33.2</v>
      </c>
    </row>
    <row r="77" ht="16.5" spans="1:12">
      <c r="A77" s="7"/>
      <c r="B77" s="8"/>
      <c r="C77" s="7"/>
      <c r="D77" s="7"/>
      <c r="E77" s="3">
        <v>59639</v>
      </c>
      <c r="F77" s="7"/>
      <c r="G77" s="1" t="s">
        <v>119</v>
      </c>
      <c r="H77" s="1" t="s">
        <v>31</v>
      </c>
      <c r="I77" s="4" t="s">
        <v>32</v>
      </c>
      <c r="J77" s="5">
        <v>1010</v>
      </c>
      <c r="K77" s="4">
        <v>0.416</v>
      </c>
      <c r="L77" s="117">
        <v>420.16</v>
      </c>
    </row>
    <row r="78" ht="16.5" spans="1:12">
      <c r="A78" s="7"/>
      <c r="B78" s="8"/>
      <c r="C78" s="7"/>
      <c r="D78" s="7"/>
      <c r="E78" s="9"/>
      <c r="F78" s="7"/>
      <c r="G78" s="7"/>
      <c r="H78" s="7"/>
      <c r="I78" s="4" t="s">
        <v>33</v>
      </c>
      <c r="J78" s="5">
        <v>1010</v>
      </c>
      <c r="K78" s="4">
        <v>0.72</v>
      </c>
      <c r="L78" s="117">
        <v>727.2</v>
      </c>
    </row>
    <row r="79" ht="16.5" spans="1:12">
      <c r="A79" s="7"/>
      <c r="B79" s="8"/>
      <c r="C79" s="7"/>
      <c r="D79" s="7"/>
      <c r="E79" s="9"/>
      <c r="F79" s="7"/>
      <c r="G79" s="7"/>
      <c r="H79" s="7"/>
      <c r="I79" s="4" t="s">
        <v>24</v>
      </c>
      <c r="J79" s="5">
        <v>1010</v>
      </c>
      <c r="K79" s="4">
        <v>0</v>
      </c>
      <c r="L79" s="40">
        <v>0</v>
      </c>
    </row>
    <row r="80" ht="16.5" spans="1:12">
      <c r="A80" s="7"/>
      <c r="B80" s="8"/>
      <c r="C80" s="7"/>
      <c r="D80" s="7"/>
      <c r="E80" s="9"/>
      <c r="F80" s="7"/>
      <c r="G80" s="7"/>
      <c r="H80" s="7"/>
      <c r="I80" s="4" t="s">
        <v>35</v>
      </c>
      <c r="J80" s="5">
        <v>1010</v>
      </c>
      <c r="K80" s="4">
        <v>0</v>
      </c>
      <c r="L80" s="40">
        <v>0</v>
      </c>
    </row>
    <row r="81" ht="16.5" spans="1:12">
      <c r="A81" s="7"/>
      <c r="B81" s="8"/>
      <c r="C81" s="7"/>
      <c r="D81" s="7"/>
      <c r="E81" s="12"/>
      <c r="F81" s="7"/>
      <c r="G81" s="11"/>
      <c r="H81" s="7"/>
      <c r="I81" s="4" t="s">
        <v>36</v>
      </c>
      <c r="J81" s="5">
        <v>43</v>
      </c>
      <c r="K81" s="4">
        <v>0.4</v>
      </c>
      <c r="L81" s="117">
        <v>17.2</v>
      </c>
    </row>
    <row r="82" ht="16.5" spans="1:12">
      <c r="A82" s="7"/>
      <c r="B82" s="8"/>
      <c r="C82" s="7"/>
      <c r="D82" s="7"/>
      <c r="E82" s="3">
        <v>59640</v>
      </c>
      <c r="F82" s="7"/>
      <c r="G82" s="1" t="s">
        <v>118</v>
      </c>
      <c r="H82" s="7"/>
      <c r="I82" s="4" t="s">
        <v>32</v>
      </c>
      <c r="J82" s="5">
        <v>810</v>
      </c>
      <c r="K82" s="4">
        <v>0.416</v>
      </c>
      <c r="L82" s="117">
        <v>336.96</v>
      </c>
    </row>
    <row r="83" ht="16.5" spans="1:12">
      <c r="A83" s="7"/>
      <c r="B83" s="8"/>
      <c r="C83" s="7"/>
      <c r="D83" s="7"/>
      <c r="E83" s="9"/>
      <c r="F83" s="7"/>
      <c r="G83" s="7"/>
      <c r="H83" s="7"/>
      <c r="I83" s="4" t="s">
        <v>33</v>
      </c>
      <c r="J83" s="5">
        <v>810</v>
      </c>
      <c r="K83" s="4">
        <v>0.72</v>
      </c>
      <c r="L83" s="117">
        <v>583.2</v>
      </c>
    </row>
    <row r="84" ht="16.5" spans="1:12">
      <c r="A84" s="7"/>
      <c r="B84" s="8"/>
      <c r="C84" s="7"/>
      <c r="D84" s="7"/>
      <c r="E84" s="9"/>
      <c r="F84" s="7"/>
      <c r="G84" s="7"/>
      <c r="H84" s="7"/>
      <c r="I84" s="4" t="s">
        <v>24</v>
      </c>
      <c r="J84" s="5">
        <v>810</v>
      </c>
      <c r="K84" s="4">
        <v>0</v>
      </c>
      <c r="L84" s="40">
        <v>0</v>
      </c>
    </row>
    <row r="85" ht="16.5" spans="1:12">
      <c r="A85" s="7"/>
      <c r="B85" s="8"/>
      <c r="C85" s="7"/>
      <c r="D85" s="7"/>
      <c r="E85" s="9"/>
      <c r="F85" s="7"/>
      <c r="G85" s="7"/>
      <c r="H85" s="7"/>
      <c r="I85" s="4" t="s">
        <v>35</v>
      </c>
      <c r="J85" s="5">
        <v>810</v>
      </c>
      <c r="K85" s="4">
        <v>0</v>
      </c>
      <c r="L85" s="40">
        <v>0</v>
      </c>
    </row>
    <row r="86" ht="16.5" spans="1:12">
      <c r="A86" s="11"/>
      <c r="B86" s="19"/>
      <c r="C86" s="11"/>
      <c r="D86" s="11"/>
      <c r="E86" s="12"/>
      <c r="F86" s="11"/>
      <c r="G86" s="11"/>
      <c r="H86" s="11"/>
      <c r="I86" s="4" t="s">
        <v>36</v>
      </c>
      <c r="J86" s="5">
        <v>34</v>
      </c>
      <c r="K86" s="4">
        <v>0.4</v>
      </c>
      <c r="L86" s="117">
        <v>13.6</v>
      </c>
    </row>
    <row r="87" ht="16.5" spans="1:12">
      <c r="A87" s="1" t="s">
        <v>13</v>
      </c>
      <c r="B87" s="2">
        <v>45820</v>
      </c>
      <c r="C87" s="1" t="s">
        <v>14</v>
      </c>
      <c r="D87" s="1" t="s">
        <v>243</v>
      </c>
      <c r="E87" s="3">
        <v>60119</v>
      </c>
      <c r="F87" s="1" t="s">
        <v>244</v>
      </c>
      <c r="G87" s="1" t="s">
        <v>113</v>
      </c>
      <c r="H87" s="1" t="s">
        <v>31</v>
      </c>
      <c r="I87" s="4" t="s">
        <v>32</v>
      </c>
      <c r="J87" s="5">
        <v>920</v>
      </c>
      <c r="K87" s="4">
        <v>0.416</v>
      </c>
      <c r="L87" s="117">
        <v>382.72</v>
      </c>
    </row>
    <row r="88" ht="16.5" spans="1:12">
      <c r="A88" s="7"/>
      <c r="B88" s="8"/>
      <c r="C88" s="7"/>
      <c r="D88" s="7"/>
      <c r="E88" s="9"/>
      <c r="F88" s="7"/>
      <c r="G88" s="7"/>
      <c r="H88" s="7"/>
      <c r="I88" s="4" t="s">
        <v>33</v>
      </c>
      <c r="J88" s="5">
        <v>920</v>
      </c>
      <c r="K88" s="4">
        <v>0.72</v>
      </c>
      <c r="L88" s="117">
        <v>662.4</v>
      </c>
    </row>
    <row r="89" ht="16.5" spans="1:12">
      <c r="A89" s="7"/>
      <c r="B89" s="8"/>
      <c r="C89" s="7"/>
      <c r="D89" s="7"/>
      <c r="E89" s="9"/>
      <c r="F89" s="7"/>
      <c r="G89" s="7"/>
      <c r="H89" s="7"/>
      <c r="I89" s="4" t="s">
        <v>24</v>
      </c>
      <c r="J89" s="5">
        <v>920</v>
      </c>
      <c r="K89" s="4">
        <v>0</v>
      </c>
      <c r="L89" s="117">
        <v>0</v>
      </c>
    </row>
    <row r="90" ht="16.5" spans="1:12">
      <c r="A90" s="7"/>
      <c r="B90" s="8"/>
      <c r="C90" s="7"/>
      <c r="D90" s="7"/>
      <c r="E90" s="9"/>
      <c r="F90" s="7"/>
      <c r="G90" s="7"/>
      <c r="H90" s="7"/>
      <c r="I90" s="4" t="s">
        <v>34</v>
      </c>
      <c r="J90" s="5">
        <v>920</v>
      </c>
      <c r="K90" s="4">
        <v>0.07</v>
      </c>
      <c r="L90" s="117">
        <v>64.4</v>
      </c>
    </row>
    <row r="91" ht="16.5" spans="1:12">
      <c r="A91" s="7"/>
      <c r="B91" s="8"/>
      <c r="C91" s="7"/>
      <c r="D91" s="7"/>
      <c r="E91" s="9"/>
      <c r="F91" s="7"/>
      <c r="G91" s="7"/>
      <c r="H91" s="7"/>
      <c r="I91" s="4" t="s">
        <v>21</v>
      </c>
      <c r="J91" s="5">
        <v>920</v>
      </c>
      <c r="K91" s="4">
        <v>0.05</v>
      </c>
      <c r="L91" s="117">
        <v>46</v>
      </c>
    </row>
    <row r="92" ht="16.5" spans="1:12">
      <c r="A92" s="7"/>
      <c r="B92" s="8"/>
      <c r="C92" s="7"/>
      <c r="D92" s="7"/>
      <c r="E92" s="9"/>
      <c r="F92" s="7"/>
      <c r="G92" s="7"/>
      <c r="H92" s="7"/>
      <c r="I92" s="4" t="s">
        <v>22</v>
      </c>
      <c r="J92" s="5">
        <v>920</v>
      </c>
      <c r="K92" s="4">
        <v>0.14</v>
      </c>
      <c r="L92" s="117">
        <v>128.8</v>
      </c>
    </row>
    <row r="93" ht="16.5" spans="1:12">
      <c r="A93" s="7"/>
      <c r="B93" s="8"/>
      <c r="C93" s="7"/>
      <c r="D93" s="7"/>
      <c r="E93" s="9"/>
      <c r="F93" s="7"/>
      <c r="G93" s="7"/>
      <c r="H93" s="7"/>
      <c r="I93" s="4" t="s">
        <v>35</v>
      </c>
      <c r="J93" s="5">
        <v>920</v>
      </c>
      <c r="K93" s="4">
        <v>0</v>
      </c>
      <c r="L93" s="117">
        <v>0</v>
      </c>
    </row>
    <row r="94" ht="16.5" spans="1:12">
      <c r="A94" s="7"/>
      <c r="B94" s="8"/>
      <c r="C94" s="7"/>
      <c r="D94" s="7"/>
      <c r="E94" s="12"/>
      <c r="F94" s="7"/>
      <c r="G94" s="11"/>
      <c r="H94" s="7"/>
      <c r="I94" s="4" t="s">
        <v>36</v>
      </c>
      <c r="J94" s="5">
        <v>37</v>
      </c>
      <c r="K94" s="4">
        <v>0.4</v>
      </c>
      <c r="L94" s="117">
        <v>14.8</v>
      </c>
    </row>
    <row r="95" ht="16.5" spans="1:12">
      <c r="A95" s="7"/>
      <c r="B95" s="8"/>
      <c r="C95" s="7"/>
      <c r="D95" s="7"/>
      <c r="E95" s="3">
        <v>60120</v>
      </c>
      <c r="F95" s="7"/>
      <c r="G95" s="1" t="s">
        <v>112</v>
      </c>
      <c r="H95" s="7"/>
      <c r="I95" s="4" t="s">
        <v>32</v>
      </c>
      <c r="J95" s="5">
        <v>600</v>
      </c>
      <c r="K95" s="4">
        <v>0.416</v>
      </c>
      <c r="L95" s="117">
        <v>249.6</v>
      </c>
    </row>
    <row r="96" ht="16.5" spans="1:12">
      <c r="A96" s="7"/>
      <c r="B96" s="8"/>
      <c r="C96" s="7"/>
      <c r="D96" s="7"/>
      <c r="E96" s="9"/>
      <c r="F96" s="7"/>
      <c r="G96" s="7"/>
      <c r="H96" s="7"/>
      <c r="I96" s="4" t="s">
        <v>33</v>
      </c>
      <c r="J96" s="5">
        <v>600</v>
      </c>
      <c r="K96" s="4">
        <v>0.72</v>
      </c>
      <c r="L96" s="117">
        <v>432</v>
      </c>
    </row>
    <row r="97" ht="16.5" spans="1:12">
      <c r="A97" s="7"/>
      <c r="B97" s="8"/>
      <c r="C97" s="7"/>
      <c r="D97" s="7"/>
      <c r="E97" s="9"/>
      <c r="F97" s="7"/>
      <c r="G97" s="7"/>
      <c r="H97" s="7"/>
      <c r="I97" s="4" t="s">
        <v>24</v>
      </c>
      <c r="J97" s="5">
        <v>600</v>
      </c>
      <c r="K97" s="4">
        <v>0</v>
      </c>
      <c r="L97" s="117">
        <v>0</v>
      </c>
    </row>
    <row r="98" ht="16.5" spans="1:12">
      <c r="A98" s="7"/>
      <c r="B98" s="8"/>
      <c r="C98" s="7"/>
      <c r="D98" s="7"/>
      <c r="E98" s="9"/>
      <c r="F98" s="7"/>
      <c r="G98" s="7"/>
      <c r="H98" s="7"/>
      <c r="I98" s="4" t="s">
        <v>34</v>
      </c>
      <c r="J98" s="5">
        <v>600</v>
      </c>
      <c r="K98" s="4">
        <v>0.07</v>
      </c>
      <c r="L98" s="117">
        <v>42</v>
      </c>
    </row>
    <row r="99" ht="16.5" spans="1:12">
      <c r="A99" s="7"/>
      <c r="B99" s="8"/>
      <c r="C99" s="7"/>
      <c r="D99" s="7"/>
      <c r="E99" s="9"/>
      <c r="F99" s="7"/>
      <c r="G99" s="7"/>
      <c r="H99" s="7"/>
      <c r="I99" s="4" t="s">
        <v>21</v>
      </c>
      <c r="J99" s="5">
        <v>600</v>
      </c>
      <c r="K99" s="4">
        <v>0.05</v>
      </c>
      <c r="L99" s="117">
        <v>30</v>
      </c>
    </row>
    <row r="100" ht="16.5" spans="1:12">
      <c r="A100" s="7"/>
      <c r="B100" s="8"/>
      <c r="C100" s="7"/>
      <c r="D100" s="7"/>
      <c r="E100" s="9"/>
      <c r="F100" s="7"/>
      <c r="G100" s="7"/>
      <c r="H100" s="7"/>
      <c r="I100" s="4" t="s">
        <v>22</v>
      </c>
      <c r="J100" s="5">
        <v>600</v>
      </c>
      <c r="K100" s="4">
        <v>0.14</v>
      </c>
      <c r="L100" s="117">
        <v>84</v>
      </c>
    </row>
    <row r="101" ht="16.5" spans="1:12">
      <c r="A101" s="7"/>
      <c r="B101" s="8"/>
      <c r="C101" s="7"/>
      <c r="D101" s="7"/>
      <c r="E101" s="9"/>
      <c r="F101" s="7"/>
      <c r="G101" s="7"/>
      <c r="H101" s="7"/>
      <c r="I101" s="4" t="s">
        <v>35</v>
      </c>
      <c r="J101" s="5">
        <v>600</v>
      </c>
      <c r="K101" s="4">
        <v>0</v>
      </c>
      <c r="L101" s="117">
        <v>0</v>
      </c>
    </row>
    <row r="102" ht="16.5" spans="1:12">
      <c r="A102" s="7"/>
      <c r="B102" s="8"/>
      <c r="C102" s="7"/>
      <c r="D102" s="7"/>
      <c r="E102" s="12"/>
      <c r="F102" s="7"/>
      <c r="G102" s="11"/>
      <c r="H102" s="11"/>
      <c r="I102" s="4" t="s">
        <v>36</v>
      </c>
      <c r="J102" s="5">
        <v>24</v>
      </c>
      <c r="K102" s="4">
        <v>0.4</v>
      </c>
      <c r="L102" s="117">
        <v>9.6</v>
      </c>
    </row>
    <row r="103" ht="16.5" spans="1:12">
      <c r="A103" s="7"/>
      <c r="B103" s="8"/>
      <c r="C103" s="7"/>
      <c r="D103" s="7"/>
      <c r="E103" s="3">
        <v>60122</v>
      </c>
      <c r="F103" s="7"/>
      <c r="G103" s="1" t="s">
        <v>115</v>
      </c>
      <c r="H103" s="1" t="s">
        <v>79</v>
      </c>
      <c r="I103" s="4" t="s">
        <v>32</v>
      </c>
      <c r="J103" s="5">
        <v>400</v>
      </c>
      <c r="K103" s="4">
        <v>0.416</v>
      </c>
      <c r="L103" s="117">
        <v>166.4</v>
      </c>
    </row>
    <row r="104" ht="16.5" spans="1:12">
      <c r="A104" s="7"/>
      <c r="B104" s="8"/>
      <c r="C104" s="7"/>
      <c r="D104" s="7"/>
      <c r="E104" s="9"/>
      <c r="F104" s="7"/>
      <c r="G104" s="7"/>
      <c r="H104" s="7"/>
      <c r="I104" s="4" t="s">
        <v>33</v>
      </c>
      <c r="J104" s="5">
        <v>400</v>
      </c>
      <c r="K104" s="4">
        <v>0.72</v>
      </c>
      <c r="L104" s="117">
        <v>288</v>
      </c>
    </row>
    <row r="105" ht="16.5" spans="1:12">
      <c r="A105" s="7"/>
      <c r="B105" s="8"/>
      <c r="C105" s="7"/>
      <c r="D105" s="7"/>
      <c r="E105" s="9"/>
      <c r="F105" s="7"/>
      <c r="G105" s="7"/>
      <c r="H105" s="7"/>
      <c r="I105" s="4" t="s">
        <v>24</v>
      </c>
      <c r="J105" s="5">
        <v>400</v>
      </c>
      <c r="K105" s="4">
        <v>0</v>
      </c>
      <c r="L105" s="117">
        <v>0</v>
      </c>
    </row>
    <row r="106" ht="16.5" spans="1:12">
      <c r="A106" s="7"/>
      <c r="B106" s="8"/>
      <c r="C106" s="7"/>
      <c r="D106" s="7"/>
      <c r="E106" s="9"/>
      <c r="F106" s="7"/>
      <c r="G106" s="7"/>
      <c r="H106" s="7"/>
      <c r="I106" s="4" t="s">
        <v>34</v>
      </c>
      <c r="J106" s="5">
        <v>400</v>
      </c>
      <c r="K106" s="4">
        <v>0.07</v>
      </c>
      <c r="L106" s="117">
        <v>28</v>
      </c>
    </row>
    <row r="107" ht="16.5" spans="1:12">
      <c r="A107" s="7"/>
      <c r="B107" s="8"/>
      <c r="C107" s="7"/>
      <c r="D107" s="7"/>
      <c r="E107" s="9"/>
      <c r="F107" s="7"/>
      <c r="G107" s="7"/>
      <c r="H107" s="7"/>
      <c r="I107" s="4" t="s">
        <v>21</v>
      </c>
      <c r="J107" s="5">
        <v>400</v>
      </c>
      <c r="K107" s="4">
        <v>0.05</v>
      </c>
      <c r="L107" s="117">
        <v>20</v>
      </c>
    </row>
    <row r="108" ht="16.5" spans="1:12">
      <c r="A108" s="7"/>
      <c r="B108" s="8"/>
      <c r="C108" s="7"/>
      <c r="D108" s="7"/>
      <c r="E108" s="9"/>
      <c r="F108" s="7"/>
      <c r="G108" s="7"/>
      <c r="H108" s="7"/>
      <c r="I108" s="4" t="s">
        <v>22</v>
      </c>
      <c r="J108" s="5">
        <v>400</v>
      </c>
      <c r="K108" s="4">
        <v>0.14</v>
      </c>
      <c r="L108" s="117">
        <v>56</v>
      </c>
    </row>
    <row r="109" ht="16.5" spans="1:12">
      <c r="A109" s="7"/>
      <c r="B109" s="8"/>
      <c r="C109" s="7"/>
      <c r="D109" s="7"/>
      <c r="E109" s="9"/>
      <c r="F109" s="7"/>
      <c r="G109" s="7"/>
      <c r="H109" s="7"/>
      <c r="I109" s="4" t="s">
        <v>35</v>
      </c>
      <c r="J109" s="5">
        <v>400</v>
      </c>
      <c r="K109" s="4">
        <v>0</v>
      </c>
      <c r="L109" s="117">
        <v>0</v>
      </c>
    </row>
    <row r="110" ht="16.5" spans="1:12">
      <c r="A110" s="7"/>
      <c r="B110" s="8"/>
      <c r="C110" s="7"/>
      <c r="D110" s="7"/>
      <c r="E110" s="12"/>
      <c r="F110" s="7"/>
      <c r="G110" s="11"/>
      <c r="H110" s="11"/>
      <c r="I110" s="4" t="s">
        <v>36</v>
      </c>
      <c r="J110" s="5">
        <v>17</v>
      </c>
      <c r="K110" s="4">
        <v>0.4</v>
      </c>
      <c r="L110" s="117">
        <v>6.8</v>
      </c>
    </row>
    <row r="111" ht="16.5" spans="1:12">
      <c r="A111" s="7"/>
      <c r="B111" s="8"/>
      <c r="C111" s="7"/>
      <c r="D111" s="7"/>
      <c r="E111" s="3">
        <v>60123</v>
      </c>
      <c r="F111" s="7"/>
      <c r="G111" s="1" t="s">
        <v>117</v>
      </c>
      <c r="H111" s="1" t="s">
        <v>31</v>
      </c>
      <c r="I111" s="4" t="s">
        <v>32</v>
      </c>
      <c r="J111" s="5">
        <v>2600</v>
      </c>
      <c r="K111" s="4">
        <v>0.416</v>
      </c>
      <c r="L111" s="117">
        <v>1081.6</v>
      </c>
    </row>
    <row r="112" ht="16.5" spans="1:12">
      <c r="A112" s="7"/>
      <c r="B112" s="8"/>
      <c r="C112" s="7"/>
      <c r="D112" s="7"/>
      <c r="E112" s="9"/>
      <c r="F112" s="7"/>
      <c r="G112" s="7"/>
      <c r="H112" s="7"/>
      <c r="I112" s="4" t="s">
        <v>33</v>
      </c>
      <c r="J112" s="5">
        <v>2600</v>
      </c>
      <c r="K112" s="4">
        <v>0.72</v>
      </c>
      <c r="L112" s="117">
        <v>1872</v>
      </c>
    </row>
    <row r="113" ht="16.5" spans="1:12">
      <c r="A113" s="7"/>
      <c r="B113" s="8"/>
      <c r="C113" s="7"/>
      <c r="D113" s="7"/>
      <c r="E113" s="9"/>
      <c r="F113" s="7"/>
      <c r="G113" s="7"/>
      <c r="H113" s="7"/>
      <c r="I113" s="4" t="s">
        <v>24</v>
      </c>
      <c r="J113" s="5">
        <v>2600</v>
      </c>
      <c r="K113" s="4">
        <v>0</v>
      </c>
      <c r="L113" s="117">
        <v>0</v>
      </c>
    </row>
    <row r="114" ht="16.5" spans="1:12">
      <c r="A114" s="7"/>
      <c r="B114" s="8"/>
      <c r="C114" s="7"/>
      <c r="D114" s="7"/>
      <c r="E114" s="9"/>
      <c r="F114" s="7"/>
      <c r="G114" s="7"/>
      <c r="H114" s="7"/>
      <c r="I114" s="4" t="s">
        <v>34</v>
      </c>
      <c r="J114" s="5">
        <v>5000</v>
      </c>
      <c r="K114" s="4">
        <v>0.07</v>
      </c>
      <c r="L114" s="117">
        <v>350</v>
      </c>
    </row>
    <row r="115" ht="16.5" spans="1:12">
      <c r="A115" s="7"/>
      <c r="B115" s="8"/>
      <c r="C115" s="7"/>
      <c r="D115" s="7"/>
      <c r="E115" s="9"/>
      <c r="F115" s="7"/>
      <c r="G115" s="7"/>
      <c r="H115" s="7"/>
      <c r="I115" s="4" t="s">
        <v>21</v>
      </c>
      <c r="J115" s="5">
        <v>5000</v>
      </c>
      <c r="K115" s="4">
        <v>0.05</v>
      </c>
      <c r="L115" s="117">
        <v>250</v>
      </c>
    </row>
    <row r="116" ht="16.5" spans="1:12">
      <c r="A116" s="7"/>
      <c r="B116" s="8"/>
      <c r="C116" s="7"/>
      <c r="D116" s="7"/>
      <c r="E116" s="9"/>
      <c r="F116" s="7"/>
      <c r="G116" s="7"/>
      <c r="H116" s="7"/>
      <c r="I116" s="4" t="s">
        <v>22</v>
      </c>
      <c r="J116" s="5">
        <v>5000</v>
      </c>
      <c r="K116" s="4">
        <v>0.14</v>
      </c>
      <c r="L116" s="117">
        <v>700</v>
      </c>
    </row>
    <row r="117" ht="16.5" spans="1:12">
      <c r="A117" s="7"/>
      <c r="B117" s="8"/>
      <c r="C117" s="7"/>
      <c r="D117" s="7"/>
      <c r="E117" s="9"/>
      <c r="F117" s="7"/>
      <c r="G117" s="7"/>
      <c r="H117" s="7"/>
      <c r="I117" s="4" t="s">
        <v>35</v>
      </c>
      <c r="J117" s="5">
        <v>2600</v>
      </c>
      <c r="K117" s="4">
        <v>0</v>
      </c>
      <c r="L117" s="117">
        <v>0</v>
      </c>
    </row>
    <row r="118" ht="16.5" spans="1:12">
      <c r="A118" s="7"/>
      <c r="B118" s="8"/>
      <c r="C118" s="7"/>
      <c r="D118" s="7"/>
      <c r="E118" s="12"/>
      <c r="F118" s="7"/>
      <c r="G118" s="11"/>
      <c r="H118" s="7"/>
      <c r="I118" s="4" t="s">
        <v>36</v>
      </c>
      <c r="J118" s="5">
        <v>104</v>
      </c>
      <c r="K118" s="4">
        <v>0.4</v>
      </c>
      <c r="L118" s="117">
        <v>41.6</v>
      </c>
    </row>
    <row r="119" ht="16.5" spans="1:12">
      <c r="A119" s="7"/>
      <c r="B119" s="8"/>
      <c r="C119" s="7"/>
      <c r="D119" s="7"/>
      <c r="E119" s="3">
        <v>60124</v>
      </c>
      <c r="F119" s="7"/>
      <c r="G119" s="1" t="s">
        <v>116</v>
      </c>
      <c r="H119" s="7"/>
      <c r="I119" s="4" t="s">
        <v>32</v>
      </c>
      <c r="J119" s="5">
        <v>2820</v>
      </c>
      <c r="K119" s="4">
        <v>0.416</v>
      </c>
      <c r="L119" s="117">
        <v>1173.12</v>
      </c>
    </row>
    <row r="120" ht="16.5" spans="1:12">
      <c r="A120" s="7"/>
      <c r="B120" s="8"/>
      <c r="C120" s="7"/>
      <c r="D120" s="7"/>
      <c r="E120" s="9"/>
      <c r="F120" s="7"/>
      <c r="G120" s="7"/>
      <c r="H120" s="7"/>
      <c r="I120" s="4" t="s">
        <v>33</v>
      </c>
      <c r="J120" s="5">
        <v>2820</v>
      </c>
      <c r="K120" s="4">
        <v>0.72</v>
      </c>
      <c r="L120" s="117">
        <v>2030.4</v>
      </c>
    </row>
    <row r="121" ht="16.5" spans="1:12">
      <c r="A121" s="7"/>
      <c r="B121" s="8"/>
      <c r="C121" s="7"/>
      <c r="D121" s="7"/>
      <c r="E121" s="9"/>
      <c r="F121" s="7"/>
      <c r="G121" s="7"/>
      <c r="H121" s="7"/>
      <c r="I121" s="4" t="s">
        <v>24</v>
      </c>
      <c r="J121" s="5">
        <v>2820</v>
      </c>
      <c r="K121" s="4">
        <v>0</v>
      </c>
      <c r="L121" s="117">
        <v>0</v>
      </c>
    </row>
    <row r="122" ht="16.5" spans="1:12">
      <c r="A122" s="7"/>
      <c r="B122" s="8"/>
      <c r="C122" s="7"/>
      <c r="D122" s="7"/>
      <c r="E122" s="9"/>
      <c r="F122" s="7"/>
      <c r="G122" s="7"/>
      <c r="H122" s="7"/>
      <c r="I122" s="4" t="s">
        <v>34</v>
      </c>
      <c r="J122" s="5">
        <v>5240</v>
      </c>
      <c r="K122" s="4">
        <v>0.07</v>
      </c>
      <c r="L122" s="117">
        <v>366.8</v>
      </c>
    </row>
    <row r="123" ht="16.5" spans="1:12">
      <c r="A123" s="7"/>
      <c r="B123" s="8"/>
      <c r="C123" s="7"/>
      <c r="D123" s="7"/>
      <c r="E123" s="9"/>
      <c r="F123" s="7"/>
      <c r="G123" s="7"/>
      <c r="H123" s="7"/>
      <c r="I123" s="4" t="s">
        <v>21</v>
      </c>
      <c r="J123" s="5">
        <v>5240</v>
      </c>
      <c r="K123" s="4">
        <v>0.05</v>
      </c>
      <c r="L123" s="117">
        <v>262</v>
      </c>
    </row>
    <row r="124" ht="16.5" spans="1:12">
      <c r="A124" s="7"/>
      <c r="B124" s="8"/>
      <c r="C124" s="7"/>
      <c r="D124" s="7"/>
      <c r="E124" s="9"/>
      <c r="F124" s="7"/>
      <c r="G124" s="7"/>
      <c r="H124" s="7"/>
      <c r="I124" s="4" t="s">
        <v>22</v>
      </c>
      <c r="J124" s="5">
        <v>5240</v>
      </c>
      <c r="K124" s="4">
        <v>0.14</v>
      </c>
      <c r="L124" s="117">
        <v>733.6</v>
      </c>
    </row>
    <row r="125" ht="16.5" spans="1:12">
      <c r="A125" s="7"/>
      <c r="B125" s="8"/>
      <c r="C125" s="7"/>
      <c r="D125" s="7"/>
      <c r="E125" s="9"/>
      <c r="F125" s="7"/>
      <c r="G125" s="7"/>
      <c r="H125" s="7"/>
      <c r="I125" s="4" t="s">
        <v>35</v>
      </c>
      <c r="J125" s="5">
        <v>2820</v>
      </c>
      <c r="K125" s="4">
        <v>0</v>
      </c>
      <c r="L125" s="117">
        <v>0</v>
      </c>
    </row>
    <row r="126" ht="16.5" spans="1:12">
      <c r="A126" s="7"/>
      <c r="B126" s="8"/>
      <c r="C126" s="7"/>
      <c r="D126" s="7"/>
      <c r="E126" s="12"/>
      <c r="F126" s="7"/>
      <c r="G126" s="11"/>
      <c r="H126" s="11"/>
      <c r="I126" s="4" t="s">
        <v>36</v>
      </c>
      <c r="J126" s="5">
        <v>113</v>
      </c>
      <c r="K126" s="4">
        <v>0.4</v>
      </c>
      <c r="L126" s="117">
        <v>45.2</v>
      </c>
    </row>
    <row r="127" ht="16.5" spans="1:12">
      <c r="A127" s="7"/>
      <c r="B127" s="8"/>
      <c r="C127" s="7"/>
      <c r="D127" s="7"/>
      <c r="E127" s="3">
        <v>60126</v>
      </c>
      <c r="F127" s="7"/>
      <c r="G127" s="1" t="s">
        <v>119</v>
      </c>
      <c r="H127" s="1" t="s">
        <v>31</v>
      </c>
      <c r="I127" s="4" t="s">
        <v>32</v>
      </c>
      <c r="J127" s="5">
        <v>1000</v>
      </c>
      <c r="K127" s="4">
        <v>0.416</v>
      </c>
      <c r="L127" s="117">
        <v>416</v>
      </c>
    </row>
    <row r="128" ht="16.5" spans="1:12">
      <c r="A128" s="7"/>
      <c r="B128" s="8"/>
      <c r="C128" s="7"/>
      <c r="D128" s="7"/>
      <c r="E128" s="9"/>
      <c r="F128" s="7"/>
      <c r="G128" s="7"/>
      <c r="H128" s="7"/>
      <c r="I128" s="4" t="s">
        <v>33</v>
      </c>
      <c r="J128" s="5">
        <v>1000</v>
      </c>
      <c r="K128" s="4">
        <v>0.72</v>
      </c>
      <c r="L128" s="117">
        <v>720</v>
      </c>
    </row>
    <row r="129" ht="16.5" spans="1:12">
      <c r="A129" s="7"/>
      <c r="B129" s="8"/>
      <c r="C129" s="7"/>
      <c r="D129" s="7"/>
      <c r="E129" s="9"/>
      <c r="F129" s="7"/>
      <c r="G129" s="7"/>
      <c r="H129" s="7"/>
      <c r="I129" s="4" t="s">
        <v>24</v>
      </c>
      <c r="J129" s="5">
        <v>1000</v>
      </c>
      <c r="K129" s="4">
        <v>0</v>
      </c>
      <c r="L129" s="117">
        <v>0</v>
      </c>
    </row>
    <row r="130" ht="16.5" spans="1:12">
      <c r="A130" s="7"/>
      <c r="B130" s="8"/>
      <c r="C130" s="7"/>
      <c r="D130" s="7"/>
      <c r="E130" s="9"/>
      <c r="F130" s="7"/>
      <c r="G130" s="7"/>
      <c r="H130" s="7"/>
      <c r="I130" s="4" t="s">
        <v>34</v>
      </c>
      <c r="J130" s="5">
        <v>1000</v>
      </c>
      <c r="K130" s="4">
        <v>0.07</v>
      </c>
      <c r="L130" s="117">
        <v>70</v>
      </c>
    </row>
    <row r="131" ht="16.5" spans="1:12">
      <c r="A131" s="7"/>
      <c r="B131" s="8"/>
      <c r="C131" s="7"/>
      <c r="D131" s="7"/>
      <c r="E131" s="9"/>
      <c r="F131" s="7"/>
      <c r="G131" s="7"/>
      <c r="H131" s="7"/>
      <c r="I131" s="4" t="s">
        <v>21</v>
      </c>
      <c r="J131" s="5">
        <v>1000</v>
      </c>
      <c r="K131" s="4">
        <v>0.05</v>
      </c>
      <c r="L131" s="117">
        <v>50</v>
      </c>
    </row>
    <row r="132" ht="16.5" spans="1:12">
      <c r="A132" s="7"/>
      <c r="B132" s="8"/>
      <c r="C132" s="7"/>
      <c r="D132" s="7"/>
      <c r="E132" s="9"/>
      <c r="F132" s="7"/>
      <c r="G132" s="7"/>
      <c r="H132" s="7"/>
      <c r="I132" s="4" t="s">
        <v>22</v>
      </c>
      <c r="J132" s="5">
        <v>1000</v>
      </c>
      <c r="K132" s="4">
        <v>0.14</v>
      </c>
      <c r="L132" s="117">
        <v>140</v>
      </c>
    </row>
    <row r="133" ht="16.5" spans="1:12">
      <c r="A133" s="7"/>
      <c r="B133" s="8"/>
      <c r="C133" s="7"/>
      <c r="D133" s="7"/>
      <c r="E133" s="9"/>
      <c r="F133" s="7"/>
      <c r="G133" s="7"/>
      <c r="H133" s="7"/>
      <c r="I133" s="4" t="s">
        <v>35</v>
      </c>
      <c r="J133" s="5">
        <v>1000</v>
      </c>
      <c r="K133" s="4">
        <v>0</v>
      </c>
      <c r="L133" s="117">
        <v>0</v>
      </c>
    </row>
    <row r="134" ht="16.5" spans="1:12">
      <c r="A134" s="7"/>
      <c r="B134" s="8"/>
      <c r="C134" s="7"/>
      <c r="D134" s="7"/>
      <c r="E134" s="12"/>
      <c r="F134" s="7"/>
      <c r="G134" s="11"/>
      <c r="H134" s="7"/>
      <c r="I134" s="4" t="s">
        <v>36</v>
      </c>
      <c r="J134" s="5">
        <v>40</v>
      </c>
      <c r="K134" s="4">
        <v>0.4</v>
      </c>
      <c r="L134" s="117">
        <v>16</v>
      </c>
    </row>
    <row r="135" ht="16.5" spans="1:12">
      <c r="A135" s="7"/>
      <c r="B135" s="8"/>
      <c r="C135" s="7"/>
      <c r="D135" s="7"/>
      <c r="E135" s="3">
        <v>60127</v>
      </c>
      <c r="F135" s="7"/>
      <c r="G135" s="1" t="s">
        <v>118</v>
      </c>
      <c r="H135" s="7"/>
      <c r="I135" s="4" t="s">
        <v>32</v>
      </c>
      <c r="J135" s="5">
        <v>600</v>
      </c>
      <c r="K135" s="4">
        <v>0.416</v>
      </c>
      <c r="L135" s="117">
        <v>249.6</v>
      </c>
    </row>
    <row r="136" ht="16.5" spans="1:12">
      <c r="A136" s="7"/>
      <c r="B136" s="8"/>
      <c r="C136" s="7"/>
      <c r="D136" s="7"/>
      <c r="E136" s="9"/>
      <c r="F136" s="7"/>
      <c r="G136" s="7"/>
      <c r="H136" s="7"/>
      <c r="I136" s="4" t="s">
        <v>33</v>
      </c>
      <c r="J136" s="5">
        <v>600</v>
      </c>
      <c r="K136" s="4">
        <v>0.72</v>
      </c>
      <c r="L136" s="117">
        <v>432</v>
      </c>
    </row>
    <row r="137" ht="16.5" spans="1:12">
      <c r="A137" s="7"/>
      <c r="B137" s="8"/>
      <c r="C137" s="7"/>
      <c r="D137" s="7"/>
      <c r="E137" s="9"/>
      <c r="F137" s="7"/>
      <c r="G137" s="7"/>
      <c r="H137" s="7"/>
      <c r="I137" s="4" t="s">
        <v>24</v>
      </c>
      <c r="J137" s="5">
        <v>600</v>
      </c>
      <c r="K137" s="4">
        <v>0</v>
      </c>
      <c r="L137" s="117">
        <v>0</v>
      </c>
    </row>
    <row r="138" ht="16.5" spans="1:12">
      <c r="A138" s="7"/>
      <c r="B138" s="8"/>
      <c r="C138" s="7"/>
      <c r="D138" s="7"/>
      <c r="E138" s="9"/>
      <c r="F138" s="7"/>
      <c r="G138" s="7"/>
      <c r="H138" s="7"/>
      <c r="I138" s="4" t="s">
        <v>34</v>
      </c>
      <c r="J138" s="5">
        <v>600</v>
      </c>
      <c r="K138" s="4">
        <v>0.07</v>
      </c>
      <c r="L138" s="117">
        <v>42</v>
      </c>
    </row>
    <row r="139" ht="16.5" spans="1:12">
      <c r="A139" s="7"/>
      <c r="B139" s="8"/>
      <c r="C139" s="7"/>
      <c r="D139" s="7"/>
      <c r="E139" s="9"/>
      <c r="F139" s="7"/>
      <c r="G139" s="7"/>
      <c r="H139" s="7"/>
      <c r="I139" s="4" t="s">
        <v>21</v>
      </c>
      <c r="J139" s="5">
        <v>600</v>
      </c>
      <c r="K139" s="4">
        <v>0.05</v>
      </c>
      <c r="L139" s="117">
        <v>30</v>
      </c>
    </row>
    <row r="140" ht="16.5" spans="1:12">
      <c r="A140" s="7"/>
      <c r="B140" s="8"/>
      <c r="C140" s="7"/>
      <c r="D140" s="7"/>
      <c r="E140" s="9"/>
      <c r="F140" s="7"/>
      <c r="G140" s="7"/>
      <c r="H140" s="7"/>
      <c r="I140" s="4" t="s">
        <v>22</v>
      </c>
      <c r="J140" s="5">
        <v>600</v>
      </c>
      <c r="K140" s="4">
        <v>0.14</v>
      </c>
      <c r="L140" s="117">
        <v>84</v>
      </c>
    </row>
    <row r="141" ht="16.5" spans="1:12">
      <c r="A141" s="7"/>
      <c r="B141" s="8"/>
      <c r="C141" s="7"/>
      <c r="D141" s="7"/>
      <c r="E141" s="9"/>
      <c r="F141" s="7"/>
      <c r="G141" s="7"/>
      <c r="H141" s="7"/>
      <c r="I141" s="4" t="s">
        <v>35</v>
      </c>
      <c r="J141" s="5">
        <v>600</v>
      </c>
      <c r="K141" s="4">
        <v>0</v>
      </c>
      <c r="L141" s="117">
        <v>0</v>
      </c>
    </row>
    <row r="142" ht="16.5" spans="1:12">
      <c r="A142" s="11"/>
      <c r="B142" s="19"/>
      <c r="C142" s="11"/>
      <c r="D142" s="11"/>
      <c r="E142" s="12"/>
      <c r="F142" s="11"/>
      <c r="G142" s="11"/>
      <c r="H142" s="11"/>
      <c r="I142" s="4" t="s">
        <v>36</v>
      </c>
      <c r="J142" s="5">
        <v>24</v>
      </c>
      <c r="K142" s="4">
        <v>0.4</v>
      </c>
      <c r="L142" s="117">
        <v>9.6</v>
      </c>
    </row>
    <row r="143" ht="16.5" spans="1:12">
      <c r="A143" s="1" t="s">
        <v>13</v>
      </c>
      <c r="B143" s="2">
        <v>45820</v>
      </c>
      <c r="C143" s="1" t="s">
        <v>14</v>
      </c>
      <c r="D143" s="1" t="s">
        <v>245</v>
      </c>
      <c r="E143" s="3">
        <v>60129</v>
      </c>
      <c r="F143" s="1" t="s">
        <v>246</v>
      </c>
      <c r="G143" s="1" t="s">
        <v>75</v>
      </c>
      <c r="H143" s="4" t="s">
        <v>76</v>
      </c>
      <c r="I143" s="4" t="s">
        <v>32</v>
      </c>
      <c r="J143" s="5">
        <v>180</v>
      </c>
      <c r="K143" s="4">
        <v>0.416</v>
      </c>
      <c r="L143" s="117">
        <v>74.88</v>
      </c>
    </row>
    <row r="144" ht="16.5" spans="1:12">
      <c r="A144" s="7"/>
      <c r="B144" s="8"/>
      <c r="C144" s="7"/>
      <c r="D144" s="7"/>
      <c r="E144" s="9"/>
      <c r="F144" s="7"/>
      <c r="G144" s="7"/>
      <c r="H144" s="4"/>
      <c r="I144" s="4" t="s">
        <v>33</v>
      </c>
      <c r="J144" s="5">
        <v>180</v>
      </c>
      <c r="K144" s="4">
        <v>0.72</v>
      </c>
      <c r="L144" s="117">
        <v>129.6</v>
      </c>
    </row>
    <row r="145" ht="16.5" spans="1:12">
      <c r="A145" s="7"/>
      <c r="B145" s="8"/>
      <c r="C145" s="7"/>
      <c r="D145" s="7"/>
      <c r="E145" s="9"/>
      <c r="F145" s="7"/>
      <c r="G145" s="7"/>
      <c r="H145" s="4"/>
      <c r="I145" s="4" t="s">
        <v>24</v>
      </c>
      <c r="J145" s="5">
        <v>180</v>
      </c>
      <c r="K145" s="4">
        <v>0</v>
      </c>
      <c r="L145" s="117">
        <v>0</v>
      </c>
    </row>
    <row r="146" ht="16.5" spans="1:12">
      <c r="A146" s="7"/>
      <c r="B146" s="8"/>
      <c r="C146" s="7"/>
      <c r="D146" s="7"/>
      <c r="E146" s="9"/>
      <c r="F146" s="7"/>
      <c r="G146" s="7"/>
      <c r="H146" s="4"/>
      <c r="I146" s="4" t="s">
        <v>34</v>
      </c>
      <c r="J146" s="5">
        <v>180</v>
      </c>
      <c r="K146" s="4">
        <v>0.07</v>
      </c>
      <c r="L146" s="117">
        <v>12.6</v>
      </c>
    </row>
    <row r="147" ht="16.5" spans="1:12">
      <c r="A147" s="7"/>
      <c r="B147" s="8"/>
      <c r="C147" s="7"/>
      <c r="D147" s="7"/>
      <c r="E147" s="9"/>
      <c r="F147" s="7"/>
      <c r="G147" s="7"/>
      <c r="H147" s="4"/>
      <c r="I147" s="4" t="s">
        <v>21</v>
      </c>
      <c r="J147" s="5">
        <v>180</v>
      </c>
      <c r="K147" s="4">
        <v>0.05</v>
      </c>
      <c r="L147" s="117">
        <v>9</v>
      </c>
    </row>
    <row r="148" ht="16.5" spans="1:12">
      <c r="A148" s="7"/>
      <c r="B148" s="8"/>
      <c r="C148" s="7"/>
      <c r="D148" s="7"/>
      <c r="E148" s="9"/>
      <c r="F148" s="7"/>
      <c r="G148" s="7"/>
      <c r="H148" s="4"/>
      <c r="I148" s="4" t="s">
        <v>22</v>
      </c>
      <c r="J148" s="5">
        <v>180</v>
      </c>
      <c r="K148" s="4">
        <v>0.14</v>
      </c>
      <c r="L148" s="117">
        <v>25.2</v>
      </c>
    </row>
    <row r="149" ht="16.5" spans="1:12">
      <c r="A149" s="7"/>
      <c r="B149" s="8"/>
      <c r="C149" s="7"/>
      <c r="D149" s="7"/>
      <c r="E149" s="9"/>
      <c r="F149" s="7"/>
      <c r="G149" s="7"/>
      <c r="H149" s="4"/>
      <c r="I149" s="4" t="s">
        <v>35</v>
      </c>
      <c r="J149" s="5">
        <v>180</v>
      </c>
      <c r="K149" s="4">
        <v>0</v>
      </c>
      <c r="L149" s="117">
        <v>0</v>
      </c>
    </row>
    <row r="150" ht="16.5" spans="1:12">
      <c r="A150" s="7"/>
      <c r="B150" s="8"/>
      <c r="C150" s="7"/>
      <c r="D150" s="7"/>
      <c r="E150" s="12"/>
      <c r="F150" s="7"/>
      <c r="G150" s="11"/>
      <c r="H150" s="4"/>
      <c r="I150" s="4" t="s">
        <v>36</v>
      </c>
      <c r="J150" s="5">
        <v>8</v>
      </c>
      <c r="K150" s="4">
        <v>0.4</v>
      </c>
      <c r="L150" s="117">
        <v>3.2</v>
      </c>
    </row>
    <row r="151" ht="16.5" spans="1:12">
      <c r="A151" s="7"/>
      <c r="B151" s="8"/>
      <c r="C151" s="7"/>
      <c r="D151" s="7"/>
      <c r="E151" s="3">
        <v>60130</v>
      </c>
      <c r="F151" s="7"/>
      <c r="G151" s="1" t="s">
        <v>247</v>
      </c>
      <c r="H151" s="4" t="s">
        <v>79</v>
      </c>
      <c r="I151" s="4" t="s">
        <v>32</v>
      </c>
      <c r="J151" s="5">
        <v>20</v>
      </c>
      <c r="K151" s="4">
        <v>0.416</v>
      </c>
      <c r="L151" s="117">
        <v>8.32</v>
      </c>
    </row>
    <row r="152" ht="16.5" spans="1:12">
      <c r="A152" s="7"/>
      <c r="B152" s="8"/>
      <c r="C152" s="7"/>
      <c r="D152" s="7"/>
      <c r="E152" s="9"/>
      <c r="F152" s="7"/>
      <c r="G152" s="7"/>
      <c r="H152" s="4"/>
      <c r="I152" s="4" t="s">
        <v>33</v>
      </c>
      <c r="J152" s="5">
        <v>20</v>
      </c>
      <c r="K152" s="4">
        <v>0.72</v>
      </c>
      <c r="L152" s="117">
        <v>14.4</v>
      </c>
    </row>
    <row r="153" ht="16.5" spans="1:12">
      <c r="A153" s="7"/>
      <c r="B153" s="8"/>
      <c r="C153" s="7"/>
      <c r="D153" s="7"/>
      <c r="E153" s="9"/>
      <c r="F153" s="7"/>
      <c r="G153" s="7"/>
      <c r="H153" s="4"/>
      <c r="I153" s="4" t="s">
        <v>24</v>
      </c>
      <c r="J153" s="5">
        <v>20</v>
      </c>
      <c r="K153" s="4">
        <v>0</v>
      </c>
      <c r="L153" s="117">
        <v>0</v>
      </c>
    </row>
    <row r="154" ht="16.5" spans="1:12">
      <c r="A154" s="7"/>
      <c r="B154" s="8"/>
      <c r="C154" s="7"/>
      <c r="D154" s="7"/>
      <c r="E154" s="9"/>
      <c r="F154" s="7"/>
      <c r="G154" s="7"/>
      <c r="H154" s="4"/>
      <c r="I154" s="4" t="s">
        <v>34</v>
      </c>
      <c r="J154" s="5">
        <v>20</v>
      </c>
      <c r="K154" s="4">
        <v>0.07</v>
      </c>
      <c r="L154" s="117">
        <v>1.4</v>
      </c>
    </row>
    <row r="155" ht="16.5" spans="1:12">
      <c r="A155" s="7"/>
      <c r="B155" s="8"/>
      <c r="C155" s="7"/>
      <c r="D155" s="7"/>
      <c r="E155" s="9"/>
      <c r="F155" s="7"/>
      <c r="G155" s="7"/>
      <c r="H155" s="4"/>
      <c r="I155" s="4" t="s">
        <v>21</v>
      </c>
      <c r="J155" s="5">
        <v>20</v>
      </c>
      <c r="K155" s="4">
        <v>0.05</v>
      </c>
      <c r="L155" s="117">
        <v>1</v>
      </c>
    </row>
    <row r="156" ht="16.5" spans="1:12">
      <c r="A156" s="7"/>
      <c r="B156" s="8"/>
      <c r="C156" s="7"/>
      <c r="D156" s="7"/>
      <c r="E156" s="9"/>
      <c r="F156" s="7"/>
      <c r="G156" s="7"/>
      <c r="H156" s="4"/>
      <c r="I156" s="4" t="s">
        <v>22</v>
      </c>
      <c r="J156" s="5">
        <v>20</v>
      </c>
      <c r="K156" s="4">
        <v>0.14</v>
      </c>
      <c r="L156" s="117">
        <v>2.8</v>
      </c>
    </row>
    <row r="157" ht="16.5" spans="1:12">
      <c r="A157" s="7"/>
      <c r="B157" s="8"/>
      <c r="C157" s="7"/>
      <c r="D157" s="7"/>
      <c r="E157" s="9"/>
      <c r="F157" s="7"/>
      <c r="G157" s="7"/>
      <c r="H157" s="4"/>
      <c r="I157" s="4" t="s">
        <v>35</v>
      </c>
      <c r="J157" s="5">
        <v>20</v>
      </c>
      <c r="K157" s="4">
        <v>0</v>
      </c>
      <c r="L157" s="117">
        <v>0</v>
      </c>
    </row>
    <row r="158" ht="16.5" spans="1:12">
      <c r="A158" s="7"/>
      <c r="B158" s="8"/>
      <c r="C158" s="7"/>
      <c r="D158" s="7"/>
      <c r="E158" s="12"/>
      <c r="F158" s="7"/>
      <c r="G158" s="11"/>
      <c r="H158" s="4"/>
      <c r="I158" s="4" t="s">
        <v>36</v>
      </c>
      <c r="J158" s="5">
        <v>1</v>
      </c>
      <c r="K158" s="4">
        <v>0.4</v>
      </c>
      <c r="L158" s="117">
        <v>0.4</v>
      </c>
    </row>
    <row r="159" ht="16.5" spans="1:12">
      <c r="A159" s="7"/>
      <c r="B159" s="8"/>
      <c r="C159" s="7"/>
      <c r="D159" s="7"/>
      <c r="E159" s="3">
        <v>60133</v>
      </c>
      <c r="F159" s="7"/>
      <c r="G159" s="1" t="s">
        <v>81</v>
      </c>
      <c r="H159" s="4" t="s">
        <v>82</v>
      </c>
      <c r="I159" s="4" t="s">
        <v>32</v>
      </c>
      <c r="J159" s="5">
        <v>450</v>
      </c>
      <c r="K159" s="4">
        <v>0.416</v>
      </c>
      <c r="L159" s="117">
        <v>187.2</v>
      </c>
    </row>
    <row r="160" ht="16.5" spans="1:12">
      <c r="A160" s="7"/>
      <c r="B160" s="8"/>
      <c r="C160" s="7"/>
      <c r="D160" s="7"/>
      <c r="E160" s="9"/>
      <c r="F160" s="7"/>
      <c r="G160" s="7"/>
      <c r="H160" s="4"/>
      <c r="I160" s="4" t="s">
        <v>33</v>
      </c>
      <c r="J160" s="5">
        <v>450</v>
      </c>
      <c r="K160" s="4">
        <v>0.72</v>
      </c>
      <c r="L160" s="117">
        <v>324</v>
      </c>
    </row>
    <row r="161" ht="16.5" spans="1:15">
      <c r="A161" s="7"/>
      <c r="B161" s="8"/>
      <c r="C161" s="7"/>
      <c r="D161" s="7"/>
      <c r="E161" s="9"/>
      <c r="F161" s="7"/>
      <c r="G161" s="7"/>
      <c r="H161" s="4"/>
      <c r="I161" s="4" t="s">
        <v>24</v>
      </c>
      <c r="J161" s="5">
        <v>450</v>
      </c>
      <c r="K161" s="4">
        <v>0</v>
      </c>
      <c r="L161" s="117">
        <v>0</v>
      </c>
    </row>
    <row r="162" ht="16.5" spans="1:15">
      <c r="A162" s="7"/>
      <c r="B162" s="8"/>
      <c r="C162" s="7"/>
      <c r="D162" s="7"/>
      <c r="E162" s="9"/>
      <c r="F162" s="7"/>
      <c r="G162" s="7"/>
      <c r="H162" s="4"/>
      <c r="I162" s="4" t="s">
        <v>34</v>
      </c>
      <c r="J162" s="5">
        <v>450</v>
      </c>
      <c r="K162" s="4">
        <v>0.07</v>
      </c>
      <c r="L162" s="117">
        <v>31.5</v>
      </c>
    </row>
    <row r="163" ht="16.5" spans="1:15">
      <c r="A163" s="7"/>
      <c r="B163" s="8"/>
      <c r="C163" s="7"/>
      <c r="D163" s="7"/>
      <c r="E163" s="9"/>
      <c r="F163" s="7"/>
      <c r="G163" s="7"/>
      <c r="H163" s="4"/>
      <c r="I163" s="4" t="s">
        <v>21</v>
      </c>
      <c r="J163" s="5">
        <v>450</v>
      </c>
      <c r="K163" s="4">
        <v>0.05</v>
      </c>
      <c r="L163" s="117">
        <v>22.5</v>
      </c>
    </row>
    <row r="164" ht="16.5" spans="1:15">
      <c r="A164" s="7"/>
      <c r="B164" s="8"/>
      <c r="C164" s="7"/>
      <c r="D164" s="7"/>
      <c r="E164" s="9"/>
      <c r="F164" s="7"/>
      <c r="G164" s="7"/>
      <c r="H164" s="4"/>
      <c r="I164" s="4" t="s">
        <v>22</v>
      </c>
      <c r="J164" s="5">
        <v>450</v>
      </c>
      <c r="K164" s="4">
        <v>0.14</v>
      </c>
      <c r="L164" s="117">
        <v>63</v>
      </c>
    </row>
    <row r="165" ht="16.5" spans="1:15">
      <c r="A165" s="7"/>
      <c r="B165" s="8"/>
      <c r="C165" s="7"/>
      <c r="D165" s="7"/>
      <c r="E165" s="9"/>
      <c r="F165" s="7"/>
      <c r="G165" s="7"/>
      <c r="H165" s="4"/>
      <c r="I165" s="4" t="s">
        <v>35</v>
      </c>
      <c r="J165" s="5">
        <v>450</v>
      </c>
      <c r="K165" s="4">
        <v>0</v>
      </c>
      <c r="L165" s="117">
        <v>0</v>
      </c>
    </row>
    <row r="166" ht="16.5" spans="1:15">
      <c r="A166" s="7"/>
      <c r="B166" s="8"/>
      <c r="C166" s="7"/>
      <c r="D166" s="7"/>
      <c r="E166" s="12"/>
      <c r="F166" s="7"/>
      <c r="G166" s="11"/>
      <c r="H166" s="4"/>
      <c r="I166" s="4" t="s">
        <v>36</v>
      </c>
      <c r="J166" s="5">
        <v>18</v>
      </c>
      <c r="K166" s="4">
        <v>0.4</v>
      </c>
      <c r="L166" s="117">
        <v>7.2</v>
      </c>
    </row>
    <row r="167" ht="16.5" spans="1:15">
      <c r="A167" s="7"/>
      <c r="B167" s="8"/>
      <c r="C167" s="7"/>
      <c r="D167" s="7"/>
      <c r="E167" s="3">
        <v>60135</v>
      </c>
      <c r="F167" s="7"/>
      <c r="G167" s="1" t="s">
        <v>84</v>
      </c>
      <c r="H167" s="4" t="s">
        <v>85</v>
      </c>
      <c r="I167" s="4" t="s">
        <v>32</v>
      </c>
      <c r="J167" s="5">
        <v>120</v>
      </c>
      <c r="K167" s="4">
        <v>0.416</v>
      </c>
      <c r="L167" s="117">
        <v>49.92</v>
      </c>
    </row>
    <row r="168" ht="16.5" spans="1:15">
      <c r="A168" s="7"/>
      <c r="B168" s="8"/>
      <c r="C168" s="7"/>
      <c r="D168" s="7"/>
      <c r="E168" s="9"/>
      <c r="F168" s="7"/>
      <c r="G168" s="7"/>
      <c r="H168" s="4"/>
      <c r="I168" s="4" t="s">
        <v>33</v>
      </c>
      <c r="J168" s="5">
        <v>120</v>
      </c>
      <c r="K168" s="4">
        <v>0.72</v>
      </c>
      <c r="L168" s="117">
        <v>86.4</v>
      </c>
    </row>
    <row r="169" ht="16.5" spans="1:15">
      <c r="A169" s="7"/>
      <c r="B169" s="8"/>
      <c r="C169" s="7"/>
      <c r="D169" s="7"/>
      <c r="E169" s="9"/>
      <c r="F169" s="7"/>
      <c r="G169" s="7"/>
      <c r="H169" s="4"/>
      <c r="I169" s="4" t="s">
        <v>24</v>
      </c>
      <c r="J169" s="5">
        <v>120</v>
      </c>
      <c r="K169" s="4">
        <v>0</v>
      </c>
      <c r="L169" s="117">
        <v>0</v>
      </c>
    </row>
    <row r="170" ht="16.5" spans="1:15">
      <c r="A170" s="7"/>
      <c r="B170" s="8"/>
      <c r="C170" s="7"/>
      <c r="D170" s="7"/>
      <c r="E170" s="9"/>
      <c r="F170" s="7"/>
      <c r="G170" s="7"/>
      <c r="H170" s="4"/>
      <c r="I170" s="4" t="s">
        <v>34</v>
      </c>
      <c r="J170" s="5">
        <v>120</v>
      </c>
      <c r="K170" s="4">
        <v>0.07</v>
      </c>
      <c r="L170" s="117">
        <v>8.4</v>
      </c>
    </row>
    <row r="171" ht="16.5" spans="1:15">
      <c r="A171" s="7"/>
      <c r="B171" s="8"/>
      <c r="C171" s="7"/>
      <c r="D171" s="7"/>
      <c r="E171" s="9"/>
      <c r="F171" s="7"/>
      <c r="G171" s="7"/>
      <c r="H171" s="4"/>
      <c r="I171" s="4" t="s">
        <v>21</v>
      </c>
      <c r="J171" s="5">
        <v>120</v>
      </c>
      <c r="K171" s="4">
        <v>0.05</v>
      </c>
      <c r="L171" s="117">
        <v>6</v>
      </c>
    </row>
    <row r="172" ht="16.5" spans="1:15">
      <c r="A172" s="7"/>
      <c r="B172" s="8"/>
      <c r="C172" s="7"/>
      <c r="D172" s="7"/>
      <c r="E172" s="9"/>
      <c r="F172" s="7"/>
      <c r="G172" s="7"/>
      <c r="H172" s="4"/>
      <c r="I172" s="4" t="s">
        <v>22</v>
      </c>
      <c r="J172" s="5">
        <v>120</v>
      </c>
      <c r="K172" s="4">
        <v>0.14</v>
      </c>
      <c r="L172" s="117">
        <v>16.8</v>
      </c>
    </row>
    <row r="173" ht="16.5" spans="1:15">
      <c r="A173" s="7"/>
      <c r="B173" s="8"/>
      <c r="C173" s="7"/>
      <c r="D173" s="7"/>
      <c r="E173" s="9"/>
      <c r="F173" s="7"/>
      <c r="G173" s="7"/>
      <c r="H173" s="4"/>
      <c r="I173" s="4" t="s">
        <v>35</v>
      </c>
      <c r="J173" s="5">
        <v>120</v>
      </c>
      <c r="K173" s="4">
        <v>0</v>
      </c>
      <c r="L173" s="117">
        <v>0</v>
      </c>
    </row>
    <row r="174" ht="16.5" spans="1:15">
      <c r="A174" s="11"/>
      <c r="B174" s="19"/>
      <c r="C174" s="11"/>
      <c r="D174" s="11"/>
      <c r="E174" s="12"/>
      <c r="F174" s="11"/>
      <c r="G174" s="11"/>
      <c r="H174" s="4"/>
      <c r="I174" s="4" t="s">
        <v>36</v>
      </c>
      <c r="J174" s="5">
        <v>5</v>
      </c>
      <c r="K174" s="4">
        <v>0.4</v>
      </c>
      <c r="L174" s="117">
        <v>2</v>
      </c>
    </row>
    <row r="175" ht="25" customHeight="1" spans="1:15">
      <c r="A175" s="48" t="s">
        <v>47</v>
      </c>
      <c r="B175" s="49"/>
      <c r="C175" s="49"/>
      <c r="D175" s="49"/>
      <c r="E175" s="49"/>
      <c r="F175" s="49"/>
      <c r="G175" s="49"/>
      <c r="H175" s="49"/>
      <c r="I175" s="50"/>
      <c r="J175" s="51">
        <f>SUM(J5:J174)</f>
        <v>115063</v>
      </c>
      <c r="K175" s="52"/>
      <c r="L175" s="51">
        <f>SUM(L5:L174)</f>
        <v>23215.46</v>
      </c>
      <c r="N175" s="162" t="s">
        <v>248</v>
      </c>
      <c r="O175" s="162" t="s">
        <v>249</v>
      </c>
    </row>
    <row r="178" ht="23" spans="1:10">
      <c r="A178" s="22" t="s">
        <v>48</v>
      </c>
      <c r="B178" s="22"/>
      <c r="C178" s="22"/>
      <c r="D178" s="22"/>
      <c r="E178" s="22"/>
      <c r="F178" s="22"/>
      <c r="G178" s="22"/>
      <c r="H178" s="22"/>
      <c r="I178" s="22"/>
      <c r="J178" s="23"/>
    </row>
    <row r="179" ht="56" spans="1:10">
      <c r="A179" s="168" t="s">
        <v>49</v>
      </c>
      <c r="B179" s="168" t="s">
        <v>50</v>
      </c>
      <c r="C179" s="168" t="s">
        <v>51</v>
      </c>
      <c r="D179" s="168" t="s">
        <v>52</v>
      </c>
      <c r="E179" s="168" t="s">
        <v>53</v>
      </c>
      <c r="F179" s="168" t="s">
        <v>54</v>
      </c>
      <c r="G179" s="169" t="s">
        <v>55</v>
      </c>
      <c r="H179" s="169" t="s">
        <v>56</v>
      </c>
      <c r="I179" s="168" t="s">
        <v>57</v>
      </c>
      <c r="J179" s="55" t="s">
        <v>58</v>
      </c>
    </row>
    <row r="180" ht="28" spans="1:10">
      <c r="A180" s="56">
        <v>1</v>
      </c>
      <c r="B180" s="57"/>
      <c r="C180" s="56" t="s">
        <v>13</v>
      </c>
      <c r="D180" s="58" t="s">
        <v>59</v>
      </c>
      <c r="E180" s="58" t="s">
        <v>60</v>
      </c>
      <c r="F180" s="56" t="s">
        <v>61</v>
      </c>
      <c r="G180" s="56" t="s">
        <v>62</v>
      </c>
      <c r="H180" s="56">
        <f>J175</f>
        <v>115063</v>
      </c>
      <c r="I180" s="60">
        <f>L175</f>
        <v>23215.46</v>
      </c>
      <c r="J180" s="61"/>
    </row>
  </sheetData>
  <mergeCells count="85">
    <mergeCell ref="A3:L3"/>
    <mergeCell ref="A175:I175"/>
    <mergeCell ref="A178:J178"/>
    <mergeCell ref="A5:A52"/>
    <mergeCell ref="A53:A55"/>
    <mergeCell ref="A56:A86"/>
    <mergeCell ref="A87:A142"/>
    <mergeCell ref="A143:A174"/>
    <mergeCell ref="B5:B52"/>
    <mergeCell ref="B53:B55"/>
    <mergeCell ref="B56:B86"/>
    <mergeCell ref="B87:B142"/>
    <mergeCell ref="B143:B174"/>
    <mergeCell ref="C5:C52"/>
    <mergeCell ref="C53:C55"/>
    <mergeCell ref="C56:C86"/>
    <mergeCell ref="C87:C142"/>
    <mergeCell ref="C143:C174"/>
    <mergeCell ref="D5:D52"/>
    <mergeCell ref="D53:D55"/>
    <mergeCell ref="D56:D86"/>
    <mergeCell ref="D87:D142"/>
    <mergeCell ref="D143:D174"/>
    <mergeCell ref="E5:E44"/>
    <mergeCell ref="E45:E52"/>
    <mergeCell ref="E53:E55"/>
    <mergeCell ref="E56:E60"/>
    <mergeCell ref="E61:E66"/>
    <mergeCell ref="E67:E71"/>
    <mergeCell ref="E72:E76"/>
    <mergeCell ref="E77:E81"/>
    <mergeCell ref="E82:E86"/>
    <mergeCell ref="E87:E94"/>
    <mergeCell ref="E95:E102"/>
    <mergeCell ref="E103:E110"/>
    <mergeCell ref="E111:E118"/>
    <mergeCell ref="E119:E126"/>
    <mergeCell ref="E127:E134"/>
    <mergeCell ref="E135:E142"/>
    <mergeCell ref="E143:E150"/>
    <mergeCell ref="E151:E158"/>
    <mergeCell ref="E159:E166"/>
    <mergeCell ref="E167:E174"/>
    <mergeCell ref="F5:F52"/>
    <mergeCell ref="F53:F55"/>
    <mergeCell ref="F56:F86"/>
    <mergeCell ref="F87:F142"/>
    <mergeCell ref="F143:F174"/>
    <mergeCell ref="G5:G12"/>
    <mergeCell ref="G13:G20"/>
    <mergeCell ref="G21:G28"/>
    <mergeCell ref="G29:G36"/>
    <mergeCell ref="G37:G44"/>
    <mergeCell ref="G45:G52"/>
    <mergeCell ref="G53:G55"/>
    <mergeCell ref="G56:G60"/>
    <mergeCell ref="G61:G66"/>
    <mergeCell ref="G67:G71"/>
    <mergeCell ref="G72:G76"/>
    <mergeCell ref="G77:G81"/>
    <mergeCell ref="G82:G86"/>
    <mergeCell ref="G87:G94"/>
    <mergeCell ref="G95:G102"/>
    <mergeCell ref="G103:G110"/>
    <mergeCell ref="G111:G118"/>
    <mergeCell ref="G119:G126"/>
    <mergeCell ref="G127:G134"/>
    <mergeCell ref="G135:G142"/>
    <mergeCell ref="G143:G150"/>
    <mergeCell ref="G151:G158"/>
    <mergeCell ref="G159:G166"/>
    <mergeCell ref="G167:G174"/>
    <mergeCell ref="H5:H52"/>
    <mergeCell ref="H53:H55"/>
    <mergeCell ref="H56:H66"/>
    <mergeCell ref="H67:H76"/>
    <mergeCell ref="H77:H86"/>
    <mergeCell ref="H87:H102"/>
    <mergeCell ref="H103:H110"/>
    <mergeCell ref="H111:H126"/>
    <mergeCell ref="H127:H142"/>
    <mergeCell ref="H143:H150"/>
    <mergeCell ref="H151:H158"/>
    <mergeCell ref="H159:H166"/>
    <mergeCell ref="H167:H17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02"/>
  <sheetViews>
    <sheetView zoomScale="70" zoomScaleNormal="70" workbookViewId="0">
      <selection activeCell="E17" sqref="E17:E24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1" customWidth="1"/>
    <col min="6" max="6" width="16.6363636363636" style="21" customWidth="1"/>
    <col min="7" max="7" width="19" style="21" customWidth="1"/>
    <col min="8" max="8" width="20.1818181818182" style="21" customWidth="1"/>
    <col min="9" max="9" width="48.6363636363636" style="21" customWidth="1"/>
    <col min="10" max="10" width="16.0909090909091" style="21" customWidth="1"/>
    <col min="11" max="11" width="11.4545454545455" style="21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56" t="s">
        <v>5</v>
      </c>
      <c r="F4" s="156" t="s">
        <v>6</v>
      </c>
      <c r="G4" s="157" t="s">
        <v>7</v>
      </c>
      <c r="H4" s="157" t="s">
        <v>8</v>
      </c>
      <c r="I4" s="29" t="s">
        <v>9</v>
      </c>
      <c r="J4" s="29" t="s">
        <v>10</v>
      </c>
      <c r="K4" s="158" t="s">
        <v>11</v>
      </c>
      <c r="L4" s="31" t="s">
        <v>12</v>
      </c>
    </row>
    <row r="5" ht="16.5" spans="1:12">
      <c r="A5" s="7"/>
      <c r="B5" s="8"/>
      <c r="C5" s="7"/>
      <c r="D5" s="7"/>
      <c r="E5" s="16">
        <v>59639</v>
      </c>
      <c r="F5" s="17"/>
      <c r="G5" s="16" t="s">
        <v>119</v>
      </c>
      <c r="H5" s="16" t="s">
        <v>31</v>
      </c>
      <c r="I5" s="159" t="s">
        <v>34</v>
      </c>
      <c r="J5" s="6">
        <v>1010</v>
      </c>
      <c r="K5" s="159">
        <v>0.07</v>
      </c>
      <c r="L5" s="6">
        <v>70.7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159" t="s">
        <v>21</v>
      </c>
      <c r="J6" s="6">
        <v>1010</v>
      </c>
      <c r="K6" s="159">
        <v>0.05</v>
      </c>
      <c r="L6" s="6">
        <v>50.5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159" t="s">
        <v>22</v>
      </c>
      <c r="J7" s="6">
        <v>1010</v>
      </c>
      <c r="K7" s="159">
        <v>0.14</v>
      </c>
      <c r="L7" s="6">
        <v>141.4</v>
      </c>
    </row>
    <row r="8" ht="16.5" spans="1:12">
      <c r="A8" s="7"/>
      <c r="B8" s="8"/>
      <c r="C8" s="7"/>
      <c r="D8" s="7"/>
      <c r="E8" s="16">
        <v>59640</v>
      </c>
      <c r="F8" s="17"/>
      <c r="G8" s="16" t="s">
        <v>118</v>
      </c>
      <c r="H8" s="17"/>
      <c r="I8" s="159" t="s">
        <v>34</v>
      </c>
      <c r="J8" s="6">
        <v>810</v>
      </c>
      <c r="K8" s="159">
        <v>0.07</v>
      </c>
      <c r="L8" s="6">
        <v>56.7</v>
      </c>
    </row>
    <row r="9" ht="16.5" spans="1:12">
      <c r="A9" s="1" t="s">
        <v>13</v>
      </c>
      <c r="B9" s="2">
        <v>45826</v>
      </c>
      <c r="C9" s="1" t="s">
        <v>14</v>
      </c>
      <c r="D9" s="1"/>
      <c r="E9" s="16" t="s">
        <v>250</v>
      </c>
      <c r="F9" s="16" t="s">
        <v>251</v>
      </c>
      <c r="G9" s="16" t="s">
        <v>252</v>
      </c>
      <c r="H9" s="159" t="s">
        <v>76</v>
      </c>
      <c r="I9" s="159" t="s">
        <v>32</v>
      </c>
      <c r="J9" s="6">
        <v>1069</v>
      </c>
      <c r="K9" s="159">
        <v>0.416</v>
      </c>
      <c r="L9" s="117">
        <v>444.704</v>
      </c>
    </row>
    <row r="10" ht="16.5" spans="1:12">
      <c r="A10" s="7"/>
      <c r="B10" s="8"/>
      <c r="C10" s="7"/>
      <c r="D10" s="7"/>
      <c r="E10" s="17"/>
      <c r="F10" s="17"/>
      <c r="G10" s="17"/>
      <c r="H10" s="159"/>
      <c r="I10" s="159" t="s">
        <v>33</v>
      </c>
      <c r="J10" s="6">
        <v>1069</v>
      </c>
      <c r="K10" s="159">
        <v>0.72</v>
      </c>
      <c r="L10" s="117">
        <v>769.68</v>
      </c>
    </row>
    <row r="11" ht="16.5" spans="1:12">
      <c r="A11" s="7"/>
      <c r="B11" s="8"/>
      <c r="C11" s="7"/>
      <c r="D11" s="7"/>
      <c r="E11" s="17"/>
      <c r="F11" s="17"/>
      <c r="G11" s="17"/>
      <c r="H11" s="159"/>
      <c r="I11" s="159" t="s">
        <v>24</v>
      </c>
      <c r="J11" s="6">
        <v>1069</v>
      </c>
      <c r="K11" s="159">
        <v>0</v>
      </c>
      <c r="L11" s="117">
        <v>0</v>
      </c>
    </row>
    <row r="12" ht="16.5" spans="1:12">
      <c r="A12" s="7"/>
      <c r="B12" s="8"/>
      <c r="C12" s="7"/>
      <c r="D12" s="7"/>
      <c r="E12" s="17"/>
      <c r="F12" s="17"/>
      <c r="G12" s="17"/>
      <c r="H12" s="159"/>
      <c r="I12" s="159" t="s">
        <v>34</v>
      </c>
      <c r="J12" s="6">
        <v>1069</v>
      </c>
      <c r="K12" s="159">
        <v>0.07</v>
      </c>
      <c r="L12" s="117">
        <v>74.83</v>
      </c>
    </row>
    <row r="13" ht="16.5" spans="1:12">
      <c r="A13" s="7"/>
      <c r="B13" s="8"/>
      <c r="C13" s="7"/>
      <c r="D13" s="7"/>
      <c r="E13" s="17"/>
      <c r="F13" s="17"/>
      <c r="G13" s="17"/>
      <c r="H13" s="159"/>
      <c r="I13" s="159" t="s">
        <v>21</v>
      </c>
      <c r="J13" s="6">
        <v>1069</v>
      </c>
      <c r="K13" s="159">
        <v>0.05</v>
      </c>
      <c r="L13" s="117">
        <v>53.45</v>
      </c>
    </row>
    <row r="14" ht="16.5" spans="1:12">
      <c r="A14" s="7"/>
      <c r="B14" s="8"/>
      <c r="C14" s="7"/>
      <c r="D14" s="7"/>
      <c r="E14" s="17"/>
      <c r="F14" s="17"/>
      <c r="G14" s="17"/>
      <c r="H14" s="159"/>
      <c r="I14" s="159" t="s">
        <v>22</v>
      </c>
      <c r="J14" s="6">
        <v>1069</v>
      </c>
      <c r="K14" s="159">
        <v>0.14</v>
      </c>
      <c r="L14" s="117">
        <v>149.66</v>
      </c>
    </row>
    <row r="15" ht="16.5" spans="1:12">
      <c r="A15" s="7"/>
      <c r="B15" s="8"/>
      <c r="C15" s="7"/>
      <c r="D15" s="7"/>
      <c r="E15" s="17"/>
      <c r="F15" s="17"/>
      <c r="G15" s="17"/>
      <c r="H15" s="159"/>
      <c r="I15" s="159" t="s">
        <v>35</v>
      </c>
      <c r="J15" s="6">
        <v>1069</v>
      </c>
      <c r="K15" s="159">
        <v>0</v>
      </c>
      <c r="L15" s="117">
        <v>0</v>
      </c>
    </row>
    <row r="16" ht="16.5" spans="1:12">
      <c r="A16" s="7"/>
      <c r="B16" s="8"/>
      <c r="C16" s="7"/>
      <c r="D16" s="7"/>
      <c r="E16" s="18"/>
      <c r="F16" s="17"/>
      <c r="G16" s="18"/>
      <c r="H16" s="159"/>
      <c r="I16" s="159" t="s">
        <v>36</v>
      </c>
      <c r="J16" s="6">
        <v>48</v>
      </c>
      <c r="K16" s="159">
        <v>0.4</v>
      </c>
      <c r="L16" s="117">
        <v>19.2</v>
      </c>
    </row>
    <row r="17" ht="16.5" spans="1:12">
      <c r="A17" s="7"/>
      <c r="B17" s="8"/>
      <c r="C17" s="7"/>
      <c r="D17" s="7"/>
      <c r="E17" s="16" t="s">
        <v>253</v>
      </c>
      <c r="F17" s="17"/>
      <c r="G17" s="16" t="s">
        <v>254</v>
      </c>
      <c r="H17" s="159" t="s">
        <v>82</v>
      </c>
      <c r="I17" s="159" t="s">
        <v>32</v>
      </c>
      <c r="J17" s="6">
        <v>1336</v>
      </c>
      <c r="K17" s="159">
        <v>0.416</v>
      </c>
      <c r="L17" s="77">
        <v>555.776</v>
      </c>
    </row>
    <row r="18" ht="16.5" spans="1:12">
      <c r="A18" s="7"/>
      <c r="B18" s="8"/>
      <c r="C18" s="7"/>
      <c r="D18" s="7"/>
      <c r="E18" s="17"/>
      <c r="F18" s="17"/>
      <c r="G18" s="17"/>
      <c r="H18" s="159"/>
      <c r="I18" s="159" t="s">
        <v>33</v>
      </c>
      <c r="J18" s="6">
        <v>1336</v>
      </c>
      <c r="K18" s="159">
        <v>0.72</v>
      </c>
      <c r="L18" s="77">
        <v>961.92</v>
      </c>
    </row>
    <row r="19" ht="16.5" spans="1:12">
      <c r="A19" s="7"/>
      <c r="B19" s="8"/>
      <c r="C19" s="7"/>
      <c r="D19" s="7"/>
      <c r="E19" s="17"/>
      <c r="F19" s="17"/>
      <c r="G19" s="17"/>
      <c r="H19" s="159"/>
      <c r="I19" s="159" t="s">
        <v>24</v>
      </c>
      <c r="J19" s="6">
        <v>1336</v>
      </c>
      <c r="K19" s="159">
        <v>0</v>
      </c>
      <c r="L19" s="77">
        <v>0</v>
      </c>
    </row>
    <row r="20" ht="16.5" spans="1:12">
      <c r="A20" s="7"/>
      <c r="B20" s="8"/>
      <c r="C20" s="7"/>
      <c r="D20" s="7"/>
      <c r="E20" s="17"/>
      <c r="F20" s="17"/>
      <c r="G20" s="17"/>
      <c r="H20" s="159"/>
      <c r="I20" s="159" t="s">
        <v>34</v>
      </c>
      <c r="J20" s="6">
        <v>1336</v>
      </c>
      <c r="K20" s="159">
        <v>0.07</v>
      </c>
      <c r="L20" s="77">
        <v>93.52</v>
      </c>
    </row>
    <row r="21" ht="16.5" spans="1:12">
      <c r="A21" s="7"/>
      <c r="B21" s="8"/>
      <c r="C21" s="7"/>
      <c r="D21" s="7"/>
      <c r="E21" s="17"/>
      <c r="F21" s="17"/>
      <c r="G21" s="17"/>
      <c r="H21" s="159"/>
      <c r="I21" s="159" t="s">
        <v>21</v>
      </c>
      <c r="J21" s="6">
        <v>1336</v>
      </c>
      <c r="K21" s="159">
        <v>0.05</v>
      </c>
      <c r="L21" s="77">
        <v>66.8</v>
      </c>
    </row>
    <row r="22" ht="16.5" spans="1:12">
      <c r="A22" s="7"/>
      <c r="B22" s="8"/>
      <c r="C22" s="7"/>
      <c r="D22" s="7"/>
      <c r="E22" s="17"/>
      <c r="F22" s="17"/>
      <c r="G22" s="17"/>
      <c r="H22" s="159"/>
      <c r="I22" s="159" t="s">
        <v>22</v>
      </c>
      <c r="J22" s="6">
        <v>1336</v>
      </c>
      <c r="K22" s="159">
        <v>0.14</v>
      </c>
      <c r="L22" s="77">
        <v>187.04</v>
      </c>
    </row>
    <row r="23" ht="16.5" spans="1:12">
      <c r="A23" s="7"/>
      <c r="B23" s="8"/>
      <c r="C23" s="7"/>
      <c r="D23" s="7"/>
      <c r="E23" s="17"/>
      <c r="F23" s="17"/>
      <c r="G23" s="17"/>
      <c r="H23" s="159"/>
      <c r="I23" s="159" t="s">
        <v>35</v>
      </c>
      <c r="J23" s="6">
        <v>1336</v>
      </c>
      <c r="K23" s="159">
        <v>0</v>
      </c>
      <c r="L23" s="77">
        <v>0</v>
      </c>
    </row>
    <row r="24" ht="16.5" spans="1:12">
      <c r="A24" s="7"/>
      <c r="B24" s="8"/>
      <c r="C24" s="7"/>
      <c r="D24" s="7"/>
      <c r="E24" s="18"/>
      <c r="F24" s="17"/>
      <c r="G24" s="18"/>
      <c r="H24" s="159"/>
      <c r="I24" s="159" t="s">
        <v>36</v>
      </c>
      <c r="J24" s="6">
        <v>59</v>
      </c>
      <c r="K24" s="159">
        <v>0.4</v>
      </c>
      <c r="L24" s="77">
        <v>23.6</v>
      </c>
    </row>
    <row r="25" ht="16.5" spans="1:12">
      <c r="A25" s="7"/>
      <c r="B25" s="8"/>
      <c r="C25" s="7"/>
      <c r="D25" s="7"/>
      <c r="E25" s="16" t="s">
        <v>255</v>
      </c>
      <c r="F25" s="17"/>
      <c r="G25" s="16" t="s">
        <v>256</v>
      </c>
      <c r="H25" s="159" t="s">
        <v>79</v>
      </c>
      <c r="I25" s="159" t="s">
        <v>32</v>
      </c>
      <c r="J25" s="6">
        <v>241</v>
      </c>
      <c r="K25" s="159">
        <v>0.416</v>
      </c>
      <c r="L25" s="77">
        <v>100.256</v>
      </c>
    </row>
    <row r="26" ht="16.5" spans="1:12">
      <c r="A26" s="7"/>
      <c r="B26" s="8"/>
      <c r="C26" s="7"/>
      <c r="D26" s="7"/>
      <c r="E26" s="17"/>
      <c r="F26" s="17"/>
      <c r="G26" s="17"/>
      <c r="H26" s="159"/>
      <c r="I26" s="159" t="s">
        <v>33</v>
      </c>
      <c r="J26" s="6">
        <v>241</v>
      </c>
      <c r="K26" s="159">
        <v>0.72</v>
      </c>
      <c r="L26" s="77">
        <v>173.52</v>
      </c>
    </row>
    <row r="27" ht="16.5" spans="1:12">
      <c r="A27" s="7"/>
      <c r="B27" s="8"/>
      <c r="C27" s="7"/>
      <c r="D27" s="7"/>
      <c r="E27" s="17"/>
      <c r="F27" s="17"/>
      <c r="G27" s="17"/>
      <c r="H27" s="159"/>
      <c r="I27" s="159" t="s">
        <v>24</v>
      </c>
      <c r="J27" s="6">
        <v>241</v>
      </c>
      <c r="K27" s="159">
        <v>0</v>
      </c>
      <c r="L27" s="77">
        <v>0</v>
      </c>
    </row>
    <row r="28" ht="16.5" spans="1:12">
      <c r="A28" s="7"/>
      <c r="B28" s="8"/>
      <c r="C28" s="7"/>
      <c r="D28" s="7"/>
      <c r="E28" s="17"/>
      <c r="F28" s="17"/>
      <c r="G28" s="17"/>
      <c r="H28" s="159"/>
      <c r="I28" s="159" t="s">
        <v>34</v>
      </c>
      <c r="J28" s="6">
        <v>241</v>
      </c>
      <c r="K28" s="159">
        <v>0.07</v>
      </c>
      <c r="L28" s="77">
        <v>16.87</v>
      </c>
    </row>
    <row r="29" ht="16.5" spans="1:12">
      <c r="A29" s="7"/>
      <c r="B29" s="8"/>
      <c r="C29" s="7"/>
      <c r="D29" s="7"/>
      <c r="E29" s="17"/>
      <c r="F29" s="17"/>
      <c r="G29" s="17"/>
      <c r="H29" s="159"/>
      <c r="I29" s="159" t="s">
        <v>21</v>
      </c>
      <c r="J29" s="6">
        <v>241</v>
      </c>
      <c r="K29" s="159">
        <v>0.05</v>
      </c>
      <c r="L29" s="77">
        <v>12.05</v>
      </c>
    </row>
    <row r="30" ht="16.5" spans="1:12">
      <c r="A30" s="7"/>
      <c r="B30" s="8"/>
      <c r="C30" s="7"/>
      <c r="D30" s="7"/>
      <c r="E30" s="17"/>
      <c r="F30" s="17"/>
      <c r="G30" s="17"/>
      <c r="H30" s="159"/>
      <c r="I30" s="159" t="s">
        <v>22</v>
      </c>
      <c r="J30" s="6">
        <v>241</v>
      </c>
      <c r="K30" s="159">
        <v>0.14</v>
      </c>
      <c r="L30" s="77">
        <v>33.74</v>
      </c>
    </row>
    <row r="31" ht="16.5" spans="1:12">
      <c r="A31" s="7"/>
      <c r="B31" s="8"/>
      <c r="C31" s="7"/>
      <c r="D31" s="7"/>
      <c r="E31" s="17"/>
      <c r="F31" s="17"/>
      <c r="G31" s="17"/>
      <c r="H31" s="159"/>
      <c r="I31" s="159" t="s">
        <v>35</v>
      </c>
      <c r="J31" s="6">
        <v>241</v>
      </c>
      <c r="K31" s="159">
        <v>0</v>
      </c>
      <c r="L31" s="77">
        <v>0</v>
      </c>
    </row>
    <row r="32" ht="16.5" spans="1:12">
      <c r="A32" s="7"/>
      <c r="B32" s="8"/>
      <c r="C32" s="7"/>
      <c r="D32" s="7"/>
      <c r="E32" s="18"/>
      <c r="F32" s="17"/>
      <c r="G32" s="18"/>
      <c r="H32" s="159"/>
      <c r="I32" s="159" t="s">
        <v>36</v>
      </c>
      <c r="J32" s="6">
        <v>13</v>
      </c>
      <c r="K32" s="159">
        <v>0.4</v>
      </c>
      <c r="L32" s="77">
        <v>5.2</v>
      </c>
    </row>
    <row r="33" ht="16.5" spans="1:12">
      <c r="A33" s="7"/>
      <c r="B33" s="8"/>
      <c r="C33" s="7"/>
      <c r="D33" s="7"/>
      <c r="E33" s="16" t="s">
        <v>257</v>
      </c>
      <c r="F33" s="17"/>
      <c r="G33" s="16" t="s">
        <v>258</v>
      </c>
      <c r="H33" s="159" t="s">
        <v>85</v>
      </c>
      <c r="I33" s="159" t="s">
        <v>32</v>
      </c>
      <c r="J33" s="6">
        <v>497</v>
      </c>
      <c r="K33" s="159">
        <v>0.416</v>
      </c>
      <c r="L33" s="77">
        <v>206.752</v>
      </c>
    </row>
    <row r="34" ht="16.5" spans="1:12">
      <c r="A34" s="7"/>
      <c r="B34" s="8"/>
      <c r="C34" s="7"/>
      <c r="D34" s="7"/>
      <c r="E34" s="17"/>
      <c r="F34" s="17"/>
      <c r="G34" s="17"/>
      <c r="H34" s="159"/>
      <c r="I34" s="159" t="s">
        <v>33</v>
      </c>
      <c r="J34" s="6">
        <v>497</v>
      </c>
      <c r="K34" s="159">
        <v>0.72</v>
      </c>
      <c r="L34" s="77">
        <v>357.84</v>
      </c>
    </row>
    <row r="35" ht="16.5" spans="1:12">
      <c r="A35" s="7"/>
      <c r="B35" s="8"/>
      <c r="C35" s="7"/>
      <c r="D35" s="7"/>
      <c r="E35" s="17"/>
      <c r="F35" s="17"/>
      <c r="G35" s="17"/>
      <c r="H35" s="159"/>
      <c r="I35" s="159" t="s">
        <v>24</v>
      </c>
      <c r="J35" s="6">
        <v>497</v>
      </c>
      <c r="K35" s="159">
        <v>0</v>
      </c>
      <c r="L35" s="77">
        <v>0</v>
      </c>
    </row>
    <row r="36" ht="16.5" spans="1:12">
      <c r="A36" s="7"/>
      <c r="B36" s="8"/>
      <c r="C36" s="7"/>
      <c r="D36" s="7"/>
      <c r="E36" s="17"/>
      <c r="F36" s="17"/>
      <c r="G36" s="17"/>
      <c r="H36" s="159"/>
      <c r="I36" s="159" t="s">
        <v>34</v>
      </c>
      <c r="J36" s="6">
        <v>497</v>
      </c>
      <c r="K36" s="159">
        <v>0.07</v>
      </c>
      <c r="L36" s="77">
        <v>34.79</v>
      </c>
    </row>
    <row r="37" ht="16.5" spans="1:12">
      <c r="A37" s="7"/>
      <c r="B37" s="8"/>
      <c r="C37" s="7"/>
      <c r="D37" s="7"/>
      <c r="E37" s="17"/>
      <c r="F37" s="17"/>
      <c r="G37" s="17"/>
      <c r="H37" s="159"/>
      <c r="I37" s="159" t="s">
        <v>21</v>
      </c>
      <c r="J37" s="6">
        <v>497</v>
      </c>
      <c r="K37" s="159">
        <v>0.05</v>
      </c>
      <c r="L37" s="77">
        <v>24.85</v>
      </c>
    </row>
    <row r="38" ht="16.5" spans="1:12">
      <c r="A38" s="7"/>
      <c r="B38" s="8"/>
      <c r="C38" s="7"/>
      <c r="D38" s="7"/>
      <c r="E38" s="17"/>
      <c r="F38" s="17"/>
      <c r="G38" s="17"/>
      <c r="H38" s="159"/>
      <c r="I38" s="159" t="s">
        <v>22</v>
      </c>
      <c r="J38" s="6">
        <v>497</v>
      </c>
      <c r="K38" s="159">
        <v>0.14</v>
      </c>
      <c r="L38" s="77">
        <v>69.58</v>
      </c>
    </row>
    <row r="39" ht="16.5" spans="1:12">
      <c r="A39" s="7"/>
      <c r="B39" s="8"/>
      <c r="C39" s="7"/>
      <c r="D39" s="7"/>
      <c r="E39" s="17"/>
      <c r="F39" s="17"/>
      <c r="G39" s="17"/>
      <c r="H39" s="159"/>
      <c r="I39" s="159" t="s">
        <v>35</v>
      </c>
      <c r="J39" s="6">
        <v>497</v>
      </c>
      <c r="K39" s="159">
        <v>0</v>
      </c>
      <c r="L39" s="77">
        <v>0</v>
      </c>
    </row>
    <row r="40" ht="16.5" spans="1:12">
      <c r="A40" s="11"/>
      <c r="B40" s="19"/>
      <c r="C40" s="11"/>
      <c r="D40" s="11"/>
      <c r="E40" s="18"/>
      <c r="F40" s="18"/>
      <c r="G40" s="18"/>
      <c r="H40" s="159"/>
      <c r="I40" s="159" t="s">
        <v>36</v>
      </c>
      <c r="J40" s="6">
        <v>23</v>
      </c>
      <c r="K40" s="159">
        <v>0.4</v>
      </c>
      <c r="L40" s="77">
        <v>9.2</v>
      </c>
    </row>
    <row r="41" ht="16.5" spans="1:12">
      <c r="A41" s="70" t="s">
        <v>13</v>
      </c>
      <c r="B41" s="134">
        <v>45827</v>
      </c>
      <c r="C41" s="70" t="s">
        <v>14</v>
      </c>
      <c r="D41" s="70" t="s">
        <v>259</v>
      </c>
      <c r="E41" s="161">
        <v>60775</v>
      </c>
      <c r="F41" s="161" t="s">
        <v>260</v>
      </c>
      <c r="G41" s="161" t="s">
        <v>237</v>
      </c>
      <c r="H41" s="161" t="s">
        <v>68</v>
      </c>
      <c r="I41" s="159" t="s">
        <v>32</v>
      </c>
      <c r="J41" s="77">
        <v>100</v>
      </c>
      <c r="K41" s="159">
        <v>0.416</v>
      </c>
      <c r="L41" s="77">
        <v>41.6</v>
      </c>
    </row>
    <row r="42" ht="16.5" spans="1:12">
      <c r="A42" s="74"/>
      <c r="B42" s="135"/>
      <c r="C42" s="74"/>
      <c r="D42" s="74"/>
      <c r="E42" s="160"/>
      <c r="F42" s="160"/>
      <c r="G42" s="160"/>
      <c r="H42" s="160"/>
      <c r="I42" s="159" t="s">
        <v>33</v>
      </c>
      <c r="J42" s="77">
        <v>100</v>
      </c>
      <c r="K42" s="159">
        <v>0.72</v>
      </c>
      <c r="L42" s="77">
        <v>72</v>
      </c>
    </row>
    <row r="43" ht="16.5" spans="1:12">
      <c r="A43" s="74"/>
      <c r="B43" s="135"/>
      <c r="C43" s="74"/>
      <c r="D43" s="74"/>
      <c r="E43" s="160"/>
      <c r="F43" s="160"/>
      <c r="G43" s="160"/>
      <c r="H43" s="160"/>
      <c r="I43" s="159" t="s">
        <v>24</v>
      </c>
      <c r="J43" s="77">
        <v>100</v>
      </c>
      <c r="K43" s="159">
        <v>0</v>
      </c>
      <c r="L43" s="77">
        <v>0</v>
      </c>
    </row>
    <row r="44" ht="16.5" spans="1:12">
      <c r="A44" s="74"/>
      <c r="B44" s="135"/>
      <c r="C44" s="74"/>
      <c r="D44" s="74"/>
      <c r="E44" s="160"/>
      <c r="F44" s="160"/>
      <c r="G44" s="160"/>
      <c r="H44" s="160"/>
      <c r="I44" s="159" t="s">
        <v>20</v>
      </c>
      <c r="J44" s="77">
        <v>200</v>
      </c>
      <c r="K44" s="159">
        <v>0.07</v>
      </c>
      <c r="L44" s="77">
        <v>14</v>
      </c>
    </row>
    <row r="45" ht="16.5" spans="1:12">
      <c r="A45" s="74"/>
      <c r="B45" s="135"/>
      <c r="C45" s="74"/>
      <c r="D45" s="74"/>
      <c r="E45" s="160"/>
      <c r="F45" s="160"/>
      <c r="G45" s="160"/>
      <c r="H45" s="160"/>
      <c r="I45" s="159" t="s">
        <v>21</v>
      </c>
      <c r="J45" s="77">
        <v>100</v>
      </c>
      <c r="K45" s="159">
        <v>0.05</v>
      </c>
      <c r="L45" s="77">
        <v>5</v>
      </c>
    </row>
    <row r="46" ht="16.5" spans="1:12">
      <c r="A46" s="74"/>
      <c r="B46" s="135"/>
      <c r="C46" s="74"/>
      <c r="D46" s="74"/>
      <c r="E46" s="160"/>
      <c r="F46" s="160"/>
      <c r="G46" s="160"/>
      <c r="H46" s="160"/>
      <c r="I46" s="159" t="s">
        <v>22</v>
      </c>
      <c r="J46" s="77">
        <v>100</v>
      </c>
      <c r="K46" s="159">
        <v>0.14</v>
      </c>
      <c r="L46" s="77">
        <v>14</v>
      </c>
    </row>
    <row r="47" ht="16.5" spans="1:12">
      <c r="A47" s="74"/>
      <c r="B47" s="135"/>
      <c r="C47" s="74"/>
      <c r="D47" s="74"/>
      <c r="E47" s="160"/>
      <c r="F47" s="160"/>
      <c r="G47" s="160"/>
      <c r="H47" s="160"/>
      <c r="I47" s="159" t="s">
        <v>35</v>
      </c>
      <c r="J47" s="77">
        <v>100</v>
      </c>
      <c r="K47" s="159">
        <v>0</v>
      </c>
      <c r="L47" s="77">
        <v>0</v>
      </c>
    </row>
    <row r="48" ht="16.5" spans="1:12">
      <c r="A48" s="74"/>
      <c r="B48" s="135"/>
      <c r="C48" s="74"/>
      <c r="D48" s="74"/>
      <c r="E48" s="160"/>
      <c r="F48" s="160"/>
      <c r="G48" s="79"/>
      <c r="H48" s="160"/>
      <c r="I48" s="159" t="s">
        <v>36</v>
      </c>
      <c r="J48" s="77">
        <v>4</v>
      </c>
      <c r="K48" s="159">
        <v>0.4</v>
      </c>
      <c r="L48" s="77">
        <v>1.6</v>
      </c>
    </row>
    <row r="49" ht="16.5" spans="1:12">
      <c r="A49" s="74"/>
      <c r="B49" s="135"/>
      <c r="C49" s="74"/>
      <c r="D49" s="74"/>
      <c r="E49" s="160"/>
      <c r="F49" s="160"/>
      <c r="G49" s="161" t="s">
        <v>162</v>
      </c>
      <c r="H49" s="160"/>
      <c r="I49" s="159" t="s">
        <v>32</v>
      </c>
      <c r="J49" s="77">
        <v>130</v>
      </c>
      <c r="K49" s="159">
        <v>0.416</v>
      </c>
      <c r="L49" s="77">
        <v>54.08</v>
      </c>
    </row>
    <row r="50" ht="16.5" spans="1:12">
      <c r="A50" s="74"/>
      <c r="B50" s="135"/>
      <c r="C50" s="74"/>
      <c r="D50" s="74"/>
      <c r="E50" s="160"/>
      <c r="F50" s="160"/>
      <c r="G50" s="160"/>
      <c r="H50" s="160"/>
      <c r="I50" s="159" t="s">
        <v>33</v>
      </c>
      <c r="J50" s="77">
        <v>130</v>
      </c>
      <c r="K50" s="159">
        <v>0.72</v>
      </c>
      <c r="L50" s="77">
        <v>93.6</v>
      </c>
    </row>
    <row r="51" ht="16.5" spans="1:12">
      <c r="A51" s="74"/>
      <c r="B51" s="135"/>
      <c r="C51" s="74"/>
      <c r="D51" s="74"/>
      <c r="E51" s="160"/>
      <c r="F51" s="160"/>
      <c r="G51" s="160"/>
      <c r="H51" s="160"/>
      <c r="I51" s="159" t="s">
        <v>24</v>
      </c>
      <c r="J51" s="77">
        <v>130</v>
      </c>
      <c r="K51" s="159">
        <v>0</v>
      </c>
      <c r="L51" s="77">
        <v>0</v>
      </c>
    </row>
    <row r="52" ht="16.5" spans="1:12">
      <c r="A52" s="74"/>
      <c r="B52" s="135"/>
      <c r="C52" s="74"/>
      <c r="D52" s="74"/>
      <c r="E52" s="160"/>
      <c r="F52" s="160"/>
      <c r="G52" s="160"/>
      <c r="H52" s="160"/>
      <c r="I52" s="159" t="s">
        <v>20</v>
      </c>
      <c r="J52" s="77">
        <v>260</v>
      </c>
      <c r="K52" s="159">
        <v>0.07</v>
      </c>
      <c r="L52" s="77">
        <v>18.2</v>
      </c>
    </row>
    <row r="53" ht="16.5" spans="1:12">
      <c r="A53" s="74"/>
      <c r="B53" s="135"/>
      <c r="C53" s="74"/>
      <c r="D53" s="74"/>
      <c r="E53" s="160"/>
      <c r="F53" s="160"/>
      <c r="G53" s="160"/>
      <c r="H53" s="160"/>
      <c r="I53" s="159" t="s">
        <v>21</v>
      </c>
      <c r="J53" s="77">
        <v>130</v>
      </c>
      <c r="K53" s="159">
        <v>0.05</v>
      </c>
      <c r="L53" s="77">
        <v>6.5</v>
      </c>
    </row>
    <row r="54" ht="16.5" spans="1:12">
      <c r="A54" s="74"/>
      <c r="B54" s="135"/>
      <c r="C54" s="74"/>
      <c r="D54" s="74"/>
      <c r="E54" s="160"/>
      <c r="F54" s="160"/>
      <c r="G54" s="160"/>
      <c r="H54" s="160"/>
      <c r="I54" s="159" t="s">
        <v>22</v>
      </c>
      <c r="J54" s="77">
        <v>130</v>
      </c>
      <c r="K54" s="159">
        <v>0.14</v>
      </c>
      <c r="L54" s="77">
        <v>18.2</v>
      </c>
    </row>
    <row r="55" ht="16.5" spans="1:12">
      <c r="A55" s="74"/>
      <c r="B55" s="135"/>
      <c r="C55" s="74"/>
      <c r="D55" s="74"/>
      <c r="E55" s="160"/>
      <c r="F55" s="160"/>
      <c r="G55" s="160"/>
      <c r="H55" s="160"/>
      <c r="I55" s="159" t="s">
        <v>35</v>
      </c>
      <c r="J55" s="77">
        <v>130</v>
      </c>
      <c r="K55" s="159">
        <v>0</v>
      </c>
      <c r="L55" s="77">
        <v>0</v>
      </c>
    </row>
    <row r="56" ht="16.5" spans="1:12">
      <c r="A56" s="74"/>
      <c r="B56" s="135"/>
      <c r="C56" s="74"/>
      <c r="D56" s="74"/>
      <c r="E56" s="160"/>
      <c r="F56" s="160"/>
      <c r="G56" s="79"/>
      <c r="H56" s="160"/>
      <c r="I56" s="159" t="s">
        <v>36</v>
      </c>
      <c r="J56" s="77">
        <v>6</v>
      </c>
      <c r="K56" s="159">
        <v>0.4</v>
      </c>
      <c r="L56" s="77">
        <v>2.4</v>
      </c>
    </row>
    <row r="57" ht="16.5" spans="1:12">
      <c r="A57" s="74"/>
      <c r="B57" s="135"/>
      <c r="C57" s="74"/>
      <c r="D57" s="74"/>
      <c r="E57" s="160"/>
      <c r="F57" s="160"/>
      <c r="G57" s="161" t="s">
        <v>163</v>
      </c>
      <c r="H57" s="160"/>
      <c r="I57" s="159" t="s">
        <v>32</v>
      </c>
      <c r="J57" s="77">
        <v>70</v>
      </c>
      <c r="K57" s="159">
        <v>0.416</v>
      </c>
      <c r="L57" s="77">
        <v>29.12</v>
      </c>
    </row>
    <row r="58" ht="16.5" spans="1:12">
      <c r="A58" s="74"/>
      <c r="B58" s="135"/>
      <c r="C58" s="74"/>
      <c r="D58" s="74"/>
      <c r="E58" s="160"/>
      <c r="F58" s="160"/>
      <c r="G58" s="160"/>
      <c r="H58" s="160"/>
      <c r="I58" s="159" t="s">
        <v>33</v>
      </c>
      <c r="J58" s="77">
        <v>70</v>
      </c>
      <c r="K58" s="159">
        <v>0.72</v>
      </c>
      <c r="L58" s="77">
        <v>50.4</v>
      </c>
    </row>
    <row r="59" ht="16.5" spans="1:12">
      <c r="A59" s="74"/>
      <c r="B59" s="135"/>
      <c r="C59" s="74"/>
      <c r="D59" s="74"/>
      <c r="E59" s="160"/>
      <c r="F59" s="160"/>
      <c r="G59" s="160"/>
      <c r="H59" s="160"/>
      <c r="I59" s="159" t="s">
        <v>24</v>
      </c>
      <c r="J59" s="77">
        <v>70</v>
      </c>
      <c r="K59" s="159">
        <v>0</v>
      </c>
      <c r="L59" s="77">
        <v>0</v>
      </c>
    </row>
    <row r="60" ht="16.5" spans="1:12">
      <c r="A60" s="74"/>
      <c r="B60" s="135"/>
      <c r="C60" s="74"/>
      <c r="D60" s="74"/>
      <c r="E60" s="160"/>
      <c r="F60" s="160"/>
      <c r="G60" s="160"/>
      <c r="H60" s="160"/>
      <c r="I60" s="159" t="s">
        <v>20</v>
      </c>
      <c r="J60" s="77">
        <v>140</v>
      </c>
      <c r="K60" s="159">
        <v>0.07</v>
      </c>
      <c r="L60" s="77">
        <v>9.8</v>
      </c>
    </row>
    <row r="61" ht="16.5" spans="1:12">
      <c r="A61" s="74"/>
      <c r="B61" s="135"/>
      <c r="C61" s="74"/>
      <c r="D61" s="74"/>
      <c r="E61" s="160"/>
      <c r="F61" s="160"/>
      <c r="G61" s="160"/>
      <c r="H61" s="160"/>
      <c r="I61" s="159" t="s">
        <v>21</v>
      </c>
      <c r="J61" s="77">
        <v>70</v>
      </c>
      <c r="K61" s="159">
        <v>0.05</v>
      </c>
      <c r="L61" s="77">
        <v>3.5</v>
      </c>
    </row>
    <row r="62" ht="16.5" spans="1:12">
      <c r="A62" s="74"/>
      <c r="B62" s="135"/>
      <c r="C62" s="74"/>
      <c r="D62" s="74"/>
      <c r="E62" s="160"/>
      <c r="F62" s="160"/>
      <c r="G62" s="160"/>
      <c r="H62" s="160"/>
      <c r="I62" s="159" t="s">
        <v>22</v>
      </c>
      <c r="J62" s="77">
        <v>70</v>
      </c>
      <c r="K62" s="159">
        <v>0.14</v>
      </c>
      <c r="L62" s="77">
        <v>9.8</v>
      </c>
    </row>
    <row r="63" ht="16.5" spans="1:12">
      <c r="A63" s="74"/>
      <c r="B63" s="135"/>
      <c r="C63" s="74"/>
      <c r="D63" s="74"/>
      <c r="E63" s="160"/>
      <c r="F63" s="160"/>
      <c r="G63" s="160"/>
      <c r="H63" s="160"/>
      <c r="I63" s="159" t="s">
        <v>35</v>
      </c>
      <c r="J63" s="77">
        <v>70</v>
      </c>
      <c r="K63" s="159">
        <v>0</v>
      </c>
      <c r="L63" s="77">
        <v>0</v>
      </c>
    </row>
    <row r="64" ht="16.5" spans="1:12">
      <c r="A64" s="74"/>
      <c r="B64" s="135"/>
      <c r="C64" s="74"/>
      <c r="D64" s="74"/>
      <c r="E64" s="160"/>
      <c r="F64" s="160"/>
      <c r="G64" s="79"/>
      <c r="H64" s="160"/>
      <c r="I64" s="159" t="s">
        <v>36</v>
      </c>
      <c r="J64" s="77">
        <v>3</v>
      </c>
      <c r="K64" s="159">
        <v>0.4</v>
      </c>
      <c r="L64" s="77">
        <v>1.2</v>
      </c>
    </row>
    <row r="65" ht="16.5" spans="1:12">
      <c r="A65" s="74"/>
      <c r="B65" s="135"/>
      <c r="C65" s="74"/>
      <c r="D65" s="74"/>
      <c r="E65" s="160"/>
      <c r="F65" s="160"/>
      <c r="G65" s="161" t="s">
        <v>191</v>
      </c>
      <c r="H65" s="160"/>
      <c r="I65" s="159" t="s">
        <v>32</v>
      </c>
      <c r="J65" s="77">
        <v>90</v>
      </c>
      <c r="K65" s="159">
        <v>0.416</v>
      </c>
      <c r="L65" s="77">
        <v>37.44</v>
      </c>
    </row>
    <row r="66" ht="16.5" spans="1:12">
      <c r="A66" s="74"/>
      <c r="B66" s="135"/>
      <c r="C66" s="74"/>
      <c r="D66" s="74"/>
      <c r="E66" s="160"/>
      <c r="F66" s="160"/>
      <c r="G66" s="160"/>
      <c r="H66" s="160"/>
      <c r="I66" s="159" t="s">
        <v>33</v>
      </c>
      <c r="J66" s="77">
        <v>90</v>
      </c>
      <c r="K66" s="159">
        <v>0.72</v>
      </c>
      <c r="L66" s="77">
        <v>64.8</v>
      </c>
    </row>
    <row r="67" ht="16.5" spans="1:12">
      <c r="A67" s="74"/>
      <c r="B67" s="135"/>
      <c r="C67" s="74"/>
      <c r="D67" s="74"/>
      <c r="E67" s="160"/>
      <c r="F67" s="160"/>
      <c r="G67" s="160"/>
      <c r="H67" s="160"/>
      <c r="I67" s="159" t="s">
        <v>24</v>
      </c>
      <c r="J67" s="77">
        <v>90</v>
      </c>
      <c r="K67" s="159">
        <v>0</v>
      </c>
      <c r="L67" s="77">
        <v>0</v>
      </c>
    </row>
    <row r="68" ht="16.5" spans="1:12">
      <c r="A68" s="74"/>
      <c r="B68" s="135"/>
      <c r="C68" s="74"/>
      <c r="D68" s="74"/>
      <c r="E68" s="160"/>
      <c r="F68" s="160"/>
      <c r="G68" s="160"/>
      <c r="H68" s="160"/>
      <c r="I68" s="159" t="s">
        <v>20</v>
      </c>
      <c r="J68" s="77">
        <v>180</v>
      </c>
      <c r="K68" s="159">
        <v>0.07</v>
      </c>
      <c r="L68" s="77">
        <v>12.6</v>
      </c>
    </row>
    <row r="69" ht="16.5" spans="1:12">
      <c r="A69" s="74"/>
      <c r="B69" s="135"/>
      <c r="C69" s="74"/>
      <c r="D69" s="74"/>
      <c r="E69" s="160"/>
      <c r="F69" s="160"/>
      <c r="G69" s="160"/>
      <c r="H69" s="160"/>
      <c r="I69" s="159" t="s">
        <v>21</v>
      </c>
      <c r="J69" s="77">
        <v>90</v>
      </c>
      <c r="K69" s="159">
        <v>0.05</v>
      </c>
      <c r="L69" s="77">
        <v>4.5</v>
      </c>
    </row>
    <row r="70" ht="16.5" spans="1:12">
      <c r="A70" s="74"/>
      <c r="B70" s="135"/>
      <c r="C70" s="74"/>
      <c r="D70" s="74"/>
      <c r="E70" s="160"/>
      <c r="F70" s="160"/>
      <c r="G70" s="160"/>
      <c r="H70" s="160"/>
      <c r="I70" s="159" t="s">
        <v>22</v>
      </c>
      <c r="J70" s="77">
        <v>90</v>
      </c>
      <c r="K70" s="159">
        <v>0.14</v>
      </c>
      <c r="L70" s="77">
        <v>12.6</v>
      </c>
    </row>
    <row r="71" ht="16.5" spans="1:12">
      <c r="A71" s="74"/>
      <c r="B71" s="135"/>
      <c r="C71" s="74"/>
      <c r="D71" s="74"/>
      <c r="E71" s="160"/>
      <c r="F71" s="160"/>
      <c r="G71" s="160"/>
      <c r="H71" s="160"/>
      <c r="I71" s="159" t="s">
        <v>35</v>
      </c>
      <c r="J71" s="77">
        <v>90</v>
      </c>
      <c r="K71" s="159">
        <v>0</v>
      </c>
      <c r="L71" s="77">
        <v>0</v>
      </c>
    </row>
    <row r="72" ht="16.5" spans="1:12">
      <c r="A72" s="74"/>
      <c r="B72" s="135"/>
      <c r="C72" s="74"/>
      <c r="D72" s="74"/>
      <c r="E72" s="160"/>
      <c r="F72" s="160"/>
      <c r="G72" s="79"/>
      <c r="H72" s="160"/>
      <c r="I72" s="159" t="s">
        <v>36</v>
      </c>
      <c r="J72" s="77">
        <v>4</v>
      </c>
      <c r="K72" s="159">
        <v>0.4</v>
      </c>
      <c r="L72" s="77">
        <v>1.6</v>
      </c>
    </row>
    <row r="73" ht="16.5" spans="1:12">
      <c r="A73" s="74"/>
      <c r="B73" s="135"/>
      <c r="C73" s="74"/>
      <c r="D73" s="74"/>
      <c r="E73" s="160"/>
      <c r="F73" s="160"/>
      <c r="G73" s="161" t="s">
        <v>192</v>
      </c>
      <c r="H73" s="160"/>
      <c r="I73" s="159" t="s">
        <v>32</v>
      </c>
      <c r="J73" s="77">
        <v>100</v>
      </c>
      <c r="K73" s="159">
        <v>0.416</v>
      </c>
      <c r="L73" s="77">
        <v>41.6</v>
      </c>
    </row>
    <row r="74" ht="16.5" spans="1:12">
      <c r="A74" s="74"/>
      <c r="B74" s="135"/>
      <c r="C74" s="74"/>
      <c r="D74" s="74"/>
      <c r="E74" s="160"/>
      <c r="F74" s="160"/>
      <c r="G74" s="160"/>
      <c r="H74" s="160"/>
      <c r="I74" s="159" t="s">
        <v>33</v>
      </c>
      <c r="J74" s="77">
        <v>100</v>
      </c>
      <c r="K74" s="159">
        <v>0.72</v>
      </c>
      <c r="L74" s="77">
        <v>72</v>
      </c>
    </row>
    <row r="75" ht="16.5" spans="1:12">
      <c r="A75" s="74"/>
      <c r="B75" s="135"/>
      <c r="C75" s="74"/>
      <c r="D75" s="74"/>
      <c r="E75" s="160"/>
      <c r="F75" s="160"/>
      <c r="G75" s="160"/>
      <c r="H75" s="160"/>
      <c r="I75" s="159" t="s">
        <v>24</v>
      </c>
      <c r="J75" s="77">
        <v>100</v>
      </c>
      <c r="K75" s="159">
        <v>0</v>
      </c>
      <c r="L75" s="77">
        <v>0</v>
      </c>
    </row>
    <row r="76" ht="16.5" spans="1:12">
      <c r="A76" s="74"/>
      <c r="B76" s="135"/>
      <c r="C76" s="74"/>
      <c r="D76" s="74"/>
      <c r="E76" s="160"/>
      <c r="F76" s="160"/>
      <c r="G76" s="160"/>
      <c r="H76" s="160"/>
      <c r="I76" s="159" t="s">
        <v>20</v>
      </c>
      <c r="J76" s="77">
        <v>200</v>
      </c>
      <c r="K76" s="159">
        <v>0.07</v>
      </c>
      <c r="L76" s="77">
        <v>14</v>
      </c>
    </row>
    <row r="77" ht="16.5" spans="1:12">
      <c r="A77" s="74"/>
      <c r="B77" s="135"/>
      <c r="C77" s="74"/>
      <c r="D77" s="74"/>
      <c r="E77" s="160"/>
      <c r="F77" s="160"/>
      <c r="G77" s="160"/>
      <c r="H77" s="160"/>
      <c r="I77" s="159" t="s">
        <v>21</v>
      </c>
      <c r="J77" s="77">
        <v>100</v>
      </c>
      <c r="K77" s="159">
        <v>0.05</v>
      </c>
      <c r="L77" s="77">
        <v>5</v>
      </c>
    </row>
    <row r="78" ht="16.5" spans="1:12">
      <c r="A78" s="74"/>
      <c r="B78" s="135"/>
      <c r="C78" s="74"/>
      <c r="D78" s="74"/>
      <c r="E78" s="160"/>
      <c r="F78" s="160"/>
      <c r="G78" s="160"/>
      <c r="H78" s="160"/>
      <c r="I78" s="159" t="s">
        <v>22</v>
      </c>
      <c r="J78" s="77">
        <v>100</v>
      </c>
      <c r="K78" s="159">
        <v>0.14</v>
      </c>
      <c r="L78" s="77">
        <v>14</v>
      </c>
    </row>
    <row r="79" ht="16.5" spans="1:12">
      <c r="A79" s="74"/>
      <c r="B79" s="135"/>
      <c r="C79" s="74"/>
      <c r="D79" s="74"/>
      <c r="E79" s="160"/>
      <c r="F79" s="160"/>
      <c r="G79" s="160"/>
      <c r="H79" s="160"/>
      <c r="I79" s="159" t="s">
        <v>35</v>
      </c>
      <c r="J79" s="77">
        <v>100</v>
      </c>
      <c r="K79" s="159">
        <v>0</v>
      </c>
      <c r="L79" s="77">
        <v>0</v>
      </c>
    </row>
    <row r="80" ht="16.5" spans="1:12">
      <c r="A80" s="74"/>
      <c r="B80" s="135"/>
      <c r="C80" s="74"/>
      <c r="D80" s="74"/>
      <c r="E80" s="79"/>
      <c r="F80" s="160"/>
      <c r="G80" s="79"/>
      <c r="H80" s="160"/>
      <c r="I80" s="159" t="s">
        <v>36</v>
      </c>
      <c r="J80" s="77">
        <v>4</v>
      </c>
      <c r="K80" s="159">
        <v>0.4</v>
      </c>
      <c r="L80" s="77">
        <v>1.6</v>
      </c>
    </row>
    <row r="81" ht="16.5" spans="1:15">
      <c r="A81" s="74"/>
      <c r="B81" s="135"/>
      <c r="C81" s="74"/>
      <c r="D81" s="74"/>
      <c r="E81" s="161">
        <v>60776</v>
      </c>
      <c r="F81" s="160"/>
      <c r="G81" s="161" t="s">
        <v>210</v>
      </c>
      <c r="H81" s="160"/>
      <c r="I81" s="159" t="s">
        <v>32</v>
      </c>
      <c r="J81" s="77">
        <v>45</v>
      </c>
      <c r="K81" s="159">
        <v>0.416</v>
      </c>
      <c r="L81" s="77">
        <v>18.72</v>
      </c>
    </row>
    <row r="82" ht="16.5" spans="1:15">
      <c r="A82" s="74"/>
      <c r="B82" s="135"/>
      <c r="C82" s="74"/>
      <c r="D82" s="74"/>
      <c r="E82" s="160"/>
      <c r="F82" s="160"/>
      <c r="G82" s="160"/>
      <c r="H82" s="160"/>
      <c r="I82" s="159" t="s">
        <v>33</v>
      </c>
      <c r="J82" s="77">
        <v>45</v>
      </c>
      <c r="K82" s="159">
        <v>0.72</v>
      </c>
      <c r="L82" s="77">
        <v>32.4</v>
      </c>
    </row>
    <row r="83" ht="16.5" spans="1:15">
      <c r="A83" s="74"/>
      <c r="B83" s="135"/>
      <c r="C83" s="74"/>
      <c r="D83" s="74"/>
      <c r="E83" s="160"/>
      <c r="F83" s="160"/>
      <c r="G83" s="160"/>
      <c r="H83" s="160"/>
      <c r="I83" s="159" t="s">
        <v>24</v>
      </c>
      <c r="J83" s="77">
        <v>45</v>
      </c>
      <c r="K83" s="159">
        <v>0</v>
      </c>
      <c r="L83" s="77">
        <v>0</v>
      </c>
    </row>
    <row r="84" ht="16.5" spans="1:15">
      <c r="A84" s="74"/>
      <c r="B84" s="135"/>
      <c r="C84" s="74"/>
      <c r="D84" s="74"/>
      <c r="E84" s="160"/>
      <c r="F84" s="160"/>
      <c r="G84" s="160"/>
      <c r="H84" s="160"/>
      <c r="I84" s="159" t="s">
        <v>20</v>
      </c>
      <c r="J84" s="77">
        <v>90</v>
      </c>
      <c r="K84" s="159">
        <v>0.07</v>
      </c>
      <c r="L84" s="77">
        <v>6.3</v>
      </c>
    </row>
    <row r="85" ht="16.5" spans="1:15">
      <c r="A85" s="74"/>
      <c r="B85" s="135"/>
      <c r="C85" s="74"/>
      <c r="D85" s="74"/>
      <c r="E85" s="160"/>
      <c r="F85" s="160"/>
      <c r="G85" s="160"/>
      <c r="H85" s="160"/>
      <c r="I85" s="159" t="s">
        <v>21</v>
      </c>
      <c r="J85" s="77">
        <v>45</v>
      </c>
      <c r="K85" s="159">
        <v>0.05</v>
      </c>
      <c r="L85" s="77">
        <v>2.25</v>
      </c>
    </row>
    <row r="86" ht="16.5" spans="1:15">
      <c r="A86" s="74"/>
      <c r="B86" s="135"/>
      <c r="C86" s="74"/>
      <c r="D86" s="74"/>
      <c r="E86" s="160"/>
      <c r="F86" s="160"/>
      <c r="G86" s="160"/>
      <c r="H86" s="160"/>
      <c r="I86" s="159" t="s">
        <v>22</v>
      </c>
      <c r="J86" s="77">
        <v>45</v>
      </c>
      <c r="K86" s="159">
        <v>0.14</v>
      </c>
      <c r="L86" s="77">
        <v>6.3</v>
      </c>
    </row>
    <row r="87" ht="16.5" spans="1:15">
      <c r="A87" s="74"/>
      <c r="B87" s="135"/>
      <c r="C87" s="74"/>
      <c r="D87" s="74"/>
      <c r="E87" s="160"/>
      <c r="F87" s="160"/>
      <c r="G87" s="160"/>
      <c r="H87" s="160"/>
      <c r="I87" s="159" t="s">
        <v>35</v>
      </c>
      <c r="J87" s="77">
        <v>45</v>
      </c>
      <c r="K87" s="159">
        <v>0</v>
      </c>
      <c r="L87" s="77">
        <v>0</v>
      </c>
    </row>
    <row r="88" ht="16.5" spans="1:15">
      <c r="A88" s="74"/>
      <c r="B88" s="135"/>
      <c r="C88" s="74"/>
      <c r="D88" s="74"/>
      <c r="E88" s="160"/>
      <c r="F88" s="160"/>
      <c r="G88" s="79"/>
      <c r="H88" s="160"/>
      <c r="I88" s="159" t="s">
        <v>36</v>
      </c>
      <c r="J88" s="77">
        <v>2</v>
      </c>
      <c r="K88" s="159">
        <v>0.4</v>
      </c>
      <c r="L88" s="77">
        <v>0.8</v>
      </c>
    </row>
    <row r="89" ht="16.5" spans="1:15">
      <c r="A89" s="74"/>
      <c r="B89" s="135"/>
      <c r="C89" s="74"/>
      <c r="D89" s="74"/>
      <c r="E89" s="160"/>
      <c r="F89" s="160"/>
      <c r="G89" s="161" t="s">
        <v>223</v>
      </c>
      <c r="H89" s="160"/>
      <c r="I89" s="159" t="s">
        <v>32</v>
      </c>
      <c r="J89" s="77">
        <v>20</v>
      </c>
      <c r="K89" s="159">
        <v>0.416</v>
      </c>
      <c r="L89" s="77">
        <v>8.32</v>
      </c>
    </row>
    <row r="90" ht="16.5" spans="1:15">
      <c r="A90" s="74"/>
      <c r="B90" s="135"/>
      <c r="C90" s="74"/>
      <c r="D90" s="74"/>
      <c r="E90" s="160"/>
      <c r="F90" s="160"/>
      <c r="G90" s="160"/>
      <c r="H90" s="160"/>
      <c r="I90" s="159" t="s">
        <v>33</v>
      </c>
      <c r="J90" s="77">
        <v>20</v>
      </c>
      <c r="K90" s="159">
        <v>0.72</v>
      </c>
      <c r="L90" s="77">
        <v>14.4</v>
      </c>
    </row>
    <row r="91" ht="16.5" spans="1:15">
      <c r="A91" s="74"/>
      <c r="B91" s="135"/>
      <c r="C91" s="74"/>
      <c r="D91" s="74"/>
      <c r="E91" s="160"/>
      <c r="F91" s="160"/>
      <c r="G91" s="160"/>
      <c r="H91" s="160"/>
      <c r="I91" s="159" t="s">
        <v>24</v>
      </c>
      <c r="J91" s="77">
        <v>20</v>
      </c>
      <c r="K91" s="159">
        <v>0</v>
      </c>
      <c r="L91" s="77">
        <v>0</v>
      </c>
    </row>
    <row r="92" ht="16.5" spans="1:15">
      <c r="A92" s="74"/>
      <c r="B92" s="135"/>
      <c r="C92" s="74"/>
      <c r="D92" s="74"/>
      <c r="E92" s="160"/>
      <c r="F92" s="160"/>
      <c r="G92" s="160"/>
      <c r="H92" s="160"/>
      <c r="I92" s="159" t="s">
        <v>20</v>
      </c>
      <c r="J92" s="77">
        <v>40</v>
      </c>
      <c r="K92" s="159">
        <v>0.07</v>
      </c>
      <c r="L92" s="77">
        <v>2.8</v>
      </c>
    </row>
    <row r="93" ht="16.5" spans="1:15">
      <c r="A93" s="74"/>
      <c r="B93" s="135"/>
      <c r="C93" s="74"/>
      <c r="D93" s="74"/>
      <c r="E93" s="160"/>
      <c r="F93" s="160"/>
      <c r="G93" s="160"/>
      <c r="H93" s="160"/>
      <c r="I93" s="159" t="s">
        <v>21</v>
      </c>
      <c r="J93" s="77">
        <v>20</v>
      </c>
      <c r="K93" s="159">
        <v>0.05</v>
      </c>
      <c r="L93" s="77">
        <v>1</v>
      </c>
    </row>
    <row r="94" ht="16.5" spans="1:15">
      <c r="A94" s="74"/>
      <c r="B94" s="135"/>
      <c r="C94" s="74"/>
      <c r="D94" s="74"/>
      <c r="E94" s="160"/>
      <c r="F94" s="160"/>
      <c r="G94" s="160"/>
      <c r="H94" s="160"/>
      <c r="I94" s="159" t="s">
        <v>22</v>
      </c>
      <c r="J94" s="77">
        <v>20</v>
      </c>
      <c r="K94" s="159">
        <v>0.14</v>
      </c>
      <c r="L94" s="77">
        <v>2.8</v>
      </c>
    </row>
    <row r="95" ht="16.5" spans="1:15">
      <c r="A95" s="74"/>
      <c r="B95" s="135"/>
      <c r="C95" s="74"/>
      <c r="D95" s="74"/>
      <c r="E95" s="160"/>
      <c r="F95" s="160"/>
      <c r="G95" s="160"/>
      <c r="H95" s="160"/>
      <c r="I95" s="159" t="s">
        <v>35</v>
      </c>
      <c r="J95" s="77">
        <v>20</v>
      </c>
      <c r="K95" s="159">
        <v>0</v>
      </c>
      <c r="L95" s="77">
        <v>0</v>
      </c>
    </row>
    <row r="96" ht="16.5" spans="1:15">
      <c r="A96" s="47"/>
      <c r="B96" s="136"/>
      <c r="C96" s="47"/>
      <c r="D96" s="47"/>
      <c r="E96" s="79"/>
      <c r="F96" s="79"/>
      <c r="G96" s="79"/>
      <c r="H96" s="79"/>
      <c r="I96" s="159" t="s">
        <v>36</v>
      </c>
      <c r="J96" s="77">
        <v>1</v>
      </c>
      <c r="K96" s="159">
        <v>0.4</v>
      </c>
      <c r="L96" s="77">
        <v>0.4</v>
      </c>
      <c r="N96" s="162" t="s">
        <v>261</v>
      </c>
      <c r="O96" s="162" t="s">
        <v>262</v>
      </c>
    </row>
    <row r="97" spans="1:12">
      <c r="A97" s="48" t="s">
        <v>47</v>
      </c>
      <c r="B97" s="49"/>
      <c r="C97" s="49"/>
      <c r="D97" s="49"/>
      <c r="E97" s="49"/>
      <c r="F97" s="49"/>
      <c r="G97" s="49"/>
      <c r="H97" s="49"/>
      <c r="I97" s="50"/>
      <c r="J97" s="51">
        <f>SUM(J5:J96)</f>
        <v>30448</v>
      </c>
      <c r="K97" s="55"/>
      <c r="L97" s="51">
        <f>SUM(L5:L96)</f>
        <v>5587.358</v>
      </c>
    </row>
    <row r="100" ht="23" spans="1:12">
      <c r="A100" s="22" t="s">
        <v>48</v>
      </c>
      <c r="B100" s="22"/>
      <c r="C100" s="22"/>
      <c r="D100" s="22"/>
      <c r="E100" s="22"/>
      <c r="F100" s="22"/>
      <c r="G100" s="22"/>
      <c r="H100" s="22"/>
      <c r="I100" s="22"/>
      <c r="J100" s="23"/>
    </row>
    <row r="101" ht="56" spans="1:12">
      <c r="A101" s="104" t="s">
        <v>49</v>
      </c>
      <c r="B101" s="104" t="s">
        <v>50</v>
      </c>
      <c r="C101" s="104" t="s">
        <v>51</v>
      </c>
      <c r="D101" s="104" t="s">
        <v>52</v>
      </c>
      <c r="E101" s="164" t="s">
        <v>53</v>
      </c>
      <c r="F101" s="164" t="s">
        <v>54</v>
      </c>
      <c r="G101" s="55" t="s">
        <v>55</v>
      </c>
      <c r="H101" s="55" t="s">
        <v>56</v>
      </c>
      <c r="I101" s="164" t="s">
        <v>57</v>
      </c>
      <c r="J101" s="55" t="s">
        <v>58</v>
      </c>
    </row>
    <row r="102" ht="28" spans="1:12">
      <c r="A102" s="56">
        <v>1</v>
      </c>
      <c r="B102" s="57"/>
      <c r="C102" s="56" t="s">
        <v>13</v>
      </c>
      <c r="D102" s="58" t="s">
        <v>59</v>
      </c>
      <c r="E102" s="165" t="s">
        <v>60</v>
      </c>
      <c r="F102" s="61" t="s">
        <v>61</v>
      </c>
      <c r="G102" s="61" t="s">
        <v>62</v>
      </c>
      <c r="H102" s="61">
        <f>J97</f>
        <v>30448</v>
      </c>
      <c r="I102" s="166">
        <f>L97</f>
        <v>5587.358</v>
      </c>
      <c r="J102" s="61"/>
    </row>
  </sheetData>
  <autoFilter xmlns:etc="http://www.wps.cn/officeDocument/2017/etCustomData" ref="A4:O97" etc:filterBottomFollowUsedRange="0">
    <extLst/>
  </autoFilter>
  <mergeCells count="43">
    <mergeCell ref="A3:L3"/>
    <mergeCell ref="A97:I97"/>
    <mergeCell ref="A100:J100"/>
    <mergeCell ref="A5:A8"/>
    <mergeCell ref="A9:A40"/>
    <mergeCell ref="A41:A96"/>
    <mergeCell ref="B5:B8"/>
    <mergeCell ref="B9:B40"/>
    <mergeCell ref="B41:B96"/>
    <mergeCell ref="C5:C8"/>
    <mergeCell ref="C9:C40"/>
    <mergeCell ref="C41:C96"/>
    <mergeCell ref="D5:D8"/>
    <mergeCell ref="D9:D40"/>
    <mergeCell ref="D41:D96"/>
    <mergeCell ref="E5:E7"/>
    <mergeCell ref="E9:E16"/>
    <mergeCell ref="E17:E24"/>
    <mergeCell ref="E25:E32"/>
    <mergeCell ref="E33:E40"/>
    <mergeCell ref="E41:E80"/>
    <mergeCell ref="E81:E96"/>
    <mergeCell ref="F5:F8"/>
    <mergeCell ref="F9:F40"/>
    <mergeCell ref="F41:F96"/>
    <mergeCell ref="G5:G7"/>
    <mergeCell ref="G9:G16"/>
    <mergeCell ref="G17:G24"/>
    <mergeCell ref="G25:G32"/>
    <mergeCell ref="G33:G40"/>
    <mergeCell ref="G41:G48"/>
    <mergeCell ref="G49:G56"/>
    <mergeCell ref="G57:G64"/>
    <mergeCell ref="G65:G72"/>
    <mergeCell ref="G73:G80"/>
    <mergeCell ref="G81:G88"/>
    <mergeCell ref="G89:G96"/>
    <mergeCell ref="H5:H8"/>
    <mergeCell ref="H9:H16"/>
    <mergeCell ref="H17:H24"/>
    <mergeCell ref="H25:H32"/>
    <mergeCell ref="H33:H40"/>
    <mergeCell ref="H41:H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81"/>
  <sheetViews>
    <sheetView zoomScale="60" zoomScaleNormal="60" workbookViewId="0">
      <selection activeCell="Q19" sqref="Q1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1" customWidth="1"/>
    <col min="6" max="6" width="16.6363636363636" style="21" customWidth="1"/>
    <col min="7" max="7" width="19" style="21" customWidth="1"/>
    <col min="8" max="8" width="20.1818181818182" style="21" customWidth="1"/>
    <col min="9" max="9" width="48.6363636363636" style="21" customWidth="1"/>
    <col min="10" max="10" width="16.0909090909091" style="21" customWidth="1"/>
    <col min="11" max="11" width="11.4545454545455" style="21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56" t="s">
        <v>5</v>
      </c>
      <c r="F4" s="156" t="s">
        <v>6</v>
      </c>
      <c r="G4" s="157" t="s">
        <v>7</v>
      </c>
      <c r="H4" s="157" t="s">
        <v>8</v>
      </c>
      <c r="I4" s="29" t="s">
        <v>9</v>
      </c>
      <c r="J4" s="29" t="s">
        <v>10</v>
      </c>
      <c r="K4" s="158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241</v>
      </c>
      <c r="E5" s="16">
        <v>59623</v>
      </c>
      <c r="F5" s="16" t="s">
        <v>242</v>
      </c>
      <c r="G5" s="16" t="s">
        <v>113</v>
      </c>
      <c r="H5" s="16" t="s">
        <v>31</v>
      </c>
      <c r="I5" s="159" t="s">
        <v>34</v>
      </c>
      <c r="J5" s="6">
        <v>610</v>
      </c>
      <c r="K5" s="159">
        <v>0.07</v>
      </c>
      <c r="L5" s="77">
        <v>42.7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159" t="s">
        <v>21</v>
      </c>
      <c r="J6" s="6">
        <v>610</v>
      </c>
      <c r="K6" s="159">
        <v>0.05</v>
      </c>
      <c r="L6" s="77">
        <v>30.5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159" t="s">
        <v>22</v>
      </c>
      <c r="J7" s="6">
        <v>610</v>
      </c>
      <c r="K7" s="159">
        <v>0.14</v>
      </c>
      <c r="L7" s="77">
        <v>85.4</v>
      </c>
    </row>
    <row r="8" ht="16.5" spans="1:12">
      <c r="A8" s="7"/>
      <c r="B8" s="8"/>
      <c r="C8" s="7"/>
      <c r="D8" s="7"/>
      <c r="E8" s="16">
        <v>59624</v>
      </c>
      <c r="F8" s="17"/>
      <c r="G8" s="16" t="s">
        <v>112</v>
      </c>
      <c r="H8" s="17"/>
      <c r="I8" s="159" t="s">
        <v>34</v>
      </c>
      <c r="J8" s="6">
        <v>270</v>
      </c>
      <c r="K8" s="159">
        <v>0.07</v>
      </c>
      <c r="L8" s="77">
        <v>18.9</v>
      </c>
    </row>
    <row r="9" ht="16.5" spans="1:12">
      <c r="A9" s="7"/>
      <c r="B9" s="8"/>
      <c r="C9" s="7"/>
      <c r="D9" s="7"/>
      <c r="E9" s="17"/>
      <c r="F9" s="17"/>
      <c r="G9" s="17"/>
      <c r="H9" s="17"/>
      <c r="I9" s="159" t="s">
        <v>21</v>
      </c>
      <c r="J9" s="6">
        <v>270</v>
      </c>
      <c r="K9" s="159">
        <v>0.05</v>
      </c>
      <c r="L9" s="77">
        <v>13.5</v>
      </c>
    </row>
    <row r="10" s="21" customFormat="1" ht="16.5" spans="1:12">
      <c r="A10" s="7"/>
      <c r="B10" s="8"/>
      <c r="C10" s="7"/>
      <c r="D10" s="7"/>
      <c r="E10" s="16">
        <v>59625</v>
      </c>
      <c r="F10" s="17"/>
      <c r="G10" s="16" t="s">
        <v>117</v>
      </c>
      <c r="H10" s="16" t="s">
        <v>31</v>
      </c>
      <c r="I10" s="159" t="s">
        <v>34</v>
      </c>
      <c r="J10" s="6">
        <v>3110</v>
      </c>
      <c r="K10" s="159">
        <v>0.07</v>
      </c>
      <c r="L10" s="77">
        <v>217.7</v>
      </c>
    </row>
    <row r="11" s="21" customFormat="1" ht="16.5" spans="1:12">
      <c r="A11" s="7"/>
      <c r="B11" s="8"/>
      <c r="C11" s="7"/>
      <c r="D11" s="7"/>
      <c r="E11" s="17"/>
      <c r="F11" s="17"/>
      <c r="G11" s="17"/>
      <c r="H11" s="17"/>
      <c r="I11" s="159" t="s">
        <v>21</v>
      </c>
      <c r="J11" s="6">
        <v>3110</v>
      </c>
      <c r="K11" s="159">
        <v>0.05</v>
      </c>
      <c r="L11" s="77">
        <v>155.5</v>
      </c>
    </row>
    <row r="12" s="21" customFormat="1" ht="16.5" spans="1:12">
      <c r="A12" s="7"/>
      <c r="B12" s="8"/>
      <c r="C12" s="7"/>
      <c r="D12" s="7"/>
      <c r="E12" s="17"/>
      <c r="F12" s="17"/>
      <c r="G12" s="17"/>
      <c r="H12" s="17"/>
      <c r="I12" s="159" t="s">
        <v>22</v>
      </c>
      <c r="J12" s="6">
        <v>3110</v>
      </c>
      <c r="K12" s="159">
        <v>0.14</v>
      </c>
      <c r="L12" s="77">
        <v>435.4</v>
      </c>
    </row>
    <row r="13" s="21" customFormat="1" ht="16.5" spans="1:12">
      <c r="A13" s="7"/>
      <c r="B13" s="8"/>
      <c r="C13" s="7"/>
      <c r="D13" s="7"/>
      <c r="E13" s="16">
        <v>59637</v>
      </c>
      <c r="F13" s="17"/>
      <c r="G13" s="16" t="s">
        <v>116</v>
      </c>
      <c r="H13" s="17"/>
      <c r="I13" s="159" t="s">
        <v>34</v>
      </c>
      <c r="J13" s="6">
        <v>3370</v>
      </c>
      <c r="K13" s="159">
        <v>0.07</v>
      </c>
      <c r="L13" s="77">
        <v>235.9</v>
      </c>
    </row>
    <row r="14" s="21" customFormat="1" ht="16.5" spans="1:12">
      <c r="A14" s="7"/>
      <c r="B14" s="8"/>
      <c r="C14" s="7"/>
      <c r="D14" s="7"/>
      <c r="E14" s="17"/>
      <c r="F14" s="17"/>
      <c r="G14" s="17"/>
      <c r="H14" s="17"/>
      <c r="I14" s="159" t="s">
        <v>21</v>
      </c>
      <c r="J14" s="6">
        <v>3370</v>
      </c>
      <c r="K14" s="159">
        <v>0.05</v>
      </c>
      <c r="L14" s="77">
        <v>168.5</v>
      </c>
    </row>
    <row r="15" s="21" customFormat="1" ht="16.5" spans="1:12">
      <c r="A15" s="7"/>
      <c r="B15" s="8"/>
      <c r="C15" s="7"/>
      <c r="D15" s="7"/>
      <c r="E15" s="17"/>
      <c r="F15" s="17"/>
      <c r="G15" s="17"/>
      <c r="H15" s="17"/>
      <c r="I15" s="159" t="s">
        <v>22</v>
      </c>
      <c r="J15" s="6">
        <v>3370</v>
      </c>
      <c r="K15" s="159">
        <v>0.14</v>
      </c>
      <c r="L15" s="77">
        <v>471.8</v>
      </c>
    </row>
    <row r="16" ht="16.5" spans="1:12">
      <c r="A16" s="7"/>
      <c r="B16" s="8"/>
      <c r="C16" s="7"/>
      <c r="D16" s="7"/>
      <c r="E16" s="16">
        <v>59640</v>
      </c>
      <c r="F16" s="17"/>
      <c r="G16" s="16" t="s">
        <v>118</v>
      </c>
      <c r="H16" s="17"/>
      <c r="I16" s="159" t="s">
        <v>21</v>
      </c>
      <c r="J16" s="6">
        <v>810</v>
      </c>
      <c r="K16" s="159">
        <v>0.05</v>
      </c>
      <c r="L16" s="77">
        <v>40.5</v>
      </c>
    </row>
    <row r="17" ht="16.5" spans="1:12">
      <c r="A17" s="7"/>
      <c r="B17" s="8"/>
      <c r="C17" s="7"/>
      <c r="D17" s="7"/>
      <c r="E17" s="16"/>
      <c r="F17" s="17"/>
      <c r="G17" s="18"/>
      <c r="H17" s="17"/>
      <c r="I17" s="159" t="s">
        <v>22</v>
      </c>
      <c r="J17" s="6">
        <v>810</v>
      </c>
      <c r="K17" s="159">
        <v>0.14</v>
      </c>
      <c r="L17" s="77">
        <v>113.4</v>
      </c>
    </row>
    <row r="18" ht="16.5" spans="1:12">
      <c r="A18" s="74"/>
      <c r="B18" s="135"/>
      <c r="C18" s="74"/>
      <c r="D18" s="74"/>
      <c r="E18" s="160" t="s">
        <v>263</v>
      </c>
      <c r="F18" s="160"/>
      <c r="G18" s="160" t="s">
        <v>264</v>
      </c>
      <c r="H18" s="160"/>
      <c r="I18" s="159" t="s">
        <v>34</v>
      </c>
      <c r="J18" s="138">
        <v>6076</v>
      </c>
      <c r="K18" s="77">
        <v>0.07</v>
      </c>
      <c r="L18" s="77">
        <v>425.32</v>
      </c>
    </row>
    <row r="19" ht="16.5" spans="1:12">
      <c r="A19" s="74"/>
      <c r="B19" s="135"/>
      <c r="C19" s="74"/>
      <c r="D19" s="74"/>
      <c r="E19" s="160"/>
      <c r="F19" s="160"/>
      <c r="G19" s="160"/>
      <c r="H19" s="160"/>
      <c r="I19" s="159" t="s">
        <v>21</v>
      </c>
      <c r="J19" s="77">
        <v>6076</v>
      </c>
      <c r="K19" s="77">
        <v>0.05</v>
      </c>
      <c r="L19" s="77">
        <v>303.8</v>
      </c>
    </row>
    <row r="20" ht="16.5" spans="1:12">
      <c r="A20" s="74"/>
      <c r="B20" s="135"/>
      <c r="C20" s="74"/>
      <c r="D20" s="74"/>
      <c r="E20" s="160"/>
      <c r="F20" s="160"/>
      <c r="G20" s="160"/>
      <c r="H20" s="160"/>
      <c r="I20" s="159" t="s">
        <v>22</v>
      </c>
      <c r="J20" s="77">
        <v>6076</v>
      </c>
      <c r="K20" s="77">
        <v>0.14</v>
      </c>
      <c r="L20" s="77">
        <v>850.64</v>
      </c>
    </row>
    <row r="21" ht="16.5" spans="1:12">
      <c r="A21" s="74"/>
      <c r="B21" s="135"/>
      <c r="C21" s="74"/>
      <c r="D21" s="74"/>
      <c r="E21" s="161" t="s">
        <v>265</v>
      </c>
      <c r="F21" s="160"/>
      <c r="G21" s="161" t="s">
        <v>266</v>
      </c>
      <c r="H21" s="161" t="s">
        <v>82</v>
      </c>
      <c r="I21" s="159" t="s">
        <v>34</v>
      </c>
      <c r="J21" s="138">
        <v>12487</v>
      </c>
      <c r="K21" s="77">
        <v>0.07</v>
      </c>
      <c r="L21" s="77">
        <v>874.09</v>
      </c>
    </row>
    <row r="22" ht="16.5" spans="1:12">
      <c r="A22" s="74"/>
      <c r="B22" s="135"/>
      <c r="C22" s="74"/>
      <c r="D22" s="74"/>
      <c r="E22" s="160"/>
      <c r="F22" s="160"/>
      <c r="G22" s="160"/>
      <c r="H22" s="160"/>
      <c r="I22" s="159" t="s">
        <v>21</v>
      </c>
      <c r="J22" s="77">
        <v>12487</v>
      </c>
      <c r="K22" s="77">
        <v>0.05</v>
      </c>
      <c r="L22" s="77">
        <v>624.35</v>
      </c>
    </row>
    <row r="23" ht="16.5" spans="1:12">
      <c r="A23" s="74"/>
      <c r="B23" s="135"/>
      <c r="C23" s="74"/>
      <c r="D23" s="74"/>
      <c r="E23" s="160"/>
      <c r="F23" s="160"/>
      <c r="G23" s="160"/>
      <c r="H23" s="160"/>
      <c r="I23" s="159" t="s">
        <v>22</v>
      </c>
      <c r="J23" s="77">
        <v>12487</v>
      </c>
      <c r="K23" s="77">
        <v>0.14</v>
      </c>
      <c r="L23" s="77">
        <v>1748.18</v>
      </c>
    </row>
    <row r="24" ht="16.5" spans="1:12">
      <c r="A24" s="74"/>
      <c r="B24" s="135"/>
      <c r="C24" s="74"/>
      <c r="D24" s="74"/>
      <c r="E24" s="161" t="s">
        <v>267</v>
      </c>
      <c r="F24" s="160"/>
      <c r="G24" s="161" t="s">
        <v>268</v>
      </c>
      <c r="H24" s="161" t="s">
        <v>85</v>
      </c>
      <c r="I24" s="159" t="s">
        <v>34</v>
      </c>
      <c r="J24" s="138">
        <v>1678</v>
      </c>
      <c r="K24" s="77">
        <v>0.07</v>
      </c>
      <c r="L24" s="77">
        <v>117.46</v>
      </c>
    </row>
    <row r="25" ht="16.5" spans="1:12">
      <c r="A25" s="74"/>
      <c r="B25" s="135"/>
      <c r="C25" s="74"/>
      <c r="D25" s="74"/>
      <c r="E25" s="160"/>
      <c r="F25" s="160"/>
      <c r="G25" s="160"/>
      <c r="H25" s="160"/>
      <c r="I25" s="159" t="s">
        <v>21</v>
      </c>
      <c r="J25" s="77">
        <v>1678</v>
      </c>
      <c r="K25" s="77">
        <v>0.05</v>
      </c>
      <c r="L25" s="77">
        <v>83.9</v>
      </c>
    </row>
    <row r="26" ht="16.5" spans="1:12">
      <c r="A26" s="74"/>
      <c r="B26" s="135"/>
      <c r="C26" s="74"/>
      <c r="D26" s="74"/>
      <c r="E26" s="160"/>
      <c r="F26" s="160"/>
      <c r="G26" s="160"/>
      <c r="H26" s="160"/>
      <c r="I26" s="159" t="s">
        <v>22</v>
      </c>
      <c r="J26" s="77">
        <v>1678</v>
      </c>
      <c r="K26" s="77">
        <v>0.14</v>
      </c>
      <c r="L26" s="77">
        <v>234.92</v>
      </c>
    </row>
    <row r="27" ht="16.5" spans="1:12">
      <c r="A27" s="74"/>
      <c r="B27" s="135"/>
      <c r="C27" s="74"/>
      <c r="D27" s="74"/>
      <c r="E27" s="161" t="s">
        <v>269</v>
      </c>
      <c r="F27" s="160"/>
      <c r="G27" s="161" t="s">
        <v>270</v>
      </c>
      <c r="H27" s="161" t="s">
        <v>76</v>
      </c>
      <c r="I27" s="159" t="s">
        <v>34</v>
      </c>
      <c r="J27" s="138">
        <v>4346</v>
      </c>
      <c r="K27" s="77">
        <v>0.07</v>
      </c>
      <c r="L27" s="77">
        <v>304.22</v>
      </c>
    </row>
    <row r="28" ht="16.5" spans="1:12">
      <c r="A28" s="74"/>
      <c r="B28" s="135"/>
      <c r="C28" s="74"/>
      <c r="D28" s="74"/>
      <c r="E28" s="160"/>
      <c r="F28" s="160"/>
      <c r="G28" s="160"/>
      <c r="H28" s="160"/>
      <c r="I28" s="159" t="s">
        <v>21</v>
      </c>
      <c r="J28" s="77">
        <v>4346</v>
      </c>
      <c r="K28" s="77">
        <v>0.05</v>
      </c>
      <c r="L28" s="77">
        <v>217.3</v>
      </c>
    </row>
    <row r="29" ht="16.5" spans="1:12">
      <c r="A29" s="74"/>
      <c r="B29" s="135"/>
      <c r="C29" s="74"/>
      <c r="D29" s="74"/>
      <c r="E29" s="160"/>
      <c r="F29" s="160"/>
      <c r="G29" s="160"/>
      <c r="H29" s="160"/>
      <c r="I29" s="159" t="s">
        <v>22</v>
      </c>
      <c r="J29" s="77">
        <v>4346</v>
      </c>
      <c r="K29" s="77">
        <v>0.14</v>
      </c>
      <c r="L29" s="77">
        <v>608.44</v>
      </c>
    </row>
    <row r="30" ht="16.5" spans="1:12">
      <c r="A30" s="74"/>
      <c r="B30" s="135"/>
      <c r="C30" s="74"/>
      <c r="D30" s="74"/>
      <c r="E30" s="161" t="s">
        <v>271</v>
      </c>
      <c r="F30" s="160"/>
      <c r="G30" s="161" t="s">
        <v>272</v>
      </c>
      <c r="H30" s="161" t="s">
        <v>82</v>
      </c>
      <c r="I30" s="159" t="s">
        <v>34</v>
      </c>
      <c r="J30" s="138">
        <v>8897</v>
      </c>
      <c r="K30" s="77">
        <v>0.07</v>
      </c>
      <c r="L30" s="77">
        <v>622.79</v>
      </c>
    </row>
    <row r="31" ht="16.5" spans="1:12">
      <c r="A31" s="74"/>
      <c r="B31" s="135"/>
      <c r="C31" s="74"/>
      <c r="D31" s="74"/>
      <c r="E31" s="160"/>
      <c r="F31" s="160"/>
      <c r="G31" s="160"/>
      <c r="H31" s="160"/>
      <c r="I31" s="159" t="s">
        <v>21</v>
      </c>
      <c r="J31" s="77">
        <v>8897</v>
      </c>
      <c r="K31" s="77">
        <v>0.05</v>
      </c>
      <c r="L31" s="77">
        <v>444.85</v>
      </c>
    </row>
    <row r="32" ht="16.5" spans="1:12">
      <c r="A32" s="74"/>
      <c r="B32" s="135"/>
      <c r="C32" s="74"/>
      <c r="D32" s="74"/>
      <c r="E32" s="160"/>
      <c r="F32" s="160"/>
      <c r="G32" s="160"/>
      <c r="H32" s="160"/>
      <c r="I32" s="159" t="s">
        <v>22</v>
      </c>
      <c r="J32" s="77">
        <v>8897</v>
      </c>
      <c r="K32" s="77">
        <v>0.14</v>
      </c>
      <c r="L32" s="77">
        <v>1245.58</v>
      </c>
    </row>
    <row r="33" ht="16.5" spans="1:14">
      <c r="A33" s="74"/>
      <c r="B33" s="135"/>
      <c r="C33" s="74"/>
      <c r="D33" s="74"/>
      <c r="E33" s="161" t="s">
        <v>273</v>
      </c>
      <c r="F33" s="160"/>
      <c r="G33" s="161" t="s">
        <v>274</v>
      </c>
      <c r="H33" s="161" t="s">
        <v>85</v>
      </c>
      <c r="I33" s="159" t="s">
        <v>34</v>
      </c>
      <c r="J33" s="138">
        <v>1136</v>
      </c>
      <c r="K33" s="77">
        <v>0.07</v>
      </c>
      <c r="L33" s="77">
        <v>79.52</v>
      </c>
    </row>
    <row r="34" ht="16.5" spans="1:14">
      <c r="A34" s="74"/>
      <c r="B34" s="135"/>
      <c r="C34" s="74"/>
      <c r="D34" s="74"/>
      <c r="E34" s="160"/>
      <c r="F34" s="160"/>
      <c r="G34" s="160"/>
      <c r="H34" s="160"/>
      <c r="I34" s="159" t="s">
        <v>21</v>
      </c>
      <c r="J34" s="77">
        <v>1136</v>
      </c>
      <c r="K34" s="77">
        <v>0.05</v>
      </c>
      <c r="L34" s="77">
        <v>56.8</v>
      </c>
    </row>
    <row r="35" ht="16.5" spans="1:14">
      <c r="A35" s="74"/>
      <c r="B35" s="135"/>
      <c r="C35" s="74"/>
      <c r="D35" s="74"/>
      <c r="E35" s="160"/>
      <c r="F35" s="160"/>
      <c r="G35" s="160"/>
      <c r="H35" s="160"/>
      <c r="I35" s="159" t="s">
        <v>22</v>
      </c>
      <c r="J35" s="77">
        <v>1136</v>
      </c>
      <c r="K35" s="77">
        <v>0.14</v>
      </c>
      <c r="L35" s="77">
        <v>159.04</v>
      </c>
      <c r="N35" s="21"/>
    </row>
    <row r="36" ht="16.5" spans="1:14">
      <c r="A36" s="70" t="s">
        <v>13</v>
      </c>
      <c r="B36" s="134">
        <v>45845</v>
      </c>
      <c r="C36" s="70" t="s">
        <v>14</v>
      </c>
      <c r="D36" s="70" t="s">
        <v>275</v>
      </c>
      <c r="E36" s="161">
        <v>62372</v>
      </c>
      <c r="F36" s="161" t="s">
        <v>276</v>
      </c>
      <c r="G36" s="161" t="s">
        <v>113</v>
      </c>
      <c r="H36" s="161" t="s">
        <v>31</v>
      </c>
      <c r="I36" s="159" t="s">
        <v>32</v>
      </c>
      <c r="J36" s="77">
        <v>710</v>
      </c>
      <c r="K36" s="159">
        <v>0.416</v>
      </c>
      <c r="L36" s="77">
        <v>295.36</v>
      </c>
    </row>
    <row r="37" ht="16.5" spans="1:14">
      <c r="A37" s="74"/>
      <c r="B37" s="135"/>
      <c r="C37" s="74"/>
      <c r="D37" s="74"/>
      <c r="E37" s="160"/>
      <c r="F37" s="160"/>
      <c r="G37" s="160"/>
      <c r="H37" s="160"/>
      <c r="I37" s="159" t="s">
        <v>33</v>
      </c>
      <c r="J37" s="77">
        <v>710</v>
      </c>
      <c r="K37" s="159">
        <v>0.72</v>
      </c>
      <c r="L37" s="77">
        <v>511.2</v>
      </c>
    </row>
    <row r="38" ht="16.5" spans="1:14">
      <c r="A38" s="74"/>
      <c r="B38" s="135"/>
      <c r="C38" s="74"/>
      <c r="D38" s="74"/>
      <c r="E38" s="160"/>
      <c r="F38" s="160"/>
      <c r="G38" s="160"/>
      <c r="H38" s="160"/>
      <c r="I38" s="159" t="s">
        <v>24</v>
      </c>
      <c r="J38" s="77">
        <v>710</v>
      </c>
      <c r="K38" s="159">
        <v>0</v>
      </c>
      <c r="L38" s="77">
        <v>0</v>
      </c>
    </row>
    <row r="39" ht="16.5" spans="1:14">
      <c r="A39" s="74"/>
      <c r="B39" s="135"/>
      <c r="C39" s="74"/>
      <c r="D39" s="74"/>
      <c r="E39" s="160"/>
      <c r="F39" s="160"/>
      <c r="G39" s="160"/>
      <c r="H39" s="160"/>
      <c r="I39" s="159" t="s">
        <v>34</v>
      </c>
      <c r="J39" s="77">
        <v>710</v>
      </c>
      <c r="K39" s="159">
        <v>0.07</v>
      </c>
      <c r="L39" s="77">
        <v>49.7</v>
      </c>
    </row>
    <row r="40" ht="16.5" spans="1:14">
      <c r="A40" s="74"/>
      <c r="B40" s="135"/>
      <c r="C40" s="74"/>
      <c r="D40" s="74"/>
      <c r="E40" s="160"/>
      <c r="F40" s="160"/>
      <c r="G40" s="160"/>
      <c r="H40" s="160"/>
      <c r="I40" s="159" t="s">
        <v>21</v>
      </c>
      <c r="J40" s="77">
        <v>710</v>
      </c>
      <c r="K40" s="159">
        <v>0.05</v>
      </c>
      <c r="L40" s="77">
        <v>35.5</v>
      </c>
    </row>
    <row r="41" ht="16.5" spans="1:14">
      <c r="A41" s="74"/>
      <c r="B41" s="135"/>
      <c r="C41" s="74"/>
      <c r="D41" s="74"/>
      <c r="E41" s="160"/>
      <c r="F41" s="160"/>
      <c r="G41" s="160"/>
      <c r="H41" s="160"/>
      <c r="I41" s="159" t="s">
        <v>22</v>
      </c>
      <c r="J41" s="77">
        <v>710</v>
      </c>
      <c r="K41" s="159">
        <v>0.14</v>
      </c>
      <c r="L41" s="77">
        <v>99.4</v>
      </c>
    </row>
    <row r="42" ht="16.5" spans="1:14">
      <c r="A42" s="74"/>
      <c r="B42" s="135"/>
      <c r="C42" s="74"/>
      <c r="D42" s="74"/>
      <c r="E42" s="160"/>
      <c r="F42" s="160"/>
      <c r="G42" s="160"/>
      <c r="H42" s="160"/>
      <c r="I42" s="159" t="s">
        <v>35</v>
      </c>
      <c r="J42" s="77">
        <v>710</v>
      </c>
      <c r="K42" s="159">
        <v>0</v>
      </c>
      <c r="L42" s="77">
        <v>0</v>
      </c>
    </row>
    <row r="43" ht="16.5" spans="1:14">
      <c r="A43" s="74"/>
      <c r="B43" s="135"/>
      <c r="C43" s="74"/>
      <c r="D43" s="74"/>
      <c r="E43" s="79"/>
      <c r="F43" s="160"/>
      <c r="G43" s="79"/>
      <c r="H43" s="160"/>
      <c r="I43" s="159" t="s">
        <v>36</v>
      </c>
      <c r="J43" s="77">
        <v>30</v>
      </c>
      <c r="K43" s="159">
        <v>0.4</v>
      </c>
      <c r="L43" s="77">
        <v>12</v>
      </c>
    </row>
    <row r="44" ht="16.5" spans="1:14">
      <c r="A44" s="74"/>
      <c r="B44" s="135"/>
      <c r="C44" s="74"/>
      <c r="D44" s="74"/>
      <c r="E44" s="161">
        <v>62375</v>
      </c>
      <c r="F44" s="160"/>
      <c r="G44" s="161" t="s">
        <v>112</v>
      </c>
      <c r="H44" s="160"/>
      <c r="I44" s="159" t="s">
        <v>32</v>
      </c>
      <c r="J44" s="77">
        <v>730</v>
      </c>
      <c r="K44" s="159">
        <v>0.416</v>
      </c>
      <c r="L44" s="77">
        <v>303.68</v>
      </c>
    </row>
    <row r="45" ht="16.5" spans="1:14">
      <c r="A45" s="74"/>
      <c r="B45" s="135"/>
      <c r="C45" s="74"/>
      <c r="D45" s="74"/>
      <c r="E45" s="160"/>
      <c r="F45" s="160"/>
      <c r="G45" s="160"/>
      <c r="H45" s="160"/>
      <c r="I45" s="159" t="s">
        <v>33</v>
      </c>
      <c r="J45" s="77">
        <v>730</v>
      </c>
      <c r="K45" s="159">
        <v>0.72</v>
      </c>
      <c r="L45" s="77">
        <v>525.6</v>
      </c>
    </row>
    <row r="46" ht="16.5" spans="1:14">
      <c r="A46" s="74"/>
      <c r="B46" s="135"/>
      <c r="C46" s="74"/>
      <c r="D46" s="74"/>
      <c r="E46" s="160"/>
      <c r="F46" s="160"/>
      <c r="G46" s="160"/>
      <c r="H46" s="160"/>
      <c r="I46" s="159" t="s">
        <v>24</v>
      </c>
      <c r="J46" s="77">
        <v>730</v>
      </c>
      <c r="K46" s="159">
        <v>0</v>
      </c>
      <c r="L46" s="77">
        <v>0</v>
      </c>
    </row>
    <row r="47" ht="16.5" spans="1:14">
      <c r="A47" s="74"/>
      <c r="B47" s="135"/>
      <c r="C47" s="74"/>
      <c r="D47" s="74"/>
      <c r="E47" s="160"/>
      <c r="F47" s="160"/>
      <c r="G47" s="160"/>
      <c r="H47" s="160"/>
      <c r="I47" s="159" t="s">
        <v>34</v>
      </c>
      <c r="J47" s="77">
        <v>730</v>
      </c>
      <c r="K47" s="159">
        <v>0.07</v>
      </c>
      <c r="L47" s="77">
        <v>51.1</v>
      </c>
    </row>
    <row r="48" ht="16.5" spans="1:14">
      <c r="A48" s="74"/>
      <c r="B48" s="135"/>
      <c r="C48" s="74"/>
      <c r="D48" s="74"/>
      <c r="E48" s="160"/>
      <c r="F48" s="160"/>
      <c r="G48" s="160"/>
      <c r="H48" s="160"/>
      <c r="I48" s="159" t="s">
        <v>21</v>
      </c>
      <c r="J48" s="77">
        <v>730</v>
      </c>
      <c r="K48" s="159">
        <v>0.05</v>
      </c>
      <c r="L48" s="77">
        <v>36.5</v>
      </c>
    </row>
    <row r="49" ht="16.5" spans="1:12">
      <c r="A49" s="74"/>
      <c r="B49" s="135"/>
      <c r="C49" s="74"/>
      <c r="D49" s="74"/>
      <c r="E49" s="160"/>
      <c r="F49" s="160"/>
      <c r="G49" s="160"/>
      <c r="H49" s="160"/>
      <c r="I49" s="159" t="s">
        <v>22</v>
      </c>
      <c r="J49" s="77">
        <v>730</v>
      </c>
      <c r="K49" s="159">
        <v>0.14</v>
      </c>
      <c r="L49" s="77">
        <v>102.2</v>
      </c>
    </row>
    <row r="50" ht="16.5" spans="1:12">
      <c r="A50" s="74"/>
      <c r="B50" s="135"/>
      <c r="C50" s="74"/>
      <c r="D50" s="74"/>
      <c r="E50" s="160"/>
      <c r="F50" s="160"/>
      <c r="G50" s="160"/>
      <c r="H50" s="160"/>
      <c r="I50" s="159" t="s">
        <v>35</v>
      </c>
      <c r="J50" s="77">
        <v>730</v>
      </c>
      <c r="K50" s="159">
        <v>0</v>
      </c>
      <c r="L50" s="77">
        <v>0</v>
      </c>
    </row>
    <row r="51" ht="16.5" spans="1:12">
      <c r="A51" s="74"/>
      <c r="B51" s="135"/>
      <c r="C51" s="74"/>
      <c r="D51" s="74"/>
      <c r="E51" s="79"/>
      <c r="F51" s="160"/>
      <c r="G51" s="79"/>
      <c r="H51" s="79"/>
      <c r="I51" s="159" t="s">
        <v>36</v>
      </c>
      <c r="J51" s="77">
        <v>31</v>
      </c>
      <c r="K51" s="159">
        <v>0.4</v>
      </c>
      <c r="L51" s="77">
        <v>12.4</v>
      </c>
    </row>
    <row r="52" ht="16.5" spans="1:12">
      <c r="A52" s="74"/>
      <c r="B52" s="135"/>
      <c r="C52" s="74"/>
      <c r="D52" s="74"/>
      <c r="E52" s="161">
        <v>62376</v>
      </c>
      <c r="F52" s="160"/>
      <c r="G52" s="161" t="s">
        <v>133</v>
      </c>
      <c r="H52" s="161" t="s">
        <v>79</v>
      </c>
      <c r="I52" s="159" t="s">
        <v>32</v>
      </c>
      <c r="J52" s="77">
        <v>120</v>
      </c>
      <c r="K52" s="159">
        <v>0.416</v>
      </c>
      <c r="L52" s="77">
        <v>49.92</v>
      </c>
    </row>
    <row r="53" ht="16.5" spans="1:12">
      <c r="A53" s="74"/>
      <c r="B53" s="135"/>
      <c r="C53" s="74"/>
      <c r="D53" s="74"/>
      <c r="E53" s="160"/>
      <c r="F53" s="160"/>
      <c r="G53" s="160"/>
      <c r="H53" s="160"/>
      <c r="I53" s="159" t="s">
        <v>33</v>
      </c>
      <c r="J53" s="77">
        <v>120</v>
      </c>
      <c r="K53" s="159">
        <v>0.72</v>
      </c>
      <c r="L53" s="77">
        <v>86.4</v>
      </c>
    </row>
    <row r="54" ht="16.5" spans="1:12">
      <c r="A54" s="74"/>
      <c r="B54" s="135"/>
      <c r="C54" s="74"/>
      <c r="D54" s="74"/>
      <c r="E54" s="160"/>
      <c r="F54" s="160"/>
      <c r="G54" s="160"/>
      <c r="H54" s="160"/>
      <c r="I54" s="159" t="s">
        <v>24</v>
      </c>
      <c r="J54" s="77">
        <v>120</v>
      </c>
      <c r="K54" s="159">
        <v>0</v>
      </c>
      <c r="L54" s="77">
        <v>0</v>
      </c>
    </row>
    <row r="55" ht="16.5" spans="1:12">
      <c r="A55" s="74"/>
      <c r="B55" s="135"/>
      <c r="C55" s="74"/>
      <c r="D55" s="74"/>
      <c r="E55" s="160"/>
      <c r="F55" s="160"/>
      <c r="G55" s="160"/>
      <c r="H55" s="160"/>
      <c r="I55" s="159" t="s">
        <v>34</v>
      </c>
      <c r="J55" s="77">
        <v>120</v>
      </c>
      <c r="K55" s="159">
        <v>0.07</v>
      </c>
      <c r="L55" s="77">
        <v>8.4</v>
      </c>
    </row>
    <row r="56" ht="16.5" spans="1:12">
      <c r="A56" s="74"/>
      <c r="B56" s="135"/>
      <c r="C56" s="74"/>
      <c r="D56" s="74"/>
      <c r="E56" s="160"/>
      <c r="F56" s="160"/>
      <c r="G56" s="160"/>
      <c r="H56" s="160"/>
      <c r="I56" s="159" t="s">
        <v>21</v>
      </c>
      <c r="J56" s="77">
        <v>120</v>
      </c>
      <c r="K56" s="159">
        <v>0.05</v>
      </c>
      <c r="L56" s="77">
        <v>6</v>
      </c>
    </row>
    <row r="57" ht="16.5" spans="1:12">
      <c r="A57" s="74"/>
      <c r="B57" s="135"/>
      <c r="C57" s="74"/>
      <c r="D57" s="74"/>
      <c r="E57" s="160"/>
      <c r="F57" s="160"/>
      <c r="G57" s="160"/>
      <c r="H57" s="160"/>
      <c r="I57" s="159" t="s">
        <v>22</v>
      </c>
      <c r="J57" s="77">
        <v>120</v>
      </c>
      <c r="K57" s="159">
        <v>0.14</v>
      </c>
      <c r="L57" s="77">
        <v>16.8</v>
      </c>
    </row>
    <row r="58" ht="16.5" spans="1:12">
      <c r="A58" s="74"/>
      <c r="B58" s="135"/>
      <c r="C58" s="74"/>
      <c r="D58" s="74"/>
      <c r="E58" s="160"/>
      <c r="F58" s="160"/>
      <c r="G58" s="160"/>
      <c r="H58" s="160"/>
      <c r="I58" s="159" t="s">
        <v>35</v>
      </c>
      <c r="J58" s="77">
        <v>120</v>
      </c>
      <c r="K58" s="159">
        <v>0</v>
      </c>
      <c r="L58" s="77">
        <v>0</v>
      </c>
    </row>
    <row r="59" ht="16.5" spans="1:12">
      <c r="A59" s="74"/>
      <c r="B59" s="135"/>
      <c r="C59" s="74"/>
      <c r="D59" s="74"/>
      <c r="E59" s="79"/>
      <c r="F59" s="160"/>
      <c r="G59" s="79"/>
      <c r="H59" s="79"/>
      <c r="I59" s="159" t="s">
        <v>36</v>
      </c>
      <c r="J59" s="77">
        <v>5</v>
      </c>
      <c r="K59" s="159">
        <v>0.4</v>
      </c>
      <c r="L59" s="77">
        <v>2</v>
      </c>
    </row>
    <row r="60" ht="16.5" spans="1:12">
      <c r="A60" s="74"/>
      <c r="B60" s="135"/>
      <c r="C60" s="74"/>
      <c r="D60" s="74"/>
      <c r="E60" s="161">
        <v>62378</v>
      </c>
      <c r="F60" s="160"/>
      <c r="G60" s="161" t="s">
        <v>277</v>
      </c>
      <c r="H60" s="161" t="s">
        <v>79</v>
      </c>
      <c r="I60" s="159" t="s">
        <v>32</v>
      </c>
      <c r="J60" s="77">
        <v>150</v>
      </c>
      <c r="K60" s="159">
        <v>0.416</v>
      </c>
      <c r="L60" s="77">
        <v>62.4</v>
      </c>
    </row>
    <row r="61" ht="16.5" spans="1:12">
      <c r="A61" s="74"/>
      <c r="B61" s="135"/>
      <c r="C61" s="74"/>
      <c r="D61" s="74"/>
      <c r="E61" s="160"/>
      <c r="F61" s="160"/>
      <c r="G61" s="160"/>
      <c r="H61" s="160"/>
      <c r="I61" s="159" t="s">
        <v>33</v>
      </c>
      <c r="J61" s="77">
        <v>150</v>
      </c>
      <c r="K61" s="159">
        <v>0.72</v>
      </c>
      <c r="L61" s="77">
        <v>108</v>
      </c>
    </row>
    <row r="62" ht="16.5" spans="1:12">
      <c r="A62" s="74"/>
      <c r="B62" s="135"/>
      <c r="C62" s="74"/>
      <c r="D62" s="74"/>
      <c r="E62" s="160"/>
      <c r="F62" s="160"/>
      <c r="G62" s="160"/>
      <c r="H62" s="160"/>
      <c r="I62" s="159" t="s">
        <v>24</v>
      </c>
      <c r="J62" s="77">
        <v>150</v>
      </c>
      <c r="K62" s="159">
        <v>0</v>
      </c>
      <c r="L62" s="77">
        <v>0</v>
      </c>
    </row>
    <row r="63" ht="16.5" spans="1:12">
      <c r="A63" s="74"/>
      <c r="B63" s="135"/>
      <c r="C63" s="74"/>
      <c r="D63" s="74"/>
      <c r="E63" s="160"/>
      <c r="F63" s="160"/>
      <c r="G63" s="160"/>
      <c r="H63" s="160"/>
      <c r="I63" s="159" t="s">
        <v>34</v>
      </c>
      <c r="J63" s="77">
        <v>150</v>
      </c>
      <c r="K63" s="159">
        <v>0.07</v>
      </c>
      <c r="L63" s="77">
        <v>10.5</v>
      </c>
    </row>
    <row r="64" ht="16.5" spans="1:12">
      <c r="A64" s="74"/>
      <c r="B64" s="135"/>
      <c r="C64" s="74"/>
      <c r="D64" s="74"/>
      <c r="E64" s="160"/>
      <c r="F64" s="160"/>
      <c r="G64" s="160"/>
      <c r="H64" s="160"/>
      <c r="I64" s="159" t="s">
        <v>21</v>
      </c>
      <c r="J64" s="77">
        <v>150</v>
      </c>
      <c r="K64" s="159">
        <v>0.05</v>
      </c>
      <c r="L64" s="77">
        <v>7.5</v>
      </c>
    </row>
    <row r="65" ht="16.5" spans="1:15">
      <c r="A65" s="74"/>
      <c r="B65" s="135"/>
      <c r="C65" s="74"/>
      <c r="D65" s="74"/>
      <c r="E65" s="160"/>
      <c r="F65" s="160"/>
      <c r="G65" s="160"/>
      <c r="H65" s="160"/>
      <c r="I65" s="159" t="s">
        <v>22</v>
      </c>
      <c r="J65" s="77">
        <v>150</v>
      </c>
      <c r="K65" s="159">
        <v>0.14</v>
      </c>
      <c r="L65" s="77">
        <v>21</v>
      </c>
    </row>
    <row r="66" ht="16.5" spans="1:15">
      <c r="A66" s="74"/>
      <c r="B66" s="135"/>
      <c r="C66" s="74"/>
      <c r="D66" s="74"/>
      <c r="E66" s="160"/>
      <c r="F66" s="160"/>
      <c r="G66" s="160"/>
      <c r="H66" s="160"/>
      <c r="I66" s="159" t="s">
        <v>35</v>
      </c>
      <c r="J66" s="77">
        <v>150</v>
      </c>
      <c r="K66" s="159">
        <v>0</v>
      </c>
      <c r="L66" s="77">
        <v>0</v>
      </c>
    </row>
    <row r="67" ht="16.5" spans="1:15">
      <c r="A67" s="74"/>
      <c r="B67" s="135"/>
      <c r="C67" s="74"/>
      <c r="D67" s="74"/>
      <c r="E67" s="79"/>
      <c r="F67" s="160"/>
      <c r="G67" s="79"/>
      <c r="H67" s="79"/>
      <c r="I67" s="159" t="s">
        <v>36</v>
      </c>
      <c r="J67" s="77">
        <v>6</v>
      </c>
      <c r="K67" s="159">
        <v>0.4</v>
      </c>
      <c r="L67" s="77">
        <v>2.4</v>
      </c>
    </row>
    <row r="68" ht="16.5" spans="1:15">
      <c r="A68" s="74"/>
      <c r="B68" s="135"/>
      <c r="C68" s="74"/>
      <c r="D68" s="74"/>
      <c r="E68" s="161">
        <v>62379</v>
      </c>
      <c r="F68" s="160"/>
      <c r="G68" s="161" t="s">
        <v>117</v>
      </c>
      <c r="H68" s="161" t="s">
        <v>82</v>
      </c>
      <c r="I68" s="159" t="s">
        <v>32</v>
      </c>
      <c r="J68" s="77">
        <v>200</v>
      </c>
      <c r="K68" s="159">
        <v>0.416</v>
      </c>
      <c r="L68" s="77">
        <v>83.2</v>
      </c>
    </row>
    <row r="69" ht="16.5" spans="1:15">
      <c r="A69" s="74"/>
      <c r="B69" s="135"/>
      <c r="C69" s="74"/>
      <c r="D69" s="74"/>
      <c r="E69" s="160"/>
      <c r="F69" s="160"/>
      <c r="G69" s="160"/>
      <c r="H69" s="160"/>
      <c r="I69" s="159" t="s">
        <v>33</v>
      </c>
      <c r="J69" s="77">
        <v>200</v>
      </c>
      <c r="K69" s="159">
        <v>0.72</v>
      </c>
      <c r="L69" s="77">
        <v>144</v>
      </c>
    </row>
    <row r="70" ht="16.5" spans="1:15">
      <c r="A70" s="74"/>
      <c r="B70" s="135"/>
      <c r="C70" s="74"/>
      <c r="D70" s="74"/>
      <c r="E70" s="160"/>
      <c r="F70" s="160"/>
      <c r="G70" s="160"/>
      <c r="H70" s="160"/>
      <c r="I70" s="159" t="s">
        <v>24</v>
      </c>
      <c r="J70" s="77">
        <v>200</v>
      </c>
      <c r="K70" s="159">
        <v>0</v>
      </c>
      <c r="L70" s="77">
        <v>0</v>
      </c>
    </row>
    <row r="71" ht="16.5" spans="1:15">
      <c r="A71" s="74"/>
      <c r="B71" s="135"/>
      <c r="C71" s="74"/>
      <c r="D71" s="74"/>
      <c r="E71" s="160"/>
      <c r="F71" s="160"/>
      <c r="G71" s="160"/>
      <c r="H71" s="160"/>
      <c r="I71" s="159" t="s">
        <v>34</v>
      </c>
      <c r="J71" s="77">
        <v>400</v>
      </c>
      <c r="K71" s="159">
        <v>0.07</v>
      </c>
      <c r="L71" s="77">
        <v>28</v>
      </c>
    </row>
    <row r="72" ht="16.5" spans="1:15">
      <c r="A72" s="74"/>
      <c r="B72" s="135"/>
      <c r="C72" s="74"/>
      <c r="D72" s="74"/>
      <c r="E72" s="160"/>
      <c r="F72" s="160"/>
      <c r="G72" s="160"/>
      <c r="H72" s="160"/>
      <c r="I72" s="159" t="s">
        <v>21</v>
      </c>
      <c r="J72" s="77">
        <v>400</v>
      </c>
      <c r="K72" s="159">
        <v>0.05</v>
      </c>
      <c r="L72" s="77">
        <v>20</v>
      </c>
    </row>
    <row r="73" ht="16.5" spans="1:15">
      <c r="A73" s="74"/>
      <c r="B73" s="135"/>
      <c r="C73" s="74"/>
      <c r="D73" s="74"/>
      <c r="E73" s="160"/>
      <c r="F73" s="160"/>
      <c r="G73" s="160"/>
      <c r="H73" s="160"/>
      <c r="I73" s="159" t="s">
        <v>22</v>
      </c>
      <c r="J73" s="77">
        <v>400</v>
      </c>
      <c r="K73" s="159">
        <v>0.14</v>
      </c>
      <c r="L73" s="77">
        <v>56</v>
      </c>
    </row>
    <row r="74" ht="16.5" spans="1:15">
      <c r="A74" s="74"/>
      <c r="B74" s="135"/>
      <c r="C74" s="74"/>
      <c r="D74" s="74"/>
      <c r="E74" s="160"/>
      <c r="F74" s="160"/>
      <c r="G74" s="160"/>
      <c r="H74" s="160"/>
      <c r="I74" s="159" t="s">
        <v>35</v>
      </c>
      <c r="J74" s="77">
        <v>200</v>
      </c>
      <c r="K74" s="159">
        <v>0</v>
      </c>
      <c r="L74" s="77">
        <v>0</v>
      </c>
    </row>
    <row r="75" ht="16.5" spans="1:15">
      <c r="A75" s="47"/>
      <c r="B75" s="136"/>
      <c r="C75" s="47"/>
      <c r="D75" s="47"/>
      <c r="E75" s="79"/>
      <c r="F75" s="79"/>
      <c r="G75" s="79"/>
      <c r="H75" s="79"/>
      <c r="I75" s="159" t="s">
        <v>36</v>
      </c>
      <c r="J75" s="77">
        <v>8</v>
      </c>
      <c r="K75" s="159">
        <v>0.4</v>
      </c>
      <c r="L75" s="77">
        <v>3.2</v>
      </c>
      <c r="N75" s="162" t="s">
        <v>278</v>
      </c>
      <c r="O75" s="163" t="s">
        <v>279</v>
      </c>
    </row>
    <row r="76" spans="1:15">
      <c r="A76" s="48" t="s">
        <v>47</v>
      </c>
      <c r="B76" s="49"/>
      <c r="C76" s="49"/>
      <c r="D76" s="49"/>
      <c r="E76" s="49"/>
      <c r="F76" s="49"/>
      <c r="G76" s="49"/>
      <c r="H76" s="49"/>
      <c r="I76" s="50"/>
      <c r="J76" s="51">
        <f>SUM(J5:J75)</f>
        <v>141340</v>
      </c>
      <c r="K76" s="55"/>
      <c r="L76" s="51">
        <f>SUM(L5:L75)</f>
        <v>13781.26</v>
      </c>
    </row>
    <row r="79" ht="23" spans="1:15">
      <c r="A79" s="22" t="s">
        <v>48</v>
      </c>
      <c r="B79" s="22"/>
      <c r="C79" s="22"/>
      <c r="D79" s="22"/>
      <c r="E79" s="22"/>
      <c r="F79" s="22"/>
      <c r="G79" s="22"/>
      <c r="H79" s="22"/>
      <c r="I79" s="22"/>
      <c r="J79" s="23"/>
    </row>
    <row r="80" ht="56" spans="1:15">
      <c r="A80" s="104" t="s">
        <v>49</v>
      </c>
      <c r="B80" s="104" t="s">
        <v>50</v>
      </c>
      <c r="C80" s="104" t="s">
        <v>51</v>
      </c>
      <c r="D80" s="104" t="s">
        <v>52</v>
      </c>
      <c r="E80" s="164" t="s">
        <v>53</v>
      </c>
      <c r="F80" s="164" t="s">
        <v>54</v>
      </c>
      <c r="G80" s="55" t="s">
        <v>55</v>
      </c>
      <c r="H80" s="55" t="s">
        <v>56</v>
      </c>
      <c r="I80" s="164" t="s">
        <v>57</v>
      </c>
      <c r="J80" s="55" t="s">
        <v>58</v>
      </c>
    </row>
    <row r="81" ht="28" spans="1:10">
      <c r="A81" s="56">
        <v>1</v>
      </c>
      <c r="B81" s="57"/>
      <c r="C81" s="56" t="s">
        <v>13</v>
      </c>
      <c r="D81" s="58" t="s">
        <v>59</v>
      </c>
      <c r="E81" s="165" t="s">
        <v>60</v>
      </c>
      <c r="F81" s="61" t="s">
        <v>61</v>
      </c>
      <c r="G81" s="61" t="s">
        <v>62</v>
      </c>
      <c r="H81" s="61">
        <f>J76</f>
        <v>141340</v>
      </c>
      <c r="I81" s="166">
        <f>L76</f>
        <v>13781.26</v>
      </c>
      <c r="J81" s="61"/>
    </row>
  </sheetData>
  <autoFilter xmlns:etc="http://www.wps.cn/officeDocument/2017/etCustomData" ref="A4:O76" etc:filterBottomFollowUsedRange="0">
    <extLst/>
  </autoFilter>
  <mergeCells count="63">
    <mergeCell ref="A3:L3"/>
    <mergeCell ref="A76:I76"/>
    <mergeCell ref="A79:J79"/>
    <mergeCell ref="A5:A17"/>
    <mergeCell ref="A18:A35"/>
    <mergeCell ref="A36:A75"/>
    <mergeCell ref="B5:B17"/>
    <mergeCell ref="B18:B35"/>
    <mergeCell ref="B36:B75"/>
    <mergeCell ref="C5:C17"/>
    <mergeCell ref="C18:C35"/>
    <mergeCell ref="C36:C75"/>
    <mergeCell ref="D5:D17"/>
    <mergeCell ref="D18:D35"/>
    <mergeCell ref="D36:D75"/>
    <mergeCell ref="E5:E7"/>
    <mergeCell ref="E8:E9"/>
    <mergeCell ref="E10:E12"/>
    <mergeCell ref="E13:E15"/>
    <mergeCell ref="E16:E17"/>
    <mergeCell ref="E18:E20"/>
    <mergeCell ref="E21:E23"/>
    <mergeCell ref="E24:E26"/>
    <mergeCell ref="E27:E29"/>
    <mergeCell ref="E30:E32"/>
    <mergeCell ref="E33:E35"/>
    <mergeCell ref="E36:E43"/>
    <mergeCell ref="E44:E51"/>
    <mergeCell ref="E52:E59"/>
    <mergeCell ref="E60:E67"/>
    <mergeCell ref="E68:E75"/>
    <mergeCell ref="F5:F17"/>
    <mergeCell ref="F18:F35"/>
    <mergeCell ref="F36:F75"/>
    <mergeCell ref="G5:G7"/>
    <mergeCell ref="G8:G9"/>
    <mergeCell ref="G10:G12"/>
    <mergeCell ref="G13:G15"/>
    <mergeCell ref="G16:G17"/>
    <mergeCell ref="G18:G20"/>
    <mergeCell ref="G21:G23"/>
    <mergeCell ref="G24:G26"/>
    <mergeCell ref="G27:G29"/>
    <mergeCell ref="G30:G32"/>
    <mergeCell ref="G33:G35"/>
    <mergeCell ref="G36:G43"/>
    <mergeCell ref="G44:G51"/>
    <mergeCell ref="G52:G59"/>
    <mergeCell ref="G60:G67"/>
    <mergeCell ref="G68:G75"/>
    <mergeCell ref="H5:H9"/>
    <mergeCell ref="H10:H15"/>
    <mergeCell ref="H16:H17"/>
    <mergeCell ref="H18:H20"/>
    <mergeCell ref="H21:H23"/>
    <mergeCell ref="H24:H26"/>
    <mergeCell ref="H27:H29"/>
    <mergeCell ref="H30:H32"/>
    <mergeCell ref="H33:H35"/>
    <mergeCell ref="H36:H51"/>
    <mergeCell ref="H52:H59"/>
    <mergeCell ref="H60:H67"/>
    <mergeCell ref="H68:H7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46"/>
  <sheetViews>
    <sheetView zoomScale="70" zoomScaleNormal="70" topLeftCell="E4" workbookViewId="0">
      <selection activeCell="L17" sqref="L17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5.1818181818182" style="20" customWidth="1"/>
    <col min="15" max="15" width="12.3636363636364" style="20" customWidth="1"/>
    <col min="16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70" t="s">
        <v>13</v>
      </c>
      <c r="B5" s="134">
        <v>45838</v>
      </c>
      <c r="C5" s="70" t="s">
        <v>14</v>
      </c>
      <c r="D5" s="70" t="s">
        <v>280</v>
      </c>
      <c r="E5" s="70" t="s">
        <v>263</v>
      </c>
      <c r="F5" s="70" t="s">
        <v>281</v>
      </c>
      <c r="G5" s="70" t="s">
        <v>264</v>
      </c>
      <c r="H5" s="70" t="s">
        <v>76</v>
      </c>
      <c r="I5" s="40" t="s">
        <v>282</v>
      </c>
      <c r="J5" s="77">
        <v>6076</v>
      </c>
      <c r="K5" s="77">
        <v>1.25</v>
      </c>
      <c r="L5" s="77">
        <v>7595</v>
      </c>
    </row>
    <row r="6" ht="16.5" spans="1:12">
      <c r="A6" s="74"/>
      <c r="B6" s="135"/>
      <c r="C6" s="74"/>
      <c r="D6" s="74"/>
      <c r="E6" s="74"/>
      <c r="F6" s="74"/>
      <c r="G6" s="74"/>
      <c r="H6" s="74"/>
      <c r="I6" s="139" t="s">
        <v>24</v>
      </c>
      <c r="J6" s="77">
        <v>6076</v>
      </c>
      <c r="K6" s="77">
        <v>0</v>
      </c>
      <c r="L6" s="77">
        <v>0</v>
      </c>
    </row>
    <row r="7" ht="33" spans="1:12">
      <c r="A7" s="74"/>
      <c r="B7" s="135"/>
      <c r="C7" s="74"/>
      <c r="D7" s="74"/>
      <c r="E7" s="74"/>
      <c r="F7" s="74"/>
      <c r="G7" s="74"/>
      <c r="H7" s="74"/>
      <c r="I7" s="139" t="s">
        <v>283</v>
      </c>
      <c r="J7" s="77">
        <v>248</v>
      </c>
      <c r="K7" s="77">
        <v>1.25</v>
      </c>
      <c r="L7" s="77">
        <v>310</v>
      </c>
    </row>
    <row r="8" ht="16.5" spans="1:12">
      <c r="A8" s="74"/>
      <c r="B8" s="135"/>
      <c r="C8" s="74"/>
      <c r="D8" s="74"/>
      <c r="E8" s="74"/>
      <c r="F8" s="74"/>
      <c r="G8" s="74"/>
      <c r="H8" s="74"/>
      <c r="I8" s="40" t="s">
        <v>284</v>
      </c>
      <c r="J8" s="77">
        <v>248</v>
      </c>
      <c r="K8" s="77">
        <v>0</v>
      </c>
      <c r="L8" s="77">
        <v>0</v>
      </c>
    </row>
    <row r="9" ht="16.5" spans="1:12">
      <c r="A9" s="74"/>
      <c r="B9" s="135"/>
      <c r="C9" s="74"/>
      <c r="D9" s="74"/>
      <c r="E9" s="74"/>
      <c r="F9" s="74"/>
      <c r="G9" s="74"/>
      <c r="H9" s="74"/>
      <c r="I9" s="4" t="s">
        <v>285</v>
      </c>
      <c r="J9" s="77">
        <v>6076</v>
      </c>
      <c r="K9" s="77">
        <v>0.1</v>
      </c>
      <c r="L9" s="77">
        <v>607.6</v>
      </c>
    </row>
    <row r="10" ht="16.5" spans="1:12">
      <c r="A10" s="74"/>
      <c r="B10" s="135"/>
      <c r="C10" s="74"/>
      <c r="D10" s="74"/>
      <c r="E10" s="70" t="s">
        <v>265</v>
      </c>
      <c r="F10" s="74"/>
      <c r="G10" s="70" t="s">
        <v>266</v>
      </c>
      <c r="H10" s="70" t="s">
        <v>82</v>
      </c>
      <c r="I10" s="40" t="s">
        <v>282</v>
      </c>
      <c r="J10" s="77">
        <v>6534</v>
      </c>
      <c r="K10" s="77">
        <v>1.25</v>
      </c>
      <c r="L10" s="77">
        <v>8167.5</v>
      </c>
    </row>
    <row r="11" ht="16.5" spans="1:12">
      <c r="A11" s="74"/>
      <c r="B11" s="135"/>
      <c r="C11" s="74"/>
      <c r="D11" s="74"/>
      <c r="E11" s="74"/>
      <c r="F11" s="74"/>
      <c r="G11" s="74"/>
      <c r="H11" s="74"/>
      <c r="I11" s="139" t="s">
        <v>24</v>
      </c>
      <c r="J11" s="77">
        <v>6534</v>
      </c>
      <c r="K11" s="77">
        <v>0</v>
      </c>
      <c r="L11" s="77">
        <v>0</v>
      </c>
    </row>
    <row r="12" ht="33" spans="1:12">
      <c r="A12" s="74"/>
      <c r="B12" s="135"/>
      <c r="C12" s="74"/>
      <c r="D12" s="74"/>
      <c r="E12" s="74"/>
      <c r="F12" s="74"/>
      <c r="G12" s="74"/>
      <c r="H12" s="74"/>
      <c r="I12" s="139" t="s">
        <v>283</v>
      </c>
      <c r="J12" s="77">
        <v>268</v>
      </c>
      <c r="K12" s="77">
        <v>1.25</v>
      </c>
      <c r="L12" s="77">
        <v>335</v>
      </c>
    </row>
    <row r="13" ht="16.5" spans="1:12">
      <c r="A13" s="74"/>
      <c r="B13" s="135"/>
      <c r="C13" s="74"/>
      <c r="D13" s="74"/>
      <c r="E13" s="74"/>
      <c r="F13" s="74"/>
      <c r="G13" s="74"/>
      <c r="H13" s="74"/>
      <c r="I13" s="40" t="s">
        <v>24</v>
      </c>
      <c r="J13" s="77">
        <v>268</v>
      </c>
      <c r="K13" s="77">
        <v>0</v>
      </c>
      <c r="L13" s="77">
        <v>0</v>
      </c>
    </row>
    <row r="14" ht="16.5" spans="1:12">
      <c r="A14" s="74"/>
      <c r="B14" s="135"/>
      <c r="C14" s="74"/>
      <c r="D14" s="74"/>
      <c r="E14" s="74"/>
      <c r="F14" s="74"/>
      <c r="G14" s="74"/>
      <c r="H14" s="74"/>
      <c r="I14" s="4" t="s">
        <v>285</v>
      </c>
      <c r="J14" s="77">
        <v>6534</v>
      </c>
      <c r="K14" s="77">
        <v>0.1</v>
      </c>
      <c r="L14" s="77">
        <v>653.4</v>
      </c>
    </row>
    <row r="15" ht="16.5" spans="1:12">
      <c r="A15" s="74"/>
      <c r="B15" s="135"/>
      <c r="C15" s="74"/>
      <c r="D15" s="74"/>
      <c r="E15" s="70" t="s">
        <v>267</v>
      </c>
      <c r="F15" s="74"/>
      <c r="G15" s="70" t="s">
        <v>268</v>
      </c>
      <c r="H15" s="70" t="s">
        <v>85</v>
      </c>
      <c r="I15" s="40" t="s">
        <v>282</v>
      </c>
      <c r="J15" s="77">
        <v>1678</v>
      </c>
      <c r="K15" s="77">
        <v>1.25</v>
      </c>
      <c r="L15" s="77">
        <v>2097.5</v>
      </c>
    </row>
    <row r="16" ht="16.5" spans="1:12">
      <c r="A16" s="74"/>
      <c r="B16" s="135"/>
      <c r="C16" s="74"/>
      <c r="D16" s="74"/>
      <c r="E16" s="74"/>
      <c r="F16" s="74"/>
      <c r="G16" s="74"/>
      <c r="H16" s="74"/>
      <c r="I16" s="139" t="s">
        <v>24</v>
      </c>
      <c r="J16" s="77">
        <v>1678</v>
      </c>
      <c r="K16" s="77">
        <v>0</v>
      </c>
      <c r="L16" s="77">
        <v>0</v>
      </c>
    </row>
    <row r="17" ht="33" spans="1:12">
      <c r="A17" s="74"/>
      <c r="B17" s="135"/>
      <c r="C17" s="74"/>
      <c r="D17" s="74"/>
      <c r="E17" s="74"/>
      <c r="F17" s="74"/>
      <c r="G17" s="74"/>
      <c r="H17" s="74"/>
      <c r="I17" s="139" t="s">
        <v>283</v>
      </c>
      <c r="J17" s="77">
        <v>71</v>
      </c>
      <c r="K17" s="77">
        <v>1.25</v>
      </c>
      <c r="L17" s="77">
        <v>88.75</v>
      </c>
    </row>
    <row r="18" ht="16.5" spans="1:12">
      <c r="A18" s="74"/>
      <c r="B18" s="135"/>
      <c r="C18" s="74"/>
      <c r="D18" s="74"/>
      <c r="E18" s="74"/>
      <c r="F18" s="74"/>
      <c r="G18" s="74"/>
      <c r="H18" s="74"/>
      <c r="I18" s="40" t="s">
        <v>24</v>
      </c>
      <c r="J18" s="77">
        <v>71</v>
      </c>
      <c r="K18" s="77">
        <v>0</v>
      </c>
      <c r="L18" s="77">
        <v>0</v>
      </c>
    </row>
    <row r="19" ht="16.5" spans="1:12">
      <c r="A19" s="74"/>
      <c r="B19" s="135"/>
      <c r="C19" s="74"/>
      <c r="D19" s="74"/>
      <c r="E19" s="74"/>
      <c r="F19" s="74"/>
      <c r="G19" s="74"/>
      <c r="H19" s="74"/>
      <c r="I19" s="4" t="s">
        <v>285</v>
      </c>
      <c r="J19" s="77">
        <v>1678</v>
      </c>
      <c r="K19" s="77">
        <v>0.1</v>
      </c>
      <c r="L19" s="77">
        <v>167.8</v>
      </c>
    </row>
    <row r="20" ht="16.5" spans="1:12">
      <c r="A20" s="74"/>
      <c r="B20" s="135"/>
      <c r="C20" s="74"/>
      <c r="D20" s="74"/>
      <c r="E20" s="70" t="s">
        <v>269</v>
      </c>
      <c r="F20" s="74"/>
      <c r="G20" s="70" t="s">
        <v>270</v>
      </c>
      <c r="H20" s="70" t="s">
        <v>76</v>
      </c>
      <c r="I20" s="40" t="s">
        <v>282</v>
      </c>
      <c r="J20" s="77">
        <v>4346</v>
      </c>
      <c r="K20" s="77">
        <v>1.25</v>
      </c>
      <c r="L20" s="77">
        <v>5432.5</v>
      </c>
    </row>
    <row r="21" ht="16.5" spans="1:12">
      <c r="A21" s="74"/>
      <c r="B21" s="135"/>
      <c r="C21" s="74"/>
      <c r="D21" s="74"/>
      <c r="E21" s="74"/>
      <c r="F21" s="74"/>
      <c r="G21" s="74"/>
      <c r="H21" s="74"/>
      <c r="I21" s="139" t="s">
        <v>24</v>
      </c>
      <c r="J21" s="77">
        <v>4346</v>
      </c>
      <c r="K21" s="77">
        <v>0</v>
      </c>
      <c r="L21" s="77">
        <v>0</v>
      </c>
    </row>
    <row r="22" ht="33" spans="1:12">
      <c r="A22" s="74"/>
      <c r="B22" s="135"/>
      <c r="C22" s="74"/>
      <c r="D22" s="74"/>
      <c r="E22" s="74"/>
      <c r="F22" s="74"/>
      <c r="G22" s="74"/>
      <c r="H22" s="74"/>
      <c r="I22" s="139" t="s">
        <v>283</v>
      </c>
      <c r="J22" s="77">
        <v>177</v>
      </c>
      <c r="K22" s="77">
        <v>1.25</v>
      </c>
      <c r="L22" s="77">
        <v>221.25</v>
      </c>
    </row>
    <row r="23" ht="16.5" spans="1:12">
      <c r="A23" s="74"/>
      <c r="B23" s="135"/>
      <c r="C23" s="74"/>
      <c r="D23" s="74"/>
      <c r="E23" s="74"/>
      <c r="F23" s="74"/>
      <c r="G23" s="74"/>
      <c r="H23" s="74"/>
      <c r="I23" s="40" t="s">
        <v>24</v>
      </c>
      <c r="J23" s="77">
        <v>177</v>
      </c>
      <c r="K23" s="77">
        <v>0</v>
      </c>
      <c r="L23" s="77">
        <v>0</v>
      </c>
    </row>
    <row r="24" ht="16.5" spans="1:12">
      <c r="A24" s="74"/>
      <c r="B24" s="135"/>
      <c r="C24" s="74"/>
      <c r="D24" s="74"/>
      <c r="E24" s="74"/>
      <c r="F24" s="74"/>
      <c r="G24" s="74"/>
      <c r="H24" s="74"/>
      <c r="I24" s="4" t="s">
        <v>285</v>
      </c>
      <c r="J24" s="77">
        <v>4346</v>
      </c>
      <c r="K24" s="77">
        <v>0.1</v>
      </c>
      <c r="L24" s="77">
        <v>434.6</v>
      </c>
    </row>
    <row r="25" ht="16.5" spans="1:12">
      <c r="A25" s="74"/>
      <c r="B25" s="135"/>
      <c r="C25" s="74"/>
      <c r="D25" s="74"/>
      <c r="E25" s="70" t="s">
        <v>271</v>
      </c>
      <c r="F25" s="74"/>
      <c r="G25" s="70" t="s">
        <v>272</v>
      </c>
      <c r="H25" s="70" t="s">
        <v>82</v>
      </c>
      <c r="I25" s="40" t="s">
        <v>282</v>
      </c>
      <c r="J25" s="77">
        <v>4614</v>
      </c>
      <c r="K25" s="77">
        <v>1.25</v>
      </c>
      <c r="L25" s="77">
        <v>5767.5</v>
      </c>
    </row>
    <row r="26" ht="16.5" spans="1:12">
      <c r="A26" s="74"/>
      <c r="B26" s="135"/>
      <c r="C26" s="74"/>
      <c r="D26" s="74"/>
      <c r="E26" s="74"/>
      <c r="F26" s="74"/>
      <c r="G26" s="74"/>
      <c r="H26" s="74"/>
      <c r="I26" s="139" t="s">
        <v>24</v>
      </c>
      <c r="J26" s="77">
        <v>4614</v>
      </c>
      <c r="K26" s="77">
        <v>0</v>
      </c>
      <c r="L26" s="77">
        <v>0</v>
      </c>
    </row>
    <row r="27" ht="33" spans="1:12">
      <c r="A27" s="74"/>
      <c r="B27" s="135"/>
      <c r="C27" s="74"/>
      <c r="D27" s="74"/>
      <c r="E27" s="74"/>
      <c r="F27" s="74"/>
      <c r="G27" s="74"/>
      <c r="H27" s="74"/>
      <c r="I27" s="139" t="s">
        <v>283</v>
      </c>
      <c r="J27" s="77">
        <v>191</v>
      </c>
      <c r="K27" s="77">
        <v>1.25</v>
      </c>
      <c r="L27" s="77">
        <v>238.75</v>
      </c>
    </row>
    <row r="28" ht="16.5" spans="1:12">
      <c r="A28" s="74"/>
      <c r="B28" s="135"/>
      <c r="C28" s="74"/>
      <c r="D28" s="74"/>
      <c r="E28" s="74"/>
      <c r="F28" s="74"/>
      <c r="G28" s="74"/>
      <c r="H28" s="74"/>
      <c r="I28" s="40" t="s">
        <v>24</v>
      </c>
      <c r="J28" s="77">
        <v>191</v>
      </c>
      <c r="K28" s="77">
        <v>0</v>
      </c>
      <c r="L28" s="77">
        <v>0</v>
      </c>
    </row>
    <row r="29" ht="16.5" spans="1:12">
      <c r="A29" s="74"/>
      <c r="B29" s="135"/>
      <c r="C29" s="74"/>
      <c r="D29" s="74"/>
      <c r="E29" s="74"/>
      <c r="F29" s="74"/>
      <c r="G29" s="74"/>
      <c r="H29" s="74"/>
      <c r="I29" s="4" t="s">
        <v>285</v>
      </c>
      <c r="J29" s="77">
        <v>4614</v>
      </c>
      <c r="K29" s="77">
        <v>0.1</v>
      </c>
      <c r="L29" s="77">
        <v>461.4</v>
      </c>
    </row>
    <row r="30" ht="16.5" spans="1:12">
      <c r="A30" s="74"/>
      <c r="B30" s="135"/>
      <c r="C30" s="74"/>
      <c r="D30" s="74"/>
      <c r="E30" s="70" t="s">
        <v>273</v>
      </c>
      <c r="F30" s="74"/>
      <c r="G30" s="70" t="s">
        <v>274</v>
      </c>
      <c r="H30" s="70" t="s">
        <v>85</v>
      </c>
      <c r="I30" s="40" t="s">
        <v>282</v>
      </c>
      <c r="J30" s="77">
        <v>1136</v>
      </c>
      <c r="K30" s="77">
        <v>1.25</v>
      </c>
      <c r="L30" s="77">
        <v>1420</v>
      </c>
    </row>
    <row r="31" ht="16.5" spans="1:12">
      <c r="A31" s="74"/>
      <c r="B31" s="135"/>
      <c r="C31" s="74"/>
      <c r="D31" s="74"/>
      <c r="E31" s="74"/>
      <c r="F31" s="74"/>
      <c r="G31" s="74"/>
      <c r="H31" s="74"/>
      <c r="I31" s="139" t="s">
        <v>24</v>
      </c>
      <c r="J31" s="77">
        <v>1136</v>
      </c>
      <c r="K31" s="77">
        <v>0</v>
      </c>
      <c r="L31" s="77">
        <v>0</v>
      </c>
    </row>
    <row r="32" ht="33" spans="1:12">
      <c r="A32" s="74"/>
      <c r="B32" s="135"/>
      <c r="C32" s="74"/>
      <c r="D32" s="74"/>
      <c r="E32" s="74"/>
      <c r="F32" s="74"/>
      <c r="G32" s="74"/>
      <c r="H32" s="74"/>
      <c r="I32" s="139" t="s">
        <v>283</v>
      </c>
      <c r="J32" s="77">
        <v>48</v>
      </c>
      <c r="K32" s="77">
        <v>1.25</v>
      </c>
      <c r="L32" s="77">
        <v>60</v>
      </c>
    </row>
    <row r="33" ht="16.5" spans="1:16">
      <c r="A33" s="74"/>
      <c r="B33" s="135"/>
      <c r="C33" s="74"/>
      <c r="D33" s="74"/>
      <c r="E33" s="74"/>
      <c r="F33" s="74"/>
      <c r="G33" s="74"/>
      <c r="H33" s="74"/>
      <c r="I33" s="40" t="s">
        <v>24</v>
      </c>
      <c r="J33" s="77">
        <v>48</v>
      </c>
      <c r="K33" s="77">
        <v>0</v>
      </c>
      <c r="L33" s="77">
        <v>0</v>
      </c>
    </row>
    <row r="34" ht="16.5" spans="1:16">
      <c r="A34" s="74"/>
      <c r="B34" s="135"/>
      <c r="C34" s="74"/>
      <c r="D34" s="74"/>
      <c r="E34" s="74"/>
      <c r="F34" s="74"/>
      <c r="G34" s="74"/>
      <c r="H34" s="74"/>
      <c r="I34" s="4" t="s">
        <v>285</v>
      </c>
      <c r="J34" s="77">
        <v>1136</v>
      </c>
      <c r="K34" s="77">
        <v>0.1</v>
      </c>
      <c r="L34" s="77">
        <v>113.6</v>
      </c>
    </row>
    <row r="35" spans="1:16">
      <c r="A35" s="48" t="s">
        <v>47</v>
      </c>
      <c r="B35" s="49"/>
      <c r="C35" s="49"/>
      <c r="D35" s="49"/>
      <c r="E35" s="49"/>
      <c r="F35" s="49"/>
      <c r="G35" s="49"/>
      <c r="H35" s="49"/>
      <c r="I35" s="50"/>
      <c r="J35" s="51">
        <f>SUM(J5:J34)</f>
        <v>75158</v>
      </c>
      <c r="K35" s="55"/>
      <c r="L35" s="51">
        <f>SUM(L5:L34)</f>
        <v>34172.15</v>
      </c>
      <c r="N35" s="37" t="s">
        <v>286</v>
      </c>
      <c r="O35" s="140" t="s">
        <v>287</v>
      </c>
    </row>
    <row r="38" ht="23" spans="1:16">
      <c r="A38" s="22" t="s">
        <v>48</v>
      </c>
      <c r="B38" s="22"/>
      <c r="C38" s="22"/>
      <c r="D38" s="22"/>
      <c r="E38" s="22"/>
      <c r="F38" s="22"/>
      <c r="G38" s="22"/>
      <c r="H38" s="22"/>
      <c r="I38" s="22"/>
      <c r="J38" s="23"/>
      <c r="N38" s="155"/>
    </row>
    <row r="39" ht="56" spans="1:16">
      <c r="A39" s="104" t="s">
        <v>49</v>
      </c>
      <c r="B39" s="104" t="s">
        <v>50</v>
      </c>
      <c r="C39" s="104" t="s">
        <v>51</v>
      </c>
      <c r="D39" s="104" t="s">
        <v>52</v>
      </c>
      <c r="E39" s="104" t="s">
        <v>53</v>
      </c>
      <c r="F39" s="104" t="s">
        <v>54</v>
      </c>
      <c r="G39" s="105" t="s">
        <v>55</v>
      </c>
      <c r="H39" s="105" t="s">
        <v>56</v>
      </c>
      <c r="I39" s="104" t="s">
        <v>57</v>
      </c>
      <c r="J39" s="55" t="s">
        <v>58</v>
      </c>
      <c r="N39" s="155"/>
    </row>
    <row r="40" ht="28" spans="1:16">
      <c r="A40" s="56">
        <v>1</v>
      </c>
      <c r="B40" s="57"/>
      <c r="C40" s="56" t="s">
        <v>13</v>
      </c>
      <c r="D40" s="58" t="s">
        <v>59</v>
      </c>
      <c r="E40" s="58" t="s">
        <v>60</v>
      </c>
      <c r="F40" s="56" t="s">
        <v>61</v>
      </c>
      <c r="G40" s="56" t="s">
        <v>62</v>
      </c>
      <c r="H40" s="56">
        <f>J35</f>
        <v>75158</v>
      </c>
      <c r="I40" s="60">
        <f>L35</f>
        <v>34172.15</v>
      </c>
      <c r="J40" s="61"/>
    </row>
    <row r="41" spans="1:16">
      <c r="M41" s="20" t="s">
        <v>224</v>
      </c>
      <c r="N41" s="20" t="s">
        <v>225</v>
      </c>
      <c r="O41" s="20" t="s">
        <v>226</v>
      </c>
      <c r="P41" s="20" t="s">
        <v>152</v>
      </c>
    </row>
    <row r="42" spans="1:16">
      <c r="M42" s="223" t="s">
        <v>288</v>
      </c>
      <c r="N42" s="20">
        <v>23215.46</v>
      </c>
      <c r="O42" s="20">
        <v>23215.44</v>
      </c>
      <c r="P42" s="129">
        <f>N42-O42</f>
        <v>0.0200000000004366</v>
      </c>
    </row>
    <row r="43" spans="1:16">
      <c r="M43" s="223" t="s">
        <v>289</v>
      </c>
      <c r="N43" s="20">
        <v>5587.358</v>
      </c>
      <c r="O43" s="20">
        <v>5581.36</v>
      </c>
      <c r="P43" s="129">
        <f t="shared" ref="P43:P46" si="0">N43-O43</f>
        <v>5.9980000000005</v>
      </c>
    </row>
    <row r="44" spans="1:16">
      <c r="M44" s="223" t="s">
        <v>290</v>
      </c>
      <c r="N44" s="20">
        <v>13781.26</v>
      </c>
      <c r="O44" s="20">
        <v>13951.56</v>
      </c>
      <c r="P44" s="129">
        <f t="shared" si="0"/>
        <v>-170.299999999999</v>
      </c>
    </row>
    <row r="45" spans="1:16">
      <c r="M45" s="223" t="s">
        <v>291</v>
      </c>
      <c r="N45" s="20">
        <v>34172.15</v>
      </c>
      <c r="O45" s="20">
        <v>33916.05</v>
      </c>
      <c r="P45" s="129">
        <f t="shared" si="0"/>
        <v>256.099999999999</v>
      </c>
    </row>
    <row r="46" spans="1:16">
      <c r="N46" s="20">
        <f>SUM(N42:N45)</f>
        <v>76756.228</v>
      </c>
      <c r="O46" s="20">
        <f t="shared" ref="O46" si="1">SUM(O42:O45)</f>
        <v>76664.41</v>
      </c>
      <c r="P46" s="129">
        <f t="shared" si="0"/>
        <v>91.8179999999993</v>
      </c>
    </row>
  </sheetData>
  <autoFilter xmlns:etc="http://www.wps.cn/officeDocument/2017/etCustomData" ref="A4:N35" etc:filterBottomFollowUsedRange="0">
    <extLst/>
  </autoFilter>
  <mergeCells count="26">
    <mergeCell ref="A3:L3"/>
    <mergeCell ref="A35:I35"/>
    <mergeCell ref="A38:J38"/>
    <mergeCell ref="A5:A34"/>
    <mergeCell ref="B5:B34"/>
    <mergeCell ref="C5:C34"/>
    <mergeCell ref="D5:D34"/>
    <mergeCell ref="E5:E9"/>
    <mergeCell ref="E10:E14"/>
    <mergeCell ref="E15:E19"/>
    <mergeCell ref="E20:E24"/>
    <mergeCell ref="E25:E29"/>
    <mergeCell ref="E30:E34"/>
    <mergeCell ref="F5:F34"/>
    <mergeCell ref="G5:G9"/>
    <mergeCell ref="G10:G14"/>
    <mergeCell ref="G15:G19"/>
    <mergeCell ref="G20:G24"/>
    <mergeCell ref="G25:G29"/>
    <mergeCell ref="G30:G3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8"/>
  <sheetViews>
    <sheetView zoomScale="60" zoomScaleNormal="60" topLeftCell="A22" workbookViewId="0">
      <selection activeCell="M32" sqref="M32:P3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30.8181818181818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70" t="s">
        <v>13</v>
      </c>
      <c r="B5" s="134">
        <v>45860</v>
      </c>
      <c r="C5" s="70" t="s">
        <v>14</v>
      </c>
      <c r="D5" s="70" t="s">
        <v>292</v>
      </c>
      <c r="E5" s="147">
        <v>63566</v>
      </c>
      <c r="F5" s="40" t="s">
        <v>293</v>
      </c>
      <c r="G5" s="142" t="s">
        <v>294</v>
      </c>
      <c r="H5" s="143" t="s">
        <v>31</v>
      </c>
      <c r="I5" s="4" t="s">
        <v>32</v>
      </c>
      <c r="J5" s="40">
        <v>200</v>
      </c>
      <c r="K5" s="4">
        <v>0.416</v>
      </c>
      <c r="L5" s="151">
        <v>83.2</v>
      </c>
    </row>
    <row r="6" ht="16.5" spans="1:12">
      <c r="A6" s="74"/>
      <c r="B6" s="135"/>
      <c r="C6" s="74"/>
      <c r="D6" s="74"/>
      <c r="E6" s="148"/>
      <c r="F6" s="40"/>
      <c r="G6" s="145"/>
      <c r="H6" s="146"/>
      <c r="I6" s="4" t="s">
        <v>33</v>
      </c>
      <c r="J6" s="40">
        <v>200</v>
      </c>
      <c r="K6" s="4">
        <v>0.72</v>
      </c>
      <c r="L6" s="151">
        <v>144</v>
      </c>
    </row>
    <row r="7" ht="16.5" spans="1:12">
      <c r="A7" s="74"/>
      <c r="B7" s="135"/>
      <c r="C7" s="74"/>
      <c r="D7" s="74"/>
      <c r="E7" s="152"/>
      <c r="F7" s="40"/>
      <c r="G7" s="153"/>
      <c r="H7" s="154"/>
      <c r="I7" s="4" t="s">
        <v>36</v>
      </c>
      <c r="J7" s="40">
        <v>8</v>
      </c>
      <c r="K7" s="4">
        <v>0.4</v>
      </c>
      <c r="L7" s="151">
        <v>3.2</v>
      </c>
    </row>
    <row r="8" ht="16.5" spans="1:12">
      <c r="A8" s="74"/>
      <c r="B8" s="135"/>
      <c r="C8" s="74"/>
      <c r="D8" s="74"/>
      <c r="E8" s="147">
        <v>63567</v>
      </c>
      <c r="F8" s="40"/>
      <c r="G8" s="143" t="s">
        <v>38</v>
      </c>
      <c r="H8" s="70" t="s">
        <v>79</v>
      </c>
      <c r="I8" s="4" t="s">
        <v>32</v>
      </c>
      <c r="J8" s="40">
        <v>110</v>
      </c>
      <c r="K8" s="4">
        <v>0.416</v>
      </c>
      <c r="L8" s="151">
        <v>45.76</v>
      </c>
    </row>
    <row r="9" ht="16.5" spans="1:12">
      <c r="A9" s="74"/>
      <c r="B9" s="135"/>
      <c r="C9" s="74"/>
      <c r="D9" s="74"/>
      <c r="E9" s="148"/>
      <c r="F9" s="40"/>
      <c r="G9" s="146"/>
      <c r="H9" s="74"/>
      <c r="I9" s="4" t="s">
        <v>33</v>
      </c>
      <c r="J9" s="40">
        <v>110</v>
      </c>
      <c r="K9" s="4">
        <v>0.72</v>
      </c>
      <c r="L9" s="151">
        <v>79.2</v>
      </c>
    </row>
    <row r="10" ht="16.5" spans="1:12">
      <c r="A10" s="74"/>
      <c r="B10" s="135"/>
      <c r="C10" s="74"/>
      <c r="D10" s="74"/>
      <c r="E10" s="148"/>
      <c r="F10" s="40"/>
      <c r="G10" s="154"/>
      <c r="H10" s="74"/>
      <c r="I10" s="4" t="s">
        <v>36</v>
      </c>
      <c r="J10" s="40">
        <v>5</v>
      </c>
      <c r="K10" s="4">
        <v>0.4</v>
      </c>
      <c r="L10" s="151">
        <v>2</v>
      </c>
    </row>
    <row r="11" ht="16.5" spans="1:12">
      <c r="A11" s="74"/>
      <c r="B11" s="135"/>
      <c r="C11" s="74"/>
      <c r="D11" s="74"/>
      <c r="E11" s="147">
        <v>63572</v>
      </c>
      <c r="F11" s="40"/>
      <c r="G11" s="143" t="s">
        <v>116</v>
      </c>
      <c r="H11" s="70" t="s">
        <v>82</v>
      </c>
      <c r="I11" s="4" t="s">
        <v>32</v>
      </c>
      <c r="J11" s="40">
        <v>460</v>
      </c>
      <c r="K11" s="4">
        <v>0.416</v>
      </c>
      <c r="L11" s="151">
        <v>191.36</v>
      </c>
    </row>
    <row r="12" ht="16.5" spans="1:12">
      <c r="A12" s="74"/>
      <c r="B12" s="135"/>
      <c r="C12" s="74"/>
      <c r="D12" s="74"/>
      <c r="E12" s="148"/>
      <c r="F12" s="40"/>
      <c r="G12" s="146"/>
      <c r="H12" s="74"/>
      <c r="I12" s="4" t="s">
        <v>33</v>
      </c>
      <c r="J12" s="40">
        <v>460</v>
      </c>
      <c r="K12" s="4">
        <v>0.72</v>
      </c>
      <c r="L12" s="151">
        <v>331.2</v>
      </c>
    </row>
    <row r="13" ht="16.5" spans="1:12">
      <c r="A13" s="74"/>
      <c r="B13" s="135"/>
      <c r="C13" s="74"/>
      <c r="D13" s="74"/>
      <c r="E13" s="152"/>
      <c r="F13" s="40"/>
      <c r="G13" s="154"/>
      <c r="H13" s="47"/>
      <c r="I13" s="4" t="s">
        <v>36</v>
      </c>
      <c r="J13" s="40">
        <v>19</v>
      </c>
      <c r="K13" s="4">
        <v>0.4</v>
      </c>
      <c r="L13" s="151">
        <v>7.6</v>
      </c>
    </row>
    <row r="14" ht="16.5" spans="1:12">
      <c r="A14" s="74"/>
      <c r="B14" s="135"/>
      <c r="C14" s="74"/>
      <c r="D14" s="74"/>
      <c r="E14" s="147">
        <v>63575</v>
      </c>
      <c r="F14" s="40"/>
      <c r="G14" s="143" t="s">
        <v>119</v>
      </c>
      <c r="H14" s="70" t="s">
        <v>44</v>
      </c>
      <c r="I14" s="4" t="s">
        <v>32</v>
      </c>
      <c r="J14" s="40">
        <v>680</v>
      </c>
      <c r="K14" s="4">
        <v>0.416</v>
      </c>
      <c r="L14" s="151">
        <v>282.88</v>
      </c>
    </row>
    <row r="15" ht="16.5" spans="1:12">
      <c r="A15" s="74"/>
      <c r="B15" s="135"/>
      <c r="C15" s="74"/>
      <c r="D15" s="74"/>
      <c r="E15" s="148"/>
      <c r="F15" s="40"/>
      <c r="G15" s="146"/>
      <c r="H15" s="74"/>
      <c r="I15" s="4" t="s">
        <v>33</v>
      </c>
      <c r="J15" s="40">
        <v>680</v>
      </c>
      <c r="K15" s="4">
        <v>0.72</v>
      </c>
      <c r="L15" s="151">
        <v>489.6</v>
      </c>
    </row>
    <row r="16" ht="16.5" spans="1:12">
      <c r="A16" s="74"/>
      <c r="B16" s="135"/>
      <c r="C16" s="74"/>
      <c r="D16" s="74"/>
      <c r="E16" s="152"/>
      <c r="F16" s="40"/>
      <c r="G16" s="154"/>
      <c r="H16" s="74"/>
      <c r="I16" s="4" t="s">
        <v>36</v>
      </c>
      <c r="J16" s="40">
        <v>29</v>
      </c>
      <c r="K16" s="4">
        <v>0.4</v>
      </c>
      <c r="L16" s="151">
        <v>11.6</v>
      </c>
    </row>
    <row r="17" ht="16.5" spans="1:16">
      <c r="A17" s="74"/>
      <c r="B17" s="135"/>
      <c r="C17" s="74"/>
      <c r="D17" s="74"/>
      <c r="E17" s="147" t="s">
        <v>295</v>
      </c>
      <c r="F17" s="40"/>
      <c r="G17" s="143" t="s">
        <v>118</v>
      </c>
      <c r="H17" s="74"/>
      <c r="I17" s="4" t="s">
        <v>32</v>
      </c>
      <c r="J17" s="40">
        <v>510</v>
      </c>
      <c r="K17" s="4">
        <v>0.416</v>
      </c>
      <c r="L17" s="151">
        <v>212.16</v>
      </c>
    </row>
    <row r="18" ht="16.5" spans="1:16">
      <c r="A18" s="74"/>
      <c r="B18" s="135"/>
      <c r="C18" s="74"/>
      <c r="D18" s="74"/>
      <c r="E18" s="148"/>
      <c r="F18" s="40"/>
      <c r="G18" s="146"/>
      <c r="H18" s="74"/>
      <c r="I18" s="4" t="s">
        <v>33</v>
      </c>
      <c r="J18" s="40">
        <v>510</v>
      </c>
      <c r="K18" s="4">
        <v>0.72</v>
      </c>
      <c r="L18" s="151">
        <v>367.2</v>
      </c>
    </row>
    <row r="19" ht="16.5" spans="1:16">
      <c r="A19" s="47"/>
      <c r="B19" s="136"/>
      <c r="C19" s="47"/>
      <c r="D19" s="47"/>
      <c r="E19" s="152"/>
      <c r="F19" s="40"/>
      <c r="G19" s="154"/>
      <c r="H19" s="47"/>
      <c r="I19" s="4" t="s">
        <v>36</v>
      </c>
      <c r="J19" s="40">
        <v>21</v>
      </c>
      <c r="K19" s="4">
        <v>0.4</v>
      </c>
      <c r="L19" s="151">
        <v>8.4</v>
      </c>
    </row>
    <row r="20" ht="16.5" spans="1:16">
      <c r="A20" s="70" t="s">
        <v>13</v>
      </c>
      <c r="B20" s="134">
        <v>45866</v>
      </c>
      <c r="C20" s="70" t="s">
        <v>14</v>
      </c>
      <c r="D20" s="70" t="s">
        <v>296</v>
      </c>
      <c r="E20" s="70">
        <v>64392</v>
      </c>
      <c r="F20" s="70" t="s">
        <v>297</v>
      </c>
      <c r="G20" s="70" t="s">
        <v>298</v>
      </c>
      <c r="H20" s="40"/>
      <c r="I20" s="4" t="s">
        <v>32</v>
      </c>
      <c r="J20" s="40">
        <v>490</v>
      </c>
      <c r="K20" s="4">
        <v>0.416</v>
      </c>
      <c r="L20" s="151">
        <v>203.84</v>
      </c>
    </row>
    <row r="21" ht="16.5" spans="1:16">
      <c r="A21" s="74"/>
      <c r="B21" s="135"/>
      <c r="C21" s="74"/>
      <c r="D21" s="74"/>
      <c r="E21" s="74"/>
      <c r="F21" s="74"/>
      <c r="G21" s="74"/>
      <c r="H21" s="40"/>
      <c r="I21" s="4" t="s">
        <v>33</v>
      </c>
      <c r="J21" s="40">
        <v>490</v>
      </c>
      <c r="K21" s="4">
        <v>0.72</v>
      </c>
      <c r="L21" s="151">
        <v>352.8</v>
      </c>
    </row>
    <row r="22" ht="16.5" spans="1:16">
      <c r="A22" s="74"/>
      <c r="B22" s="135"/>
      <c r="C22" s="74"/>
      <c r="D22" s="74"/>
      <c r="E22" s="47"/>
      <c r="F22" s="74"/>
      <c r="G22" s="47"/>
      <c r="H22" s="40"/>
      <c r="I22" s="4" t="s">
        <v>36</v>
      </c>
      <c r="J22" s="40">
        <v>22</v>
      </c>
      <c r="K22" s="4">
        <v>0.4</v>
      </c>
      <c r="L22" s="151">
        <v>8.8</v>
      </c>
    </row>
    <row r="23" ht="16.5" spans="1:16">
      <c r="A23" s="74"/>
      <c r="B23" s="135"/>
      <c r="C23" s="74"/>
      <c r="D23" s="74"/>
      <c r="E23" s="70">
        <v>64393</v>
      </c>
      <c r="F23" s="74"/>
      <c r="G23" s="70" t="s">
        <v>299</v>
      </c>
      <c r="H23" s="40"/>
      <c r="I23" s="4" t="s">
        <v>32</v>
      </c>
      <c r="J23" s="40">
        <v>385</v>
      </c>
      <c r="K23" s="4">
        <v>0.416</v>
      </c>
      <c r="L23" s="151">
        <v>160.16</v>
      </c>
    </row>
    <row r="24" ht="16.5" spans="1:16">
      <c r="A24" s="74"/>
      <c r="B24" s="135"/>
      <c r="C24" s="74"/>
      <c r="D24" s="74"/>
      <c r="E24" s="74"/>
      <c r="F24" s="74"/>
      <c r="G24" s="74"/>
      <c r="H24" s="40"/>
      <c r="I24" s="4" t="s">
        <v>33</v>
      </c>
      <c r="J24" s="40">
        <v>385</v>
      </c>
      <c r="K24" s="4">
        <v>0.72</v>
      </c>
      <c r="L24" s="151">
        <v>277.2</v>
      </c>
    </row>
    <row r="25" ht="16.5" spans="1:16">
      <c r="A25" s="47"/>
      <c r="B25" s="136"/>
      <c r="C25" s="47"/>
      <c r="D25" s="47"/>
      <c r="E25" s="47"/>
      <c r="F25" s="47"/>
      <c r="G25" s="47"/>
      <c r="H25" s="40"/>
      <c r="I25" s="4" t="s">
        <v>36</v>
      </c>
      <c r="J25" s="40">
        <v>16</v>
      </c>
      <c r="K25" s="4">
        <v>0.4</v>
      </c>
      <c r="L25" s="151">
        <v>6.4</v>
      </c>
    </row>
    <row r="26" spans="1:16">
      <c r="A26" s="48" t="s">
        <v>47</v>
      </c>
      <c r="B26" s="49"/>
      <c r="C26" s="49"/>
      <c r="D26" s="49"/>
      <c r="E26" s="49"/>
      <c r="F26" s="49"/>
      <c r="G26" s="49"/>
      <c r="H26" s="49"/>
      <c r="I26" s="50"/>
      <c r="J26" s="51">
        <f>SUM(J5:J25)</f>
        <v>5790</v>
      </c>
      <c r="K26" s="52"/>
      <c r="L26" s="51">
        <f>SUM(L5:L25)</f>
        <v>3268.56</v>
      </c>
      <c r="N26" s="37" t="s">
        <v>300</v>
      </c>
    </row>
    <row r="29" ht="23" spans="1:16">
      <c r="A29" s="22" t="s">
        <v>48</v>
      </c>
      <c r="B29" s="22"/>
      <c r="C29" s="22"/>
      <c r="D29" s="22"/>
      <c r="E29" s="22"/>
      <c r="F29" s="22"/>
      <c r="G29" s="22"/>
      <c r="H29" s="22"/>
      <c r="I29" s="22"/>
      <c r="J29" s="23"/>
    </row>
    <row r="30" ht="56" spans="1:16">
      <c r="A30" s="104" t="s">
        <v>49</v>
      </c>
      <c r="B30" s="104" t="s">
        <v>50</v>
      </c>
      <c r="C30" s="104" t="s">
        <v>51</v>
      </c>
      <c r="D30" s="104" t="s">
        <v>52</v>
      </c>
      <c r="E30" s="104" t="s">
        <v>53</v>
      </c>
      <c r="F30" s="104" t="s">
        <v>54</v>
      </c>
      <c r="G30" s="105" t="s">
        <v>55</v>
      </c>
      <c r="H30" s="105" t="s">
        <v>56</v>
      </c>
      <c r="I30" s="104" t="s">
        <v>57</v>
      </c>
      <c r="J30" s="55" t="s">
        <v>58</v>
      </c>
    </row>
    <row r="31" ht="28" spans="1:16">
      <c r="A31" s="56">
        <v>1</v>
      </c>
      <c r="B31" s="57"/>
      <c r="C31" s="56" t="s">
        <v>13</v>
      </c>
      <c r="D31" s="58" t="s">
        <v>59</v>
      </c>
      <c r="E31" s="58" t="s">
        <v>60</v>
      </c>
      <c r="F31" s="56" t="s">
        <v>61</v>
      </c>
      <c r="G31" s="56" t="s">
        <v>62</v>
      </c>
      <c r="H31" s="56">
        <f>J26</f>
        <v>5790</v>
      </c>
      <c r="I31" s="60">
        <f>L26</f>
        <v>3268.56</v>
      </c>
      <c r="J31" s="61"/>
    </row>
    <row r="32" spans="1:16">
      <c r="M32" s="20" t="s">
        <v>224</v>
      </c>
      <c r="N32" s="20" t="s">
        <v>225</v>
      </c>
      <c r="O32" s="20" t="s">
        <v>226</v>
      </c>
      <c r="P32" s="20" t="s">
        <v>152</v>
      </c>
    </row>
    <row r="33" spans="13:16">
      <c r="M33" s="223" t="s">
        <v>288</v>
      </c>
      <c r="N33" s="20">
        <v>23215.46</v>
      </c>
      <c r="O33" s="20">
        <v>23215.44</v>
      </c>
      <c r="P33" s="129">
        <f>N33-O33</f>
        <v>0.0200000000004366</v>
      </c>
    </row>
    <row r="34" spans="13:16">
      <c r="M34" s="223" t="s">
        <v>289</v>
      </c>
      <c r="N34" s="20">
        <v>5587.358</v>
      </c>
      <c r="O34" s="20">
        <v>5581.36</v>
      </c>
      <c r="P34" s="129">
        <f t="shared" ref="P34:P38" si="0">N34-O34</f>
        <v>5.9980000000005</v>
      </c>
    </row>
    <row r="35" spans="13:16">
      <c r="M35" s="223" t="s">
        <v>290</v>
      </c>
      <c r="N35" s="20">
        <v>13781.26</v>
      </c>
      <c r="O35" s="20">
        <v>13951.56</v>
      </c>
      <c r="P35" s="129">
        <f t="shared" si="0"/>
        <v>-170.299999999999</v>
      </c>
    </row>
    <row r="36" spans="13:16">
      <c r="M36" s="223" t="s">
        <v>291</v>
      </c>
      <c r="N36" s="20">
        <v>34172.15</v>
      </c>
      <c r="O36" s="20">
        <v>33916.05</v>
      </c>
      <c r="P36" s="129">
        <f t="shared" si="0"/>
        <v>256.099999999999</v>
      </c>
    </row>
    <row r="37" spans="13:16">
      <c r="M37" s="223" t="s">
        <v>301</v>
      </c>
      <c r="N37" s="20">
        <v>3268.56</v>
      </c>
      <c r="O37" s="20">
        <v>3268.56</v>
      </c>
      <c r="P37" s="129">
        <f t="shared" si="0"/>
        <v>0</v>
      </c>
    </row>
    <row r="38" spans="13:16">
      <c r="N38" s="20">
        <f>SUM(N33:N37)</f>
        <v>80024.788</v>
      </c>
      <c r="O38" s="20">
        <f>SUM(O33:O37)</f>
        <v>79932.97</v>
      </c>
      <c r="P38" s="129">
        <f t="shared" si="0"/>
        <v>91.8179999999993</v>
      </c>
    </row>
  </sheetData>
  <autoFilter xmlns:etc="http://www.wps.cn/officeDocument/2017/etCustomData" ref="A4:O26" etc:filterBottomFollowUsedRange="0">
    <extLst/>
  </autoFilter>
  <mergeCells count="31">
    <mergeCell ref="A3:L3"/>
    <mergeCell ref="A26:I26"/>
    <mergeCell ref="A29:J29"/>
    <mergeCell ref="A5:A19"/>
    <mergeCell ref="A20:A25"/>
    <mergeCell ref="B5:B19"/>
    <mergeCell ref="B20:B25"/>
    <mergeCell ref="C5:C19"/>
    <mergeCell ref="C20:C25"/>
    <mergeCell ref="D5:D19"/>
    <mergeCell ref="D20:D25"/>
    <mergeCell ref="E5:E7"/>
    <mergeCell ref="E8:E10"/>
    <mergeCell ref="E11:E13"/>
    <mergeCell ref="E14:E16"/>
    <mergeCell ref="E17:E19"/>
    <mergeCell ref="E20:E22"/>
    <mergeCell ref="E23:E25"/>
    <mergeCell ref="F5:F19"/>
    <mergeCell ref="F20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3"/>
  <sheetViews>
    <sheetView zoomScale="60" zoomScaleNormal="60" topLeftCell="C133" workbookViewId="0">
      <selection activeCell="K158" sqref="K15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238</v>
      </c>
      <c r="E5" s="16">
        <v>59764</v>
      </c>
      <c r="F5" s="1" t="s">
        <v>239</v>
      </c>
      <c r="G5" s="1" t="s">
        <v>240</v>
      </c>
      <c r="H5" s="1" t="s">
        <v>19</v>
      </c>
      <c r="I5" s="4" t="s">
        <v>22</v>
      </c>
      <c r="J5" s="5">
        <v>800</v>
      </c>
      <c r="K5" s="4">
        <v>0.14</v>
      </c>
      <c r="L5" s="77">
        <v>112</v>
      </c>
    </row>
    <row r="6" ht="16.5" spans="1:12">
      <c r="A6" s="7"/>
      <c r="B6" s="8"/>
      <c r="C6" s="7"/>
      <c r="D6" s="7"/>
      <c r="E6" s="17"/>
      <c r="F6" s="7"/>
      <c r="G6" s="7"/>
      <c r="H6" s="7"/>
      <c r="I6" s="4" t="s">
        <v>23</v>
      </c>
      <c r="J6" s="5">
        <v>800</v>
      </c>
      <c r="K6" s="4">
        <v>0.56</v>
      </c>
      <c r="L6" s="77">
        <v>448</v>
      </c>
    </row>
    <row r="7" ht="16.5" spans="1:12">
      <c r="A7" s="70" t="s">
        <v>13</v>
      </c>
      <c r="B7" s="134">
        <v>45841</v>
      </c>
      <c r="C7" s="70" t="s">
        <v>14</v>
      </c>
      <c r="D7" s="70" t="s">
        <v>302</v>
      </c>
      <c r="E7" s="70" t="s">
        <v>303</v>
      </c>
      <c r="F7" s="70" t="s">
        <v>304</v>
      </c>
      <c r="G7" s="70" t="s">
        <v>305</v>
      </c>
      <c r="H7" s="4" t="s">
        <v>76</v>
      </c>
      <c r="I7" s="4" t="s">
        <v>32</v>
      </c>
      <c r="J7" s="40">
        <v>4668</v>
      </c>
      <c r="K7" s="4">
        <v>0.416</v>
      </c>
      <c r="L7" s="77">
        <v>1941.888</v>
      </c>
    </row>
    <row r="8" ht="16.5" spans="1:12">
      <c r="A8" s="74"/>
      <c r="B8" s="135"/>
      <c r="C8" s="74"/>
      <c r="D8" s="74"/>
      <c r="E8" s="74"/>
      <c r="F8" s="74"/>
      <c r="G8" s="74"/>
      <c r="H8" s="4"/>
      <c r="I8" s="4" t="s">
        <v>33</v>
      </c>
      <c r="J8" s="40">
        <v>4668</v>
      </c>
      <c r="K8" s="4">
        <v>0.72</v>
      </c>
      <c r="L8" s="77">
        <v>3360.96</v>
      </c>
    </row>
    <row r="9" ht="16.5" spans="1:12">
      <c r="A9" s="74"/>
      <c r="B9" s="135"/>
      <c r="C9" s="74"/>
      <c r="D9" s="74"/>
      <c r="E9" s="74"/>
      <c r="F9" s="74"/>
      <c r="G9" s="74"/>
      <c r="H9" s="4"/>
      <c r="I9" s="4" t="s">
        <v>24</v>
      </c>
      <c r="J9" s="40">
        <v>4668</v>
      </c>
      <c r="K9" s="4">
        <v>0</v>
      </c>
      <c r="L9" s="77">
        <v>0</v>
      </c>
    </row>
    <row r="10" ht="16.5" spans="1:12">
      <c r="A10" s="74"/>
      <c r="B10" s="135"/>
      <c r="C10" s="74"/>
      <c r="D10" s="74"/>
      <c r="E10" s="74"/>
      <c r="F10" s="74"/>
      <c r="G10" s="74"/>
      <c r="H10" s="4"/>
      <c r="I10" s="4" t="s">
        <v>34</v>
      </c>
      <c r="J10" s="40">
        <v>4668</v>
      </c>
      <c r="K10" s="4">
        <v>0.07</v>
      </c>
      <c r="L10" s="77">
        <v>326.76</v>
      </c>
    </row>
    <row r="11" ht="16.5" spans="1:12">
      <c r="A11" s="74"/>
      <c r="B11" s="135"/>
      <c r="C11" s="74"/>
      <c r="D11" s="74"/>
      <c r="E11" s="74"/>
      <c r="F11" s="74"/>
      <c r="G11" s="74"/>
      <c r="H11" s="4"/>
      <c r="I11" s="4" t="s">
        <v>21</v>
      </c>
      <c r="J11" s="40">
        <v>4668</v>
      </c>
      <c r="K11" s="4">
        <v>0.05</v>
      </c>
      <c r="L11" s="77">
        <v>233.4</v>
      </c>
    </row>
    <row r="12" ht="16.5" spans="1:12">
      <c r="A12" s="74"/>
      <c r="B12" s="135"/>
      <c r="C12" s="74"/>
      <c r="D12" s="74"/>
      <c r="E12" s="74"/>
      <c r="F12" s="74"/>
      <c r="G12" s="74"/>
      <c r="H12" s="4"/>
      <c r="I12" s="4" t="s">
        <v>22</v>
      </c>
      <c r="J12" s="40">
        <v>4668</v>
      </c>
      <c r="K12" s="4">
        <v>0.14</v>
      </c>
      <c r="L12" s="77">
        <v>653.52</v>
      </c>
    </row>
    <row r="13" ht="16.5" spans="1:12">
      <c r="A13" s="74"/>
      <c r="B13" s="135"/>
      <c r="C13" s="74"/>
      <c r="D13" s="74"/>
      <c r="E13" s="74"/>
      <c r="F13" s="74"/>
      <c r="G13" s="74"/>
      <c r="H13" s="4"/>
      <c r="I13" s="4" t="s">
        <v>35</v>
      </c>
      <c r="J13" s="40">
        <v>4668</v>
      </c>
      <c r="K13" s="4">
        <v>0</v>
      </c>
      <c r="L13" s="77">
        <v>0</v>
      </c>
    </row>
    <row r="14" ht="16.5" spans="1:12">
      <c r="A14" s="74"/>
      <c r="B14" s="135"/>
      <c r="C14" s="74"/>
      <c r="D14" s="74"/>
      <c r="E14" s="47"/>
      <c r="F14" s="74"/>
      <c r="G14" s="47"/>
      <c r="H14" s="4"/>
      <c r="I14" s="4" t="s">
        <v>36</v>
      </c>
      <c r="J14" s="40">
        <v>190</v>
      </c>
      <c r="K14" s="4">
        <v>0.4</v>
      </c>
      <c r="L14" s="77">
        <v>76</v>
      </c>
    </row>
    <row r="15" ht="16.5" spans="1:12">
      <c r="A15" s="74"/>
      <c r="B15" s="135"/>
      <c r="C15" s="74"/>
      <c r="D15" s="74"/>
      <c r="E15" s="70" t="s">
        <v>306</v>
      </c>
      <c r="F15" s="74"/>
      <c r="G15" s="70" t="s">
        <v>307</v>
      </c>
      <c r="H15" s="70" t="s">
        <v>82</v>
      </c>
      <c r="I15" s="4" t="s">
        <v>32</v>
      </c>
      <c r="J15" s="40">
        <v>4702</v>
      </c>
      <c r="K15" s="4">
        <v>0.416</v>
      </c>
      <c r="L15" s="77">
        <v>1956.032</v>
      </c>
    </row>
    <row r="16" ht="16.5" spans="1:12">
      <c r="A16" s="74"/>
      <c r="B16" s="135"/>
      <c r="C16" s="74"/>
      <c r="D16" s="74"/>
      <c r="E16" s="74"/>
      <c r="F16" s="74"/>
      <c r="G16" s="74"/>
      <c r="H16" s="74"/>
      <c r="I16" s="4" t="s">
        <v>33</v>
      </c>
      <c r="J16" s="40">
        <v>4702</v>
      </c>
      <c r="K16" s="4">
        <v>0.72</v>
      </c>
      <c r="L16" s="77">
        <v>3385.44</v>
      </c>
    </row>
    <row r="17" ht="16.5" spans="1:12">
      <c r="A17" s="74"/>
      <c r="B17" s="135"/>
      <c r="C17" s="74"/>
      <c r="D17" s="74"/>
      <c r="E17" s="74"/>
      <c r="F17" s="74"/>
      <c r="G17" s="74"/>
      <c r="H17" s="74"/>
      <c r="I17" s="4" t="s">
        <v>24</v>
      </c>
      <c r="J17" s="40">
        <v>4702</v>
      </c>
      <c r="K17" s="4">
        <v>0</v>
      </c>
      <c r="L17" s="77">
        <v>0</v>
      </c>
    </row>
    <row r="18" ht="16.5" spans="1:12">
      <c r="A18" s="74"/>
      <c r="B18" s="135"/>
      <c r="C18" s="74"/>
      <c r="D18" s="74"/>
      <c r="E18" s="74"/>
      <c r="F18" s="74"/>
      <c r="G18" s="74"/>
      <c r="H18" s="74"/>
      <c r="I18" s="4" t="s">
        <v>34</v>
      </c>
      <c r="J18" s="40">
        <v>8883</v>
      </c>
      <c r="K18" s="4">
        <v>0.07</v>
      </c>
      <c r="L18" s="77">
        <v>621.81</v>
      </c>
    </row>
    <row r="19" ht="16.5" spans="1:12">
      <c r="A19" s="74"/>
      <c r="B19" s="135"/>
      <c r="C19" s="74"/>
      <c r="D19" s="74"/>
      <c r="E19" s="74"/>
      <c r="F19" s="74"/>
      <c r="G19" s="74"/>
      <c r="H19" s="74"/>
      <c r="I19" s="4" t="s">
        <v>21</v>
      </c>
      <c r="J19" s="40">
        <v>8883</v>
      </c>
      <c r="K19" s="4">
        <v>0.05</v>
      </c>
      <c r="L19" s="77">
        <v>444.15</v>
      </c>
    </row>
    <row r="20" ht="16.5" spans="1:12">
      <c r="A20" s="74"/>
      <c r="B20" s="135"/>
      <c r="C20" s="74"/>
      <c r="D20" s="74"/>
      <c r="E20" s="74"/>
      <c r="F20" s="74"/>
      <c r="G20" s="74"/>
      <c r="H20" s="74"/>
      <c r="I20" s="4" t="s">
        <v>22</v>
      </c>
      <c r="J20" s="40">
        <v>8883</v>
      </c>
      <c r="K20" s="4">
        <v>0.14</v>
      </c>
      <c r="L20" s="77">
        <v>1243.62</v>
      </c>
    </row>
    <row r="21" ht="16.5" spans="1:12">
      <c r="A21" s="74"/>
      <c r="B21" s="135"/>
      <c r="C21" s="74"/>
      <c r="D21" s="74"/>
      <c r="E21" s="74"/>
      <c r="F21" s="74"/>
      <c r="G21" s="74"/>
      <c r="H21" s="74"/>
      <c r="I21" s="4" t="s">
        <v>35</v>
      </c>
      <c r="J21" s="40">
        <v>4702</v>
      </c>
      <c r="K21" s="4">
        <v>0</v>
      </c>
      <c r="L21" s="77">
        <v>0</v>
      </c>
    </row>
    <row r="22" ht="16.5" spans="1:12">
      <c r="A22" s="74"/>
      <c r="B22" s="135"/>
      <c r="C22" s="74"/>
      <c r="D22" s="74"/>
      <c r="E22" s="47"/>
      <c r="F22" s="74"/>
      <c r="G22" s="47"/>
      <c r="H22" s="47"/>
      <c r="I22" s="4" t="s">
        <v>36</v>
      </c>
      <c r="J22" s="40">
        <v>192</v>
      </c>
      <c r="K22" s="4">
        <v>0.4</v>
      </c>
      <c r="L22" s="77">
        <v>76.8</v>
      </c>
    </row>
    <row r="23" ht="16.5" spans="1:12">
      <c r="A23" s="74"/>
      <c r="B23" s="135"/>
      <c r="C23" s="74"/>
      <c r="D23" s="74"/>
      <c r="E23" s="70" t="s">
        <v>308</v>
      </c>
      <c r="F23" s="74"/>
      <c r="G23" s="70" t="s">
        <v>309</v>
      </c>
      <c r="H23" s="70" t="s">
        <v>85</v>
      </c>
      <c r="I23" s="4" t="s">
        <v>32</v>
      </c>
      <c r="J23" s="40">
        <v>1390</v>
      </c>
      <c r="K23" s="4">
        <v>0.416</v>
      </c>
      <c r="L23" s="77">
        <v>578.24</v>
      </c>
    </row>
    <row r="24" ht="16.5" spans="1:12">
      <c r="A24" s="74"/>
      <c r="B24" s="135"/>
      <c r="C24" s="74"/>
      <c r="D24" s="74"/>
      <c r="E24" s="74"/>
      <c r="F24" s="74"/>
      <c r="G24" s="74"/>
      <c r="H24" s="74"/>
      <c r="I24" s="4" t="s">
        <v>33</v>
      </c>
      <c r="J24" s="40">
        <v>1390</v>
      </c>
      <c r="K24" s="4">
        <v>0.72</v>
      </c>
      <c r="L24" s="77">
        <v>1000.8</v>
      </c>
    </row>
    <row r="25" ht="16.5" spans="1:12">
      <c r="A25" s="74"/>
      <c r="B25" s="135"/>
      <c r="C25" s="74"/>
      <c r="D25" s="74"/>
      <c r="E25" s="74"/>
      <c r="F25" s="74"/>
      <c r="G25" s="74"/>
      <c r="H25" s="74"/>
      <c r="I25" s="4" t="s">
        <v>24</v>
      </c>
      <c r="J25" s="40">
        <v>1390</v>
      </c>
      <c r="K25" s="4">
        <v>0</v>
      </c>
      <c r="L25" s="77">
        <v>0</v>
      </c>
    </row>
    <row r="26" ht="16.5" spans="1:12">
      <c r="A26" s="74"/>
      <c r="B26" s="135"/>
      <c r="C26" s="74"/>
      <c r="D26" s="74"/>
      <c r="E26" s="74"/>
      <c r="F26" s="74"/>
      <c r="G26" s="74"/>
      <c r="H26" s="74"/>
      <c r="I26" s="4" t="s">
        <v>34</v>
      </c>
      <c r="J26" s="40">
        <v>1390</v>
      </c>
      <c r="K26" s="4">
        <v>0.07</v>
      </c>
      <c r="L26" s="77">
        <v>97.3</v>
      </c>
    </row>
    <row r="27" ht="16.5" spans="1:12">
      <c r="A27" s="74"/>
      <c r="B27" s="135"/>
      <c r="C27" s="74"/>
      <c r="D27" s="74"/>
      <c r="E27" s="74"/>
      <c r="F27" s="74"/>
      <c r="G27" s="74"/>
      <c r="H27" s="74"/>
      <c r="I27" s="4" t="s">
        <v>21</v>
      </c>
      <c r="J27" s="40">
        <v>1390</v>
      </c>
      <c r="K27" s="4">
        <v>0.05</v>
      </c>
      <c r="L27" s="77">
        <v>69.5</v>
      </c>
    </row>
    <row r="28" ht="16.5" spans="1:12">
      <c r="A28" s="74"/>
      <c r="B28" s="135"/>
      <c r="C28" s="74"/>
      <c r="D28" s="74"/>
      <c r="E28" s="74"/>
      <c r="F28" s="74"/>
      <c r="G28" s="74"/>
      <c r="H28" s="74"/>
      <c r="I28" s="4" t="s">
        <v>22</v>
      </c>
      <c r="J28" s="40">
        <v>1390</v>
      </c>
      <c r="K28" s="4">
        <v>0.14</v>
      </c>
      <c r="L28" s="77">
        <v>194.6</v>
      </c>
    </row>
    <row r="29" ht="16.5" spans="1:12">
      <c r="A29" s="74"/>
      <c r="B29" s="135"/>
      <c r="C29" s="74"/>
      <c r="D29" s="74"/>
      <c r="E29" s="74"/>
      <c r="F29" s="74"/>
      <c r="G29" s="74"/>
      <c r="H29" s="74"/>
      <c r="I29" s="4" t="s">
        <v>35</v>
      </c>
      <c r="J29" s="40">
        <v>1390</v>
      </c>
      <c r="K29" s="4">
        <v>0</v>
      </c>
      <c r="L29" s="77">
        <v>0</v>
      </c>
    </row>
    <row r="30" ht="16.5" spans="1:12">
      <c r="A30" s="74"/>
      <c r="B30" s="135"/>
      <c r="C30" s="74"/>
      <c r="D30" s="74"/>
      <c r="E30" s="47"/>
      <c r="F30" s="74"/>
      <c r="G30" s="47"/>
      <c r="H30" s="47"/>
      <c r="I30" s="4" t="s">
        <v>36</v>
      </c>
      <c r="J30" s="40">
        <v>192</v>
      </c>
      <c r="K30" s="4">
        <v>0.4</v>
      </c>
      <c r="L30" s="77">
        <v>76.8</v>
      </c>
    </row>
    <row r="31" ht="16.5" spans="1:12">
      <c r="A31" s="74"/>
      <c r="B31" s="135"/>
      <c r="C31" s="74"/>
      <c r="D31" s="74"/>
      <c r="E31" s="70" t="s">
        <v>310</v>
      </c>
      <c r="F31" s="74"/>
      <c r="G31" s="70" t="s">
        <v>311</v>
      </c>
      <c r="H31" s="4" t="s">
        <v>76</v>
      </c>
      <c r="I31" s="4" t="s">
        <v>32</v>
      </c>
      <c r="J31" s="40">
        <v>3976</v>
      </c>
      <c r="K31" s="4">
        <v>0.416</v>
      </c>
      <c r="L31" s="77">
        <v>1654.016</v>
      </c>
    </row>
    <row r="32" ht="16.5" spans="1:12">
      <c r="A32" s="74"/>
      <c r="B32" s="135"/>
      <c r="C32" s="74"/>
      <c r="D32" s="74"/>
      <c r="E32" s="74"/>
      <c r="F32" s="74"/>
      <c r="G32" s="74"/>
      <c r="H32" s="4"/>
      <c r="I32" s="4" t="s">
        <v>33</v>
      </c>
      <c r="J32" s="40">
        <v>3976</v>
      </c>
      <c r="K32" s="4">
        <v>0.72</v>
      </c>
      <c r="L32" s="77">
        <v>2862.72</v>
      </c>
    </row>
    <row r="33" ht="16.5" spans="1:12">
      <c r="A33" s="74"/>
      <c r="B33" s="135"/>
      <c r="C33" s="74"/>
      <c r="D33" s="74"/>
      <c r="E33" s="74"/>
      <c r="F33" s="74"/>
      <c r="G33" s="74"/>
      <c r="H33" s="4"/>
      <c r="I33" s="4" t="s">
        <v>24</v>
      </c>
      <c r="J33" s="40">
        <v>3976</v>
      </c>
      <c r="K33" s="4">
        <v>0</v>
      </c>
      <c r="L33" s="77">
        <v>0</v>
      </c>
    </row>
    <row r="34" ht="16.5" spans="1:12">
      <c r="A34" s="74"/>
      <c r="B34" s="135"/>
      <c r="C34" s="74"/>
      <c r="D34" s="74"/>
      <c r="E34" s="74"/>
      <c r="F34" s="74"/>
      <c r="G34" s="74"/>
      <c r="H34" s="4"/>
      <c r="I34" s="4" t="s">
        <v>34</v>
      </c>
      <c r="J34" s="40">
        <v>3976</v>
      </c>
      <c r="K34" s="4">
        <v>0.07</v>
      </c>
      <c r="L34" s="77">
        <v>278.32</v>
      </c>
    </row>
    <row r="35" ht="16.5" spans="1:12">
      <c r="A35" s="74"/>
      <c r="B35" s="135"/>
      <c r="C35" s="74"/>
      <c r="D35" s="74"/>
      <c r="E35" s="74"/>
      <c r="F35" s="74"/>
      <c r="G35" s="74"/>
      <c r="H35" s="4"/>
      <c r="I35" s="4" t="s">
        <v>21</v>
      </c>
      <c r="J35" s="40">
        <v>3976</v>
      </c>
      <c r="K35" s="4">
        <v>0.05</v>
      </c>
      <c r="L35" s="77">
        <v>198.8</v>
      </c>
    </row>
    <row r="36" ht="16.5" spans="1:12">
      <c r="A36" s="74"/>
      <c r="B36" s="135"/>
      <c r="C36" s="74"/>
      <c r="D36" s="74"/>
      <c r="E36" s="74"/>
      <c r="F36" s="74"/>
      <c r="G36" s="74"/>
      <c r="H36" s="4"/>
      <c r="I36" s="4" t="s">
        <v>22</v>
      </c>
      <c r="J36" s="40">
        <v>3976</v>
      </c>
      <c r="K36" s="4">
        <v>0.14</v>
      </c>
      <c r="L36" s="77">
        <v>556.64</v>
      </c>
    </row>
    <row r="37" ht="16.5" spans="1:12">
      <c r="A37" s="74"/>
      <c r="B37" s="135"/>
      <c r="C37" s="74"/>
      <c r="D37" s="74"/>
      <c r="E37" s="74"/>
      <c r="F37" s="74"/>
      <c r="G37" s="74"/>
      <c r="H37" s="4"/>
      <c r="I37" s="4" t="s">
        <v>35</v>
      </c>
      <c r="J37" s="40">
        <v>3976</v>
      </c>
      <c r="K37" s="4">
        <v>0</v>
      </c>
      <c r="L37" s="77">
        <v>0</v>
      </c>
    </row>
    <row r="38" ht="16.5" spans="1:12">
      <c r="A38" s="74"/>
      <c r="B38" s="135"/>
      <c r="C38" s="74"/>
      <c r="D38" s="74"/>
      <c r="E38" s="47"/>
      <c r="F38" s="74"/>
      <c r="G38" s="47"/>
      <c r="H38" s="4"/>
      <c r="I38" s="4" t="s">
        <v>36</v>
      </c>
      <c r="J38" s="40">
        <v>163</v>
      </c>
      <c r="K38" s="4">
        <v>0.4</v>
      </c>
      <c r="L38" s="77">
        <v>65.2</v>
      </c>
    </row>
    <row r="39" ht="16.5" spans="1:12">
      <c r="A39" s="74"/>
      <c r="B39" s="135"/>
      <c r="C39" s="74"/>
      <c r="D39" s="74"/>
      <c r="E39" s="70" t="s">
        <v>312</v>
      </c>
      <c r="F39" s="74"/>
      <c r="G39" s="70" t="s">
        <v>313</v>
      </c>
      <c r="H39" s="70" t="s">
        <v>82</v>
      </c>
      <c r="I39" s="4" t="s">
        <v>32</v>
      </c>
      <c r="J39" s="40">
        <v>4084</v>
      </c>
      <c r="K39" s="4">
        <v>0.416</v>
      </c>
      <c r="L39" s="77">
        <v>1698.944</v>
      </c>
    </row>
    <row r="40" ht="16.5" spans="1:12">
      <c r="A40" s="74"/>
      <c r="B40" s="135"/>
      <c r="C40" s="74"/>
      <c r="D40" s="74"/>
      <c r="E40" s="74"/>
      <c r="F40" s="74"/>
      <c r="G40" s="74"/>
      <c r="H40" s="74"/>
      <c r="I40" s="4" t="s">
        <v>33</v>
      </c>
      <c r="J40" s="40">
        <v>4084</v>
      </c>
      <c r="K40" s="4">
        <v>0.72</v>
      </c>
      <c r="L40" s="77">
        <v>2940.48</v>
      </c>
    </row>
    <row r="41" ht="16.5" spans="1:12">
      <c r="A41" s="74"/>
      <c r="B41" s="135"/>
      <c r="C41" s="74"/>
      <c r="D41" s="74"/>
      <c r="E41" s="74"/>
      <c r="F41" s="74"/>
      <c r="G41" s="74"/>
      <c r="H41" s="74"/>
      <c r="I41" s="4" t="s">
        <v>24</v>
      </c>
      <c r="J41" s="40">
        <v>4084</v>
      </c>
      <c r="K41" s="4">
        <v>0</v>
      </c>
      <c r="L41" s="77">
        <v>0</v>
      </c>
    </row>
    <row r="42" ht="16.5" spans="1:12">
      <c r="A42" s="74"/>
      <c r="B42" s="135"/>
      <c r="C42" s="74"/>
      <c r="D42" s="74"/>
      <c r="E42" s="74"/>
      <c r="F42" s="74"/>
      <c r="G42" s="74"/>
      <c r="H42" s="74"/>
      <c r="I42" s="4" t="s">
        <v>34</v>
      </c>
      <c r="J42" s="40">
        <v>7727</v>
      </c>
      <c r="K42" s="4">
        <v>0.07</v>
      </c>
      <c r="L42" s="77">
        <v>540.89</v>
      </c>
    </row>
    <row r="43" ht="16.5" spans="1:12">
      <c r="A43" s="74"/>
      <c r="B43" s="135"/>
      <c r="C43" s="74"/>
      <c r="D43" s="74"/>
      <c r="E43" s="74"/>
      <c r="F43" s="74"/>
      <c r="G43" s="74"/>
      <c r="H43" s="74"/>
      <c r="I43" s="4" t="s">
        <v>21</v>
      </c>
      <c r="J43" s="40">
        <v>7727</v>
      </c>
      <c r="K43" s="4">
        <v>0.05</v>
      </c>
      <c r="L43" s="77">
        <v>386.35</v>
      </c>
    </row>
    <row r="44" ht="16.5" spans="1:12">
      <c r="A44" s="74"/>
      <c r="B44" s="135"/>
      <c r="C44" s="74"/>
      <c r="D44" s="74"/>
      <c r="E44" s="74"/>
      <c r="F44" s="74"/>
      <c r="G44" s="74"/>
      <c r="H44" s="74"/>
      <c r="I44" s="4" t="s">
        <v>22</v>
      </c>
      <c r="J44" s="40">
        <v>7727</v>
      </c>
      <c r="K44" s="4">
        <v>0.14</v>
      </c>
      <c r="L44" s="77">
        <v>1081.78</v>
      </c>
    </row>
    <row r="45" ht="16.5" spans="1:12">
      <c r="A45" s="74"/>
      <c r="B45" s="135"/>
      <c r="C45" s="74"/>
      <c r="D45" s="74"/>
      <c r="E45" s="74"/>
      <c r="F45" s="74"/>
      <c r="G45" s="74"/>
      <c r="H45" s="74"/>
      <c r="I45" s="4" t="s">
        <v>35</v>
      </c>
      <c r="J45" s="40">
        <v>4084</v>
      </c>
      <c r="K45" s="4">
        <v>0</v>
      </c>
      <c r="L45" s="77">
        <v>0</v>
      </c>
    </row>
    <row r="46" ht="16.5" spans="1:12">
      <c r="A46" s="74"/>
      <c r="B46" s="135"/>
      <c r="C46" s="74"/>
      <c r="D46" s="74"/>
      <c r="E46" s="47"/>
      <c r="F46" s="74"/>
      <c r="G46" s="47"/>
      <c r="H46" s="47"/>
      <c r="I46" s="4" t="s">
        <v>36</v>
      </c>
      <c r="J46" s="40">
        <v>168</v>
      </c>
      <c r="K46" s="4">
        <v>0.4</v>
      </c>
      <c r="L46" s="77">
        <v>67.2</v>
      </c>
    </row>
    <row r="47" ht="16.5" spans="1:12">
      <c r="A47" s="74"/>
      <c r="B47" s="135"/>
      <c r="C47" s="74"/>
      <c r="D47" s="74"/>
      <c r="E47" s="70" t="s">
        <v>314</v>
      </c>
      <c r="F47" s="74"/>
      <c r="G47" s="70" t="s">
        <v>315</v>
      </c>
      <c r="H47" s="70" t="s">
        <v>85</v>
      </c>
      <c r="I47" s="4" t="s">
        <v>32</v>
      </c>
      <c r="J47" s="40">
        <v>1220</v>
      </c>
      <c r="K47" s="4">
        <v>0.416</v>
      </c>
      <c r="L47" s="77">
        <v>507.52</v>
      </c>
    </row>
    <row r="48" ht="16.5" spans="1:12">
      <c r="A48" s="74"/>
      <c r="B48" s="135"/>
      <c r="C48" s="74"/>
      <c r="D48" s="74"/>
      <c r="E48" s="74"/>
      <c r="F48" s="74"/>
      <c r="G48" s="74"/>
      <c r="H48" s="74"/>
      <c r="I48" s="4" t="s">
        <v>33</v>
      </c>
      <c r="J48" s="40">
        <v>1220</v>
      </c>
      <c r="K48" s="4">
        <v>0.72</v>
      </c>
      <c r="L48" s="77">
        <v>878.4</v>
      </c>
    </row>
    <row r="49" ht="16.5" spans="1:12">
      <c r="A49" s="74"/>
      <c r="B49" s="135"/>
      <c r="C49" s="74"/>
      <c r="D49" s="74"/>
      <c r="E49" s="74"/>
      <c r="F49" s="74"/>
      <c r="G49" s="74"/>
      <c r="H49" s="74"/>
      <c r="I49" s="4" t="s">
        <v>24</v>
      </c>
      <c r="J49" s="40">
        <v>1220</v>
      </c>
      <c r="K49" s="4">
        <v>0</v>
      </c>
      <c r="L49" s="77">
        <v>0</v>
      </c>
    </row>
    <row r="50" ht="16.5" spans="1:12">
      <c r="A50" s="74"/>
      <c r="B50" s="135"/>
      <c r="C50" s="74"/>
      <c r="D50" s="74"/>
      <c r="E50" s="74"/>
      <c r="F50" s="74"/>
      <c r="G50" s="74"/>
      <c r="H50" s="74"/>
      <c r="I50" s="4" t="s">
        <v>34</v>
      </c>
      <c r="J50" s="40">
        <v>1220</v>
      </c>
      <c r="K50" s="4">
        <v>0.07</v>
      </c>
      <c r="L50" s="77">
        <v>85.4</v>
      </c>
    </row>
    <row r="51" ht="16.5" spans="1:12">
      <c r="A51" s="74"/>
      <c r="B51" s="135"/>
      <c r="C51" s="74"/>
      <c r="D51" s="74"/>
      <c r="E51" s="74"/>
      <c r="F51" s="74"/>
      <c r="G51" s="74"/>
      <c r="H51" s="74"/>
      <c r="I51" s="4" t="s">
        <v>21</v>
      </c>
      <c r="J51" s="40">
        <v>1220</v>
      </c>
      <c r="K51" s="4">
        <v>0.05</v>
      </c>
      <c r="L51" s="77">
        <v>61</v>
      </c>
    </row>
    <row r="52" ht="16.5" spans="1:12">
      <c r="A52" s="74"/>
      <c r="B52" s="135"/>
      <c r="C52" s="74"/>
      <c r="D52" s="74"/>
      <c r="E52" s="74"/>
      <c r="F52" s="74"/>
      <c r="G52" s="74"/>
      <c r="H52" s="74"/>
      <c r="I52" s="4" t="s">
        <v>22</v>
      </c>
      <c r="J52" s="40">
        <v>1220</v>
      </c>
      <c r="K52" s="4">
        <v>0.14</v>
      </c>
      <c r="L52" s="77">
        <v>170.8</v>
      </c>
    </row>
    <row r="53" ht="16.5" spans="1:12">
      <c r="A53" s="74"/>
      <c r="B53" s="135"/>
      <c r="C53" s="74"/>
      <c r="D53" s="74"/>
      <c r="E53" s="74"/>
      <c r="F53" s="74"/>
      <c r="G53" s="74"/>
      <c r="H53" s="74"/>
      <c r="I53" s="4" t="s">
        <v>35</v>
      </c>
      <c r="J53" s="40">
        <v>1220</v>
      </c>
      <c r="K53" s="4">
        <v>0</v>
      </c>
      <c r="L53" s="77">
        <v>0</v>
      </c>
    </row>
    <row r="54" ht="16.5" spans="1:12">
      <c r="A54" s="47"/>
      <c r="B54" s="136"/>
      <c r="C54" s="47"/>
      <c r="D54" s="47"/>
      <c r="E54" s="47"/>
      <c r="F54" s="47"/>
      <c r="G54" s="47"/>
      <c r="H54" s="74"/>
      <c r="I54" s="4" t="s">
        <v>36</v>
      </c>
      <c r="J54" s="40">
        <v>59</v>
      </c>
      <c r="K54" s="4">
        <v>0.4</v>
      </c>
      <c r="L54" s="77">
        <v>23.6</v>
      </c>
    </row>
    <row r="55" ht="16.5" spans="1:12">
      <c r="A55" s="74"/>
      <c r="B55" s="74"/>
      <c r="C55" s="74"/>
      <c r="D55" s="74"/>
      <c r="E55" s="70">
        <v>62408</v>
      </c>
      <c r="F55" s="74"/>
      <c r="G55" s="70" t="s">
        <v>316</v>
      </c>
      <c r="H55" s="70" t="s">
        <v>19</v>
      </c>
      <c r="I55" s="4" t="s">
        <v>34</v>
      </c>
      <c r="J55" s="40">
        <v>1200</v>
      </c>
      <c r="K55" s="4">
        <v>0.07</v>
      </c>
      <c r="L55" s="77">
        <v>84</v>
      </c>
    </row>
    <row r="56" ht="16.5" spans="1:12">
      <c r="A56" s="74"/>
      <c r="B56" s="74"/>
      <c r="C56" s="74"/>
      <c r="D56" s="74"/>
      <c r="E56" s="74"/>
      <c r="F56" s="74"/>
      <c r="G56" s="74"/>
      <c r="H56" s="74"/>
      <c r="I56" s="4" t="s">
        <v>21</v>
      </c>
      <c r="J56" s="40">
        <v>1200</v>
      </c>
      <c r="K56" s="4">
        <v>0.05</v>
      </c>
      <c r="L56" s="77">
        <v>60</v>
      </c>
    </row>
    <row r="57" ht="16.5" spans="1:12">
      <c r="A57" s="74"/>
      <c r="B57" s="74"/>
      <c r="C57" s="74"/>
      <c r="D57" s="74"/>
      <c r="E57" s="74"/>
      <c r="F57" s="74"/>
      <c r="G57" s="74"/>
      <c r="H57" s="74"/>
      <c r="I57" s="4" t="s">
        <v>22</v>
      </c>
      <c r="J57" s="40">
        <v>1200</v>
      </c>
      <c r="K57" s="4">
        <v>0.14</v>
      </c>
      <c r="L57" s="77">
        <v>168</v>
      </c>
    </row>
    <row r="58" ht="16.5" spans="1:12">
      <c r="A58" s="70" t="s">
        <v>13</v>
      </c>
      <c r="B58" s="134">
        <v>45849</v>
      </c>
      <c r="C58" s="70" t="s">
        <v>14</v>
      </c>
      <c r="D58" s="70" t="s">
        <v>317</v>
      </c>
      <c r="E58" s="70">
        <v>62805</v>
      </c>
      <c r="F58" s="70" t="s">
        <v>318</v>
      </c>
      <c r="G58" s="70" t="s">
        <v>237</v>
      </c>
      <c r="H58" s="40"/>
      <c r="I58" s="4" t="s">
        <v>20</v>
      </c>
      <c r="J58" s="40">
        <v>360</v>
      </c>
      <c r="K58" s="4">
        <v>0.07</v>
      </c>
      <c r="L58" s="77">
        <v>25.2</v>
      </c>
    </row>
    <row r="59" ht="16.5" spans="1:12">
      <c r="A59" s="74"/>
      <c r="B59" s="135"/>
      <c r="C59" s="74"/>
      <c r="D59" s="74"/>
      <c r="E59" s="74"/>
      <c r="F59" s="74"/>
      <c r="G59" s="74"/>
      <c r="H59" s="40"/>
      <c r="I59" s="4" t="s">
        <v>21</v>
      </c>
      <c r="J59" s="40">
        <v>180</v>
      </c>
      <c r="K59" s="4">
        <v>0.05</v>
      </c>
      <c r="L59" s="77">
        <v>9</v>
      </c>
    </row>
    <row r="60" ht="16.5" spans="1:12">
      <c r="A60" s="74"/>
      <c r="B60" s="135"/>
      <c r="C60" s="74"/>
      <c r="D60" s="74"/>
      <c r="E60" s="74"/>
      <c r="F60" s="74"/>
      <c r="G60" s="74"/>
      <c r="H60" s="40"/>
      <c r="I60" s="4" t="s">
        <v>22</v>
      </c>
      <c r="J60" s="40">
        <v>180</v>
      </c>
      <c r="K60" s="4">
        <v>0.14</v>
      </c>
      <c r="L60" s="77">
        <v>25.2</v>
      </c>
    </row>
    <row r="61" ht="16.5" spans="1:12">
      <c r="A61" s="74"/>
      <c r="B61" s="135"/>
      <c r="C61" s="74"/>
      <c r="D61" s="74"/>
      <c r="E61" s="74"/>
      <c r="F61" s="74"/>
      <c r="G61" s="70" t="s">
        <v>162</v>
      </c>
      <c r="H61" s="40"/>
      <c r="I61" s="4" t="s">
        <v>20</v>
      </c>
      <c r="J61" s="40">
        <v>300</v>
      </c>
      <c r="K61" s="4">
        <v>0.07</v>
      </c>
      <c r="L61" s="77">
        <v>21</v>
      </c>
    </row>
    <row r="62" ht="16.5" spans="1:12">
      <c r="A62" s="74"/>
      <c r="B62" s="135"/>
      <c r="C62" s="74"/>
      <c r="D62" s="74"/>
      <c r="E62" s="74"/>
      <c r="F62" s="74"/>
      <c r="G62" s="74"/>
      <c r="H62" s="40"/>
      <c r="I62" s="4" t="s">
        <v>21</v>
      </c>
      <c r="J62" s="40">
        <v>150</v>
      </c>
      <c r="K62" s="4">
        <v>0.05</v>
      </c>
      <c r="L62" s="77">
        <v>7.5</v>
      </c>
    </row>
    <row r="63" ht="16.5" spans="1:12">
      <c r="A63" s="74"/>
      <c r="B63" s="135"/>
      <c r="C63" s="74"/>
      <c r="D63" s="74"/>
      <c r="E63" s="74"/>
      <c r="F63" s="74"/>
      <c r="G63" s="74"/>
      <c r="H63" s="40"/>
      <c r="I63" s="4" t="s">
        <v>22</v>
      </c>
      <c r="J63" s="40">
        <v>150</v>
      </c>
      <c r="K63" s="4">
        <v>0.14</v>
      </c>
      <c r="L63" s="77">
        <v>21</v>
      </c>
    </row>
    <row r="64" ht="16.5" spans="1:12">
      <c r="A64" s="74"/>
      <c r="B64" s="135"/>
      <c r="C64" s="74"/>
      <c r="D64" s="74"/>
      <c r="E64" s="74"/>
      <c r="F64" s="74"/>
      <c r="G64" s="70" t="s">
        <v>163</v>
      </c>
      <c r="H64" s="40"/>
      <c r="I64" s="4" t="s">
        <v>20</v>
      </c>
      <c r="J64" s="40">
        <v>700</v>
      </c>
      <c r="K64" s="4">
        <v>0.07</v>
      </c>
      <c r="L64" s="77">
        <v>49</v>
      </c>
    </row>
    <row r="65" ht="16.5" spans="1:12">
      <c r="A65" s="74"/>
      <c r="B65" s="135"/>
      <c r="C65" s="74"/>
      <c r="D65" s="74"/>
      <c r="E65" s="74"/>
      <c r="F65" s="74"/>
      <c r="G65" s="74"/>
      <c r="H65" s="40"/>
      <c r="I65" s="4" t="s">
        <v>21</v>
      </c>
      <c r="J65" s="40">
        <v>350</v>
      </c>
      <c r="K65" s="4">
        <v>0.05</v>
      </c>
      <c r="L65" s="77">
        <v>17.5</v>
      </c>
    </row>
    <row r="66" ht="16.5" spans="1:12">
      <c r="A66" s="74"/>
      <c r="B66" s="135"/>
      <c r="C66" s="74"/>
      <c r="D66" s="74"/>
      <c r="E66" s="74"/>
      <c r="F66" s="74"/>
      <c r="G66" s="74"/>
      <c r="H66" s="40"/>
      <c r="I66" s="4" t="s">
        <v>22</v>
      </c>
      <c r="J66" s="40">
        <v>350</v>
      </c>
      <c r="K66" s="4">
        <v>0.14</v>
      </c>
      <c r="L66" s="77">
        <v>49</v>
      </c>
    </row>
    <row r="67" ht="16.5" spans="1:12">
      <c r="A67" s="74"/>
      <c r="B67" s="135"/>
      <c r="C67" s="74"/>
      <c r="D67" s="74"/>
      <c r="E67" s="70">
        <v>62806</v>
      </c>
      <c r="F67" s="74"/>
      <c r="G67" s="70" t="s">
        <v>164</v>
      </c>
      <c r="H67" s="40"/>
      <c r="I67" s="4" t="s">
        <v>20</v>
      </c>
      <c r="J67" s="40">
        <v>260</v>
      </c>
      <c r="K67" s="4">
        <v>0.07</v>
      </c>
      <c r="L67" s="77">
        <v>18.2</v>
      </c>
    </row>
    <row r="68" ht="16.5" spans="1:12">
      <c r="A68" s="74"/>
      <c r="B68" s="135"/>
      <c r="C68" s="74"/>
      <c r="D68" s="74"/>
      <c r="E68" s="74"/>
      <c r="F68" s="74"/>
      <c r="G68" s="74"/>
      <c r="H68" s="40"/>
      <c r="I68" s="4" t="s">
        <v>21</v>
      </c>
      <c r="J68" s="40">
        <v>130</v>
      </c>
      <c r="K68" s="4">
        <v>0.05</v>
      </c>
      <c r="L68" s="77">
        <v>6.5</v>
      </c>
    </row>
    <row r="69" ht="16.5" spans="1:12">
      <c r="A69" s="74"/>
      <c r="B69" s="135"/>
      <c r="C69" s="74"/>
      <c r="D69" s="74"/>
      <c r="E69" s="74"/>
      <c r="F69" s="74"/>
      <c r="G69" s="74"/>
      <c r="H69" s="40"/>
      <c r="I69" s="4" t="s">
        <v>22</v>
      </c>
      <c r="J69" s="40">
        <v>130</v>
      </c>
      <c r="K69" s="4">
        <v>0.14</v>
      </c>
      <c r="L69" s="77">
        <v>18.2</v>
      </c>
    </row>
    <row r="70" ht="16.5" spans="1:12">
      <c r="A70" s="74"/>
      <c r="B70" s="135"/>
      <c r="C70" s="74"/>
      <c r="D70" s="74"/>
      <c r="E70" s="74"/>
      <c r="F70" s="74"/>
      <c r="G70" s="70" t="s">
        <v>193</v>
      </c>
      <c r="H70" s="40"/>
      <c r="I70" s="4" t="s">
        <v>20</v>
      </c>
      <c r="J70" s="40">
        <v>140</v>
      </c>
      <c r="K70" s="4">
        <v>0.07</v>
      </c>
      <c r="L70" s="77">
        <v>9.8</v>
      </c>
    </row>
    <row r="71" ht="16.5" spans="1:12">
      <c r="A71" s="74"/>
      <c r="B71" s="135"/>
      <c r="C71" s="74"/>
      <c r="D71" s="74"/>
      <c r="E71" s="74"/>
      <c r="F71" s="74"/>
      <c r="G71" s="74"/>
      <c r="H71" s="40"/>
      <c r="I71" s="4" t="s">
        <v>21</v>
      </c>
      <c r="J71" s="40">
        <v>70</v>
      </c>
      <c r="K71" s="4">
        <v>0.05</v>
      </c>
      <c r="L71" s="77">
        <v>3.5</v>
      </c>
    </row>
    <row r="72" ht="16.5" spans="1:12">
      <c r="A72" s="74"/>
      <c r="B72" s="135"/>
      <c r="C72" s="74"/>
      <c r="D72" s="74"/>
      <c r="E72" s="74"/>
      <c r="F72" s="74"/>
      <c r="G72" s="74"/>
      <c r="H72" s="40"/>
      <c r="I72" s="4" t="s">
        <v>22</v>
      </c>
      <c r="J72" s="40">
        <v>70</v>
      </c>
      <c r="K72" s="4">
        <v>0.14</v>
      </c>
      <c r="L72" s="77">
        <v>9.8</v>
      </c>
    </row>
    <row r="73" ht="16.5" spans="1:12">
      <c r="A73" s="74"/>
      <c r="B73" s="135"/>
      <c r="C73" s="74"/>
      <c r="D73" s="74"/>
      <c r="E73" s="74"/>
      <c r="F73" s="74"/>
      <c r="G73" s="70" t="s">
        <v>223</v>
      </c>
      <c r="H73" s="40"/>
      <c r="I73" s="4" t="s">
        <v>20</v>
      </c>
      <c r="J73" s="40">
        <v>40</v>
      </c>
      <c r="K73" s="4">
        <v>0.07</v>
      </c>
      <c r="L73" s="77">
        <v>2.8</v>
      </c>
    </row>
    <row r="74" ht="16.5" spans="1:12">
      <c r="A74" s="74"/>
      <c r="B74" s="135"/>
      <c r="C74" s="74"/>
      <c r="D74" s="74"/>
      <c r="E74" s="74"/>
      <c r="F74" s="74"/>
      <c r="G74" s="74"/>
      <c r="H74" s="40"/>
      <c r="I74" s="4" t="s">
        <v>21</v>
      </c>
      <c r="J74" s="40">
        <v>20</v>
      </c>
      <c r="K74" s="4">
        <v>0.05</v>
      </c>
      <c r="L74" s="77">
        <v>1</v>
      </c>
    </row>
    <row r="75" ht="16.5" spans="1:12">
      <c r="A75" s="74"/>
      <c r="B75" s="135"/>
      <c r="C75" s="74"/>
      <c r="D75" s="74"/>
      <c r="E75" s="74"/>
      <c r="F75" s="74"/>
      <c r="G75" s="74"/>
      <c r="H75" s="40"/>
      <c r="I75" s="4" t="s">
        <v>22</v>
      </c>
      <c r="J75" s="40">
        <v>20</v>
      </c>
      <c r="K75" s="4">
        <v>0.14</v>
      </c>
      <c r="L75" s="77">
        <v>2.8</v>
      </c>
    </row>
    <row r="76" ht="16.5" spans="1:12">
      <c r="A76" s="70" t="s">
        <v>13</v>
      </c>
      <c r="B76" s="134">
        <v>45853</v>
      </c>
      <c r="C76" s="70" t="s">
        <v>14</v>
      </c>
      <c r="D76" s="70" t="s">
        <v>319</v>
      </c>
      <c r="E76" s="70">
        <v>63055</v>
      </c>
      <c r="F76" s="70" t="s">
        <v>320</v>
      </c>
      <c r="G76" s="70" t="s">
        <v>112</v>
      </c>
      <c r="H76" s="70" t="s">
        <v>31</v>
      </c>
      <c r="I76" s="4" t="s">
        <v>32</v>
      </c>
      <c r="J76" s="40">
        <v>590</v>
      </c>
      <c r="K76" s="4">
        <v>0.416</v>
      </c>
      <c r="L76" s="77">
        <v>245.44</v>
      </c>
    </row>
    <row r="77" ht="16.5" spans="1:12">
      <c r="A77" s="74"/>
      <c r="B77" s="135"/>
      <c r="C77" s="74"/>
      <c r="D77" s="74"/>
      <c r="E77" s="74"/>
      <c r="F77" s="74"/>
      <c r="G77" s="74"/>
      <c r="H77" s="74"/>
      <c r="I77" s="4" t="s">
        <v>33</v>
      </c>
      <c r="J77" s="40">
        <v>590</v>
      </c>
      <c r="K77" s="4">
        <v>0.72</v>
      </c>
      <c r="L77" s="77">
        <v>424.8</v>
      </c>
    </row>
    <row r="78" ht="16.5" spans="1:12">
      <c r="A78" s="74"/>
      <c r="B78" s="135"/>
      <c r="C78" s="74"/>
      <c r="D78" s="74"/>
      <c r="E78" s="74"/>
      <c r="F78" s="74"/>
      <c r="G78" s="74"/>
      <c r="H78" s="74"/>
      <c r="I78" s="4" t="s">
        <v>24</v>
      </c>
      <c r="J78" s="40">
        <v>590</v>
      </c>
      <c r="K78" s="4">
        <v>0</v>
      </c>
      <c r="L78" s="77">
        <v>0</v>
      </c>
    </row>
    <row r="79" ht="16.5" spans="1:12">
      <c r="A79" s="74"/>
      <c r="B79" s="135"/>
      <c r="C79" s="74"/>
      <c r="D79" s="74"/>
      <c r="E79" s="74"/>
      <c r="F79" s="74"/>
      <c r="G79" s="74"/>
      <c r="H79" s="74"/>
      <c r="I79" s="4" t="s">
        <v>34</v>
      </c>
      <c r="J79" s="40">
        <v>590</v>
      </c>
      <c r="K79" s="4">
        <v>0.07</v>
      </c>
      <c r="L79" s="77">
        <v>41.3</v>
      </c>
    </row>
    <row r="80" ht="16.5" spans="1:12">
      <c r="A80" s="74"/>
      <c r="B80" s="135"/>
      <c r="C80" s="74"/>
      <c r="D80" s="74"/>
      <c r="E80" s="74"/>
      <c r="F80" s="74"/>
      <c r="G80" s="74"/>
      <c r="H80" s="74"/>
      <c r="I80" s="4" t="s">
        <v>21</v>
      </c>
      <c r="J80" s="40">
        <v>590</v>
      </c>
      <c r="K80" s="4">
        <v>0.05</v>
      </c>
      <c r="L80" s="77">
        <v>29.5</v>
      </c>
    </row>
    <row r="81" ht="16.5" spans="1:12">
      <c r="A81" s="74"/>
      <c r="B81" s="135"/>
      <c r="C81" s="74"/>
      <c r="D81" s="74"/>
      <c r="E81" s="74"/>
      <c r="F81" s="74"/>
      <c r="G81" s="74"/>
      <c r="H81" s="74"/>
      <c r="I81" s="4" t="s">
        <v>22</v>
      </c>
      <c r="J81" s="40">
        <v>590</v>
      </c>
      <c r="K81" s="4">
        <v>0.14</v>
      </c>
      <c r="L81" s="77">
        <v>82.6</v>
      </c>
    </row>
    <row r="82" ht="16.5" spans="1:12">
      <c r="A82" s="74"/>
      <c r="B82" s="135"/>
      <c r="C82" s="74"/>
      <c r="D82" s="74"/>
      <c r="E82" s="74"/>
      <c r="F82" s="74"/>
      <c r="G82" s="74"/>
      <c r="H82" s="74"/>
      <c r="I82" s="4" t="s">
        <v>35</v>
      </c>
      <c r="J82" s="40">
        <v>590</v>
      </c>
      <c r="K82" s="4">
        <v>0</v>
      </c>
      <c r="L82" s="77">
        <v>0</v>
      </c>
    </row>
    <row r="83" ht="16.5" spans="1:12">
      <c r="A83" s="74"/>
      <c r="B83" s="135"/>
      <c r="C83" s="74"/>
      <c r="D83" s="74"/>
      <c r="E83" s="47"/>
      <c r="F83" s="74"/>
      <c r="G83" s="47"/>
      <c r="H83" s="47"/>
      <c r="I83" s="4" t="s">
        <v>36</v>
      </c>
      <c r="J83" s="40">
        <v>26</v>
      </c>
      <c r="K83" s="4">
        <v>0.4</v>
      </c>
      <c r="L83" s="77">
        <v>10.4</v>
      </c>
    </row>
    <row r="84" ht="16.5" spans="1:12">
      <c r="A84" s="74"/>
      <c r="B84" s="135"/>
      <c r="C84" s="74"/>
      <c r="D84" s="74"/>
      <c r="E84" s="70">
        <v>63073</v>
      </c>
      <c r="F84" s="74"/>
      <c r="G84" s="70" t="s">
        <v>38</v>
      </c>
      <c r="H84" s="70" t="s">
        <v>79</v>
      </c>
      <c r="I84" s="4" t="s">
        <v>32</v>
      </c>
      <c r="J84" s="40">
        <v>260</v>
      </c>
      <c r="K84" s="4">
        <v>0.416</v>
      </c>
      <c r="L84" s="77">
        <v>108.16</v>
      </c>
    </row>
    <row r="85" ht="16.5" spans="1:12">
      <c r="A85" s="74"/>
      <c r="B85" s="135"/>
      <c r="C85" s="74"/>
      <c r="D85" s="74"/>
      <c r="E85" s="74"/>
      <c r="F85" s="74"/>
      <c r="G85" s="74"/>
      <c r="H85" s="74"/>
      <c r="I85" s="4" t="s">
        <v>33</v>
      </c>
      <c r="J85" s="40">
        <v>260</v>
      </c>
      <c r="K85" s="4">
        <v>0.72</v>
      </c>
      <c r="L85" s="77">
        <v>187.2</v>
      </c>
    </row>
    <row r="86" ht="16.5" spans="1:12">
      <c r="A86" s="74"/>
      <c r="B86" s="135"/>
      <c r="C86" s="74"/>
      <c r="D86" s="74"/>
      <c r="E86" s="74"/>
      <c r="F86" s="74"/>
      <c r="G86" s="74"/>
      <c r="H86" s="74"/>
      <c r="I86" s="4" t="s">
        <v>24</v>
      </c>
      <c r="J86" s="40">
        <v>260</v>
      </c>
      <c r="K86" s="4">
        <v>0</v>
      </c>
      <c r="L86" s="77">
        <v>0</v>
      </c>
    </row>
    <row r="87" ht="16.5" spans="1:12">
      <c r="A87" s="74"/>
      <c r="B87" s="135"/>
      <c r="C87" s="74"/>
      <c r="D87" s="74"/>
      <c r="E87" s="74"/>
      <c r="F87" s="74"/>
      <c r="G87" s="74"/>
      <c r="H87" s="74"/>
      <c r="I87" s="4" t="s">
        <v>34</v>
      </c>
      <c r="J87" s="40">
        <v>260</v>
      </c>
      <c r="K87" s="4">
        <v>0.07</v>
      </c>
      <c r="L87" s="77">
        <v>18.2</v>
      </c>
    </row>
    <row r="88" ht="16.5" spans="1:12">
      <c r="A88" s="74"/>
      <c r="B88" s="135"/>
      <c r="C88" s="74"/>
      <c r="D88" s="74"/>
      <c r="E88" s="74"/>
      <c r="F88" s="74"/>
      <c r="G88" s="74"/>
      <c r="H88" s="74"/>
      <c r="I88" s="4" t="s">
        <v>21</v>
      </c>
      <c r="J88" s="40">
        <v>260</v>
      </c>
      <c r="K88" s="4">
        <v>0.05</v>
      </c>
      <c r="L88" s="77">
        <v>13</v>
      </c>
    </row>
    <row r="89" ht="16.5" spans="1:12">
      <c r="A89" s="74"/>
      <c r="B89" s="135"/>
      <c r="C89" s="74"/>
      <c r="D89" s="74"/>
      <c r="E89" s="74"/>
      <c r="F89" s="74"/>
      <c r="G89" s="74"/>
      <c r="H89" s="74"/>
      <c r="I89" s="4" t="s">
        <v>22</v>
      </c>
      <c r="J89" s="40">
        <v>260</v>
      </c>
      <c r="K89" s="4">
        <v>0.14</v>
      </c>
      <c r="L89" s="77">
        <v>36.4</v>
      </c>
    </row>
    <row r="90" ht="16.5" spans="1:12">
      <c r="A90" s="74"/>
      <c r="B90" s="135"/>
      <c r="C90" s="74"/>
      <c r="D90" s="74"/>
      <c r="E90" s="74"/>
      <c r="F90" s="74"/>
      <c r="G90" s="74"/>
      <c r="H90" s="74"/>
      <c r="I90" s="4" t="s">
        <v>35</v>
      </c>
      <c r="J90" s="40">
        <v>260</v>
      </c>
      <c r="K90" s="4">
        <v>0</v>
      </c>
      <c r="L90" s="77">
        <v>0</v>
      </c>
    </row>
    <row r="91" ht="16.5" spans="1:12">
      <c r="A91" s="74"/>
      <c r="B91" s="135"/>
      <c r="C91" s="74"/>
      <c r="D91" s="74"/>
      <c r="E91" s="47"/>
      <c r="F91" s="74"/>
      <c r="G91" s="47"/>
      <c r="H91" s="74"/>
      <c r="I91" s="4" t="s">
        <v>36</v>
      </c>
      <c r="J91" s="40">
        <v>11</v>
      </c>
      <c r="K91" s="4">
        <v>0.4</v>
      </c>
      <c r="L91" s="77">
        <v>4.4</v>
      </c>
    </row>
    <row r="92" ht="16.5" spans="1:12">
      <c r="A92" s="74"/>
      <c r="B92" s="135"/>
      <c r="C92" s="74"/>
      <c r="D92" s="74"/>
      <c r="E92" s="70">
        <v>63074</v>
      </c>
      <c r="F92" s="74"/>
      <c r="G92" s="70" t="s">
        <v>114</v>
      </c>
      <c r="H92" s="74"/>
      <c r="I92" s="4" t="s">
        <v>32</v>
      </c>
      <c r="J92" s="40">
        <v>330</v>
      </c>
      <c r="K92" s="4">
        <v>0.416</v>
      </c>
      <c r="L92" s="77">
        <v>137.28</v>
      </c>
    </row>
    <row r="93" ht="16.5" spans="1:12">
      <c r="A93" s="74"/>
      <c r="B93" s="135"/>
      <c r="C93" s="74"/>
      <c r="D93" s="74"/>
      <c r="E93" s="74"/>
      <c r="F93" s="74"/>
      <c r="G93" s="74"/>
      <c r="H93" s="74"/>
      <c r="I93" s="4" t="s">
        <v>33</v>
      </c>
      <c r="J93" s="40">
        <v>330</v>
      </c>
      <c r="K93" s="4">
        <v>0.72</v>
      </c>
      <c r="L93" s="77">
        <v>237.6</v>
      </c>
    </row>
    <row r="94" ht="16.5" spans="1:12">
      <c r="A94" s="74"/>
      <c r="B94" s="135"/>
      <c r="C94" s="74"/>
      <c r="D94" s="74"/>
      <c r="E94" s="74"/>
      <c r="F94" s="74"/>
      <c r="G94" s="74"/>
      <c r="H94" s="74"/>
      <c r="I94" s="4" t="s">
        <v>24</v>
      </c>
      <c r="J94" s="40">
        <v>330</v>
      </c>
      <c r="K94" s="4">
        <v>0</v>
      </c>
      <c r="L94" s="77">
        <v>0</v>
      </c>
    </row>
    <row r="95" ht="16.5" spans="1:12">
      <c r="A95" s="74"/>
      <c r="B95" s="135"/>
      <c r="C95" s="74"/>
      <c r="D95" s="74"/>
      <c r="E95" s="74"/>
      <c r="F95" s="74"/>
      <c r="G95" s="74"/>
      <c r="H95" s="74"/>
      <c r="I95" s="4" t="s">
        <v>34</v>
      </c>
      <c r="J95" s="40">
        <v>330</v>
      </c>
      <c r="K95" s="4">
        <v>0.07</v>
      </c>
      <c r="L95" s="77">
        <v>23.1</v>
      </c>
    </row>
    <row r="96" ht="16.5" spans="1:12">
      <c r="A96" s="74"/>
      <c r="B96" s="135"/>
      <c r="C96" s="74"/>
      <c r="D96" s="74"/>
      <c r="E96" s="74"/>
      <c r="F96" s="74"/>
      <c r="G96" s="74"/>
      <c r="H96" s="74"/>
      <c r="I96" s="4" t="s">
        <v>21</v>
      </c>
      <c r="J96" s="40">
        <v>330</v>
      </c>
      <c r="K96" s="4">
        <v>0.05</v>
      </c>
      <c r="L96" s="77">
        <v>16.5</v>
      </c>
    </row>
    <row r="97" ht="16.5" spans="1:12">
      <c r="A97" s="74"/>
      <c r="B97" s="135"/>
      <c r="C97" s="74"/>
      <c r="D97" s="74"/>
      <c r="E97" s="74"/>
      <c r="F97" s="74"/>
      <c r="G97" s="74"/>
      <c r="H97" s="74"/>
      <c r="I97" s="4" t="s">
        <v>22</v>
      </c>
      <c r="J97" s="40">
        <v>330</v>
      </c>
      <c r="K97" s="4">
        <v>0.14</v>
      </c>
      <c r="L97" s="77">
        <v>46.2</v>
      </c>
    </row>
    <row r="98" ht="16.5" spans="1:12">
      <c r="A98" s="74"/>
      <c r="B98" s="135"/>
      <c r="C98" s="74"/>
      <c r="D98" s="74"/>
      <c r="E98" s="74"/>
      <c r="F98" s="74"/>
      <c r="G98" s="74"/>
      <c r="H98" s="74"/>
      <c r="I98" s="4" t="s">
        <v>35</v>
      </c>
      <c r="J98" s="40">
        <v>330</v>
      </c>
      <c r="K98" s="4">
        <v>0</v>
      </c>
      <c r="L98" s="77">
        <v>0</v>
      </c>
    </row>
    <row r="99" ht="16.5" spans="1:12">
      <c r="A99" s="74"/>
      <c r="B99" s="135"/>
      <c r="C99" s="74"/>
      <c r="D99" s="74"/>
      <c r="E99" s="47"/>
      <c r="F99" s="74"/>
      <c r="G99" s="47"/>
      <c r="H99" s="47"/>
      <c r="I99" s="4" t="s">
        <v>36</v>
      </c>
      <c r="J99" s="40">
        <v>15</v>
      </c>
      <c r="K99" s="4">
        <v>0.4</v>
      </c>
      <c r="L99" s="77">
        <v>6</v>
      </c>
    </row>
    <row r="100" ht="16.5" spans="1:12">
      <c r="A100" s="74"/>
      <c r="B100" s="135"/>
      <c r="C100" s="74"/>
      <c r="D100" s="74"/>
      <c r="E100" s="70">
        <v>63075</v>
      </c>
      <c r="F100" s="74"/>
      <c r="G100" s="70" t="s">
        <v>119</v>
      </c>
      <c r="H100" s="70" t="s">
        <v>44</v>
      </c>
      <c r="I100" s="4" t="s">
        <v>32</v>
      </c>
      <c r="J100" s="40">
        <v>1020</v>
      </c>
      <c r="K100" s="4">
        <v>0.416</v>
      </c>
      <c r="L100" s="77">
        <v>424.32</v>
      </c>
    </row>
    <row r="101" ht="16.5" spans="1:12">
      <c r="A101" s="74"/>
      <c r="B101" s="135"/>
      <c r="C101" s="74"/>
      <c r="D101" s="74"/>
      <c r="E101" s="74"/>
      <c r="F101" s="74"/>
      <c r="G101" s="74"/>
      <c r="H101" s="74"/>
      <c r="I101" s="4" t="s">
        <v>33</v>
      </c>
      <c r="J101" s="40">
        <v>1020</v>
      </c>
      <c r="K101" s="4">
        <v>0.72</v>
      </c>
      <c r="L101" s="77">
        <v>734.4</v>
      </c>
    </row>
    <row r="102" ht="16.5" spans="1:12">
      <c r="A102" s="74"/>
      <c r="B102" s="135"/>
      <c r="C102" s="74"/>
      <c r="D102" s="74"/>
      <c r="E102" s="74"/>
      <c r="F102" s="74"/>
      <c r="G102" s="74"/>
      <c r="H102" s="74"/>
      <c r="I102" s="4" t="s">
        <v>24</v>
      </c>
      <c r="J102" s="40">
        <v>1020</v>
      </c>
      <c r="K102" s="4">
        <v>0</v>
      </c>
      <c r="L102" s="77">
        <v>0</v>
      </c>
    </row>
    <row r="103" ht="16.5" spans="1:12">
      <c r="A103" s="74"/>
      <c r="B103" s="135"/>
      <c r="C103" s="74"/>
      <c r="D103" s="74"/>
      <c r="E103" s="74"/>
      <c r="F103" s="74"/>
      <c r="G103" s="74"/>
      <c r="H103" s="74"/>
      <c r="I103" s="4" t="s">
        <v>34</v>
      </c>
      <c r="J103" s="40">
        <v>1020</v>
      </c>
      <c r="K103" s="4">
        <v>0.07</v>
      </c>
      <c r="L103" s="77">
        <v>71.4</v>
      </c>
    </row>
    <row r="104" ht="16.5" spans="1:12">
      <c r="A104" s="74"/>
      <c r="B104" s="135"/>
      <c r="C104" s="74"/>
      <c r="D104" s="74"/>
      <c r="E104" s="74"/>
      <c r="F104" s="74"/>
      <c r="G104" s="74"/>
      <c r="H104" s="74"/>
      <c r="I104" s="4" t="s">
        <v>21</v>
      </c>
      <c r="J104" s="40">
        <v>1020</v>
      </c>
      <c r="K104" s="4">
        <v>0.05</v>
      </c>
      <c r="L104" s="77">
        <v>51</v>
      </c>
    </row>
    <row r="105" ht="16.5" spans="1:12">
      <c r="A105" s="74"/>
      <c r="B105" s="135"/>
      <c r="C105" s="74"/>
      <c r="D105" s="74"/>
      <c r="E105" s="74"/>
      <c r="F105" s="74"/>
      <c r="G105" s="74"/>
      <c r="H105" s="74"/>
      <c r="I105" s="4" t="s">
        <v>22</v>
      </c>
      <c r="J105" s="40">
        <v>1020</v>
      </c>
      <c r="K105" s="4">
        <v>0.14</v>
      </c>
      <c r="L105" s="77">
        <v>142.8</v>
      </c>
    </row>
    <row r="106" ht="16.5" spans="1:12">
      <c r="A106" s="74"/>
      <c r="B106" s="135"/>
      <c r="C106" s="74"/>
      <c r="D106" s="74"/>
      <c r="E106" s="74"/>
      <c r="F106" s="74"/>
      <c r="G106" s="74"/>
      <c r="H106" s="74"/>
      <c r="I106" s="4" t="s">
        <v>35</v>
      </c>
      <c r="J106" s="40">
        <v>1020</v>
      </c>
      <c r="K106" s="4">
        <v>0</v>
      </c>
      <c r="L106" s="77">
        <v>0</v>
      </c>
    </row>
    <row r="107" ht="16.5" spans="1:12">
      <c r="A107" s="74"/>
      <c r="B107" s="135"/>
      <c r="C107" s="74"/>
      <c r="D107" s="74"/>
      <c r="E107" s="47"/>
      <c r="F107" s="74"/>
      <c r="G107" s="47"/>
      <c r="H107" s="74"/>
      <c r="I107" s="4" t="s">
        <v>36</v>
      </c>
      <c r="J107" s="40">
        <v>42</v>
      </c>
      <c r="K107" s="4">
        <v>0.4</v>
      </c>
      <c r="L107" s="77">
        <v>16.8</v>
      </c>
    </row>
    <row r="108" ht="16.5" spans="1:12">
      <c r="A108" s="74"/>
      <c r="B108" s="135"/>
      <c r="C108" s="74"/>
      <c r="D108" s="74"/>
      <c r="E108" s="70">
        <v>63076</v>
      </c>
      <c r="F108" s="74"/>
      <c r="G108" s="70" t="s">
        <v>118</v>
      </c>
      <c r="H108" s="74"/>
      <c r="I108" s="4" t="s">
        <v>32</v>
      </c>
      <c r="J108" s="40">
        <v>360</v>
      </c>
      <c r="K108" s="4">
        <v>0.416</v>
      </c>
      <c r="L108" s="77">
        <v>149.76</v>
      </c>
    </row>
    <row r="109" ht="16.5" spans="1:12">
      <c r="A109" s="74"/>
      <c r="B109" s="135"/>
      <c r="C109" s="74"/>
      <c r="D109" s="74"/>
      <c r="E109" s="74"/>
      <c r="F109" s="74"/>
      <c r="G109" s="74"/>
      <c r="H109" s="74"/>
      <c r="I109" s="4" t="s">
        <v>33</v>
      </c>
      <c r="J109" s="40">
        <v>360</v>
      </c>
      <c r="K109" s="4">
        <v>0.72</v>
      </c>
      <c r="L109" s="77">
        <v>259.2</v>
      </c>
    </row>
    <row r="110" ht="16.5" spans="1:12">
      <c r="A110" s="74"/>
      <c r="B110" s="135"/>
      <c r="C110" s="74"/>
      <c r="D110" s="74"/>
      <c r="E110" s="74"/>
      <c r="F110" s="74"/>
      <c r="G110" s="74"/>
      <c r="H110" s="74"/>
      <c r="I110" s="4" t="s">
        <v>24</v>
      </c>
      <c r="J110" s="40">
        <v>360</v>
      </c>
      <c r="K110" s="4">
        <v>0</v>
      </c>
      <c r="L110" s="77">
        <v>0</v>
      </c>
    </row>
    <row r="111" ht="16.5" spans="1:12">
      <c r="A111" s="74"/>
      <c r="B111" s="135"/>
      <c r="C111" s="74"/>
      <c r="D111" s="74"/>
      <c r="E111" s="74"/>
      <c r="F111" s="74"/>
      <c r="G111" s="74"/>
      <c r="H111" s="74"/>
      <c r="I111" s="4" t="s">
        <v>34</v>
      </c>
      <c r="J111" s="40">
        <v>360</v>
      </c>
      <c r="K111" s="4">
        <v>0.07</v>
      </c>
      <c r="L111" s="77">
        <v>25.2</v>
      </c>
    </row>
    <row r="112" ht="16.5" spans="1:12">
      <c r="A112" s="74"/>
      <c r="B112" s="135"/>
      <c r="C112" s="74"/>
      <c r="D112" s="74"/>
      <c r="E112" s="74"/>
      <c r="F112" s="74"/>
      <c r="G112" s="74"/>
      <c r="H112" s="74"/>
      <c r="I112" s="4" t="s">
        <v>21</v>
      </c>
      <c r="J112" s="40">
        <v>360</v>
      </c>
      <c r="K112" s="4">
        <v>0.05</v>
      </c>
      <c r="L112" s="77">
        <v>18</v>
      </c>
    </row>
    <row r="113" ht="16.5" spans="1:12">
      <c r="A113" s="74"/>
      <c r="B113" s="135"/>
      <c r="C113" s="74"/>
      <c r="D113" s="74"/>
      <c r="E113" s="74"/>
      <c r="F113" s="74"/>
      <c r="G113" s="74"/>
      <c r="H113" s="74"/>
      <c r="I113" s="4" t="s">
        <v>22</v>
      </c>
      <c r="J113" s="40">
        <v>360</v>
      </c>
      <c r="K113" s="4">
        <v>0.14</v>
      </c>
      <c r="L113" s="77">
        <v>50.4</v>
      </c>
    </row>
    <row r="114" ht="16.5" spans="1:12">
      <c r="A114" s="74"/>
      <c r="B114" s="135"/>
      <c r="C114" s="74"/>
      <c r="D114" s="74"/>
      <c r="E114" s="74"/>
      <c r="F114" s="74"/>
      <c r="G114" s="74"/>
      <c r="H114" s="74"/>
      <c r="I114" s="4" t="s">
        <v>35</v>
      </c>
      <c r="J114" s="40">
        <v>360</v>
      </c>
      <c r="K114" s="4">
        <v>0</v>
      </c>
      <c r="L114" s="77">
        <v>0</v>
      </c>
    </row>
    <row r="115" ht="16.5" spans="1:12">
      <c r="A115" s="47"/>
      <c r="B115" s="136"/>
      <c r="C115" s="47"/>
      <c r="D115" s="47"/>
      <c r="E115" s="47"/>
      <c r="F115" s="47"/>
      <c r="G115" s="47"/>
      <c r="H115" s="47"/>
      <c r="I115" s="4" t="s">
        <v>36</v>
      </c>
      <c r="J115" s="40">
        <v>16</v>
      </c>
      <c r="K115" s="4">
        <v>0.4</v>
      </c>
      <c r="L115" s="77">
        <v>6.4</v>
      </c>
    </row>
    <row r="116" ht="16.5" spans="1:12">
      <c r="A116" s="70" t="s">
        <v>13</v>
      </c>
      <c r="B116" s="134">
        <v>45856</v>
      </c>
      <c r="C116" s="70" t="s">
        <v>14</v>
      </c>
      <c r="D116" s="70"/>
      <c r="E116" s="70">
        <v>60775</v>
      </c>
      <c r="F116" s="70" t="s">
        <v>321</v>
      </c>
      <c r="G116" s="70" t="s">
        <v>163</v>
      </c>
      <c r="H116" s="40"/>
      <c r="I116" s="4" t="s">
        <v>35</v>
      </c>
      <c r="J116" s="40">
        <v>70</v>
      </c>
      <c r="K116" s="4">
        <v>0</v>
      </c>
      <c r="L116" s="77">
        <v>0</v>
      </c>
    </row>
    <row r="117" ht="16.5" spans="1:12">
      <c r="A117" s="74"/>
      <c r="B117" s="74"/>
      <c r="C117" s="74"/>
      <c r="D117" s="74"/>
      <c r="E117" s="74"/>
      <c r="F117" s="74"/>
      <c r="G117" s="74"/>
      <c r="H117" s="40"/>
      <c r="I117" s="4" t="s">
        <v>36</v>
      </c>
      <c r="J117" s="40">
        <v>3</v>
      </c>
      <c r="K117" s="4"/>
      <c r="L117" s="77">
        <v>0</v>
      </c>
    </row>
    <row r="118" ht="16.5" spans="1:12">
      <c r="A118" s="70" t="s">
        <v>13</v>
      </c>
      <c r="B118" s="134">
        <v>45859</v>
      </c>
      <c r="C118" s="70" t="s">
        <v>14</v>
      </c>
      <c r="D118" s="70" t="s">
        <v>322</v>
      </c>
      <c r="E118" s="70" t="s">
        <v>303</v>
      </c>
      <c r="F118" s="70" t="s">
        <v>323</v>
      </c>
      <c r="G118" s="70" t="s">
        <v>324</v>
      </c>
      <c r="H118" s="4" t="s">
        <v>76</v>
      </c>
      <c r="I118" s="4" t="s">
        <v>32</v>
      </c>
      <c r="J118" s="40">
        <v>10</v>
      </c>
      <c r="K118" s="4">
        <v>0.416</v>
      </c>
      <c r="L118" s="77">
        <v>4.16</v>
      </c>
    </row>
    <row r="119" ht="16.5" spans="1:12">
      <c r="A119" s="74"/>
      <c r="B119" s="135"/>
      <c r="C119" s="74"/>
      <c r="D119" s="74"/>
      <c r="E119" s="74"/>
      <c r="F119" s="74"/>
      <c r="G119" s="74"/>
      <c r="H119" s="4"/>
      <c r="I119" s="4" t="s">
        <v>33</v>
      </c>
      <c r="J119" s="40">
        <v>10</v>
      </c>
      <c r="K119" s="4">
        <v>0.72</v>
      </c>
      <c r="L119" s="77">
        <v>7.2</v>
      </c>
    </row>
    <row r="120" ht="16.5" spans="1:12">
      <c r="A120" s="74"/>
      <c r="B120" s="135"/>
      <c r="C120" s="74"/>
      <c r="D120" s="74"/>
      <c r="E120" s="74"/>
      <c r="F120" s="74"/>
      <c r="G120" s="74"/>
      <c r="H120" s="4"/>
      <c r="I120" s="4" t="s">
        <v>24</v>
      </c>
      <c r="J120" s="40">
        <v>10</v>
      </c>
      <c r="K120" s="4">
        <v>0</v>
      </c>
      <c r="L120" s="77">
        <v>0</v>
      </c>
    </row>
    <row r="121" ht="16.5" spans="1:12">
      <c r="A121" s="74"/>
      <c r="B121" s="135"/>
      <c r="C121" s="74"/>
      <c r="D121" s="74"/>
      <c r="E121" s="74"/>
      <c r="F121" s="74"/>
      <c r="G121" s="74"/>
      <c r="H121" s="4"/>
      <c r="I121" s="4" t="s">
        <v>34</v>
      </c>
      <c r="J121" s="40">
        <v>10</v>
      </c>
      <c r="K121" s="4">
        <v>0.07</v>
      </c>
      <c r="L121" s="77">
        <v>0.7</v>
      </c>
    </row>
    <row r="122" ht="16.5" spans="1:12">
      <c r="A122" s="74"/>
      <c r="B122" s="135"/>
      <c r="C122" s="74"/>
      <c r="D122" s="74"/>
      <c r="E122" s="74"/>
      <c r="F122" s="74"/>
      <c r="G122" s="74"/>
      <c r="H122" s="4"/>
      <c r="I122" s="4" t="s">
        <v>21</v>
      </c>
      <c r="J122" s="40">
        <v>10</v>
      </c>
      <c r="K122" s="4">
        <v>0.05</v>
      </c>
      <c r="L122" s="77">
        <v>0.5</v>
      </c>
    </row>
    <row r="123" ht="16.5" spans="1:12">
      <c r="A123" s="74"/>
      <c r="B123" s="135"/>
      <c r="C123" s="74"/>
      <c r="D123" s="74"/>
      <c r="E123" s="74"/>
      <c r="F123" s="74"/>
      <c r="G123" s="74"/>
      <c r="H123" s="4"/>
      <c r="I123" s="4" t="s">
        <v>22</v>
      </c>
      <c r="J123" s="40">
        <v>10</v>
      </c>
      <c r="K123" s="4">
        <v>0.14</v>
      </c>
      <c r="L123" s="77">
        <v>1.4</v>
      </c>
    </row>
    <row r="124" ht="16.5" spans="1:12">
      <c r="A124" s="74"/>
      <c r="B124" s="135"/>
      <c r="C124" s="74"/>
      <c r="D124" s="74"/>
      <c r="E124" s="74"/>
      <c r="F124" s="74"/>
      <c r="G124" s="74"/>
      <c r="H124" s="4"/>
      <c r="I124" s="4" t="s">
        <v>35</v>
      </c>
      <c r="J124" s="40">
        <v>10</v>
      </c>
      <c r="K124" s="4">
        <v>0</v>
      </c>
      <c r="L124" s="77">
        <v>0</v>
      </c>
    </row>
    <row r="125" ht="16.5" spans="1:12">
      <c r="A125" s="74"/>
      <c r="B125" s="135"/>
      <c r="C125" s="74"/>
      <c r="D125" s="74"/>
      <c r="E125" s="47"/>
      <c r="F125" s="74"/>
      <c r="G125" s="47"/>
      <c r="H125" s="4"/>
      <c r="I125" s="4" t="s">
        <v>36</v>
      </c>
      <c r="J125" s="40">
        <v>1</v>
      </c>
      <c r="K125" s="4">
        <v>0.4</v>
      </c>
      <c r="L125" s="77">
        <v>0.4</v>
      </c>
    </row>
    <row r="126" ht="16.5" spans="1:12">
      <c r="A126" s="74"/>
      <c r="B126" s="135"/>
      <c r="C126" s="74"/>
      <c r="D126" s="74"/>
      <c r="E126" s="70" t="s">
        <v>310</v>
      </c>
      <c r="F126" s="74"/>
      <c r="G126" s="70" t="s">
        <v>325</v>
      </c>
      <c r="H126" s="4" t="s">
        <v>76</v>
      </c>
      <c r="I126" s="4" t="s">
        <v>32</v>
      </c>
      <c r="J126" s="40">
        <v>10</v>
      </c>
      <c r="K126" s="4">
        <v>0.416</v>
      </c>
      <c r="L126" s="77">
        <v>4.16</v>
      </c>
    </row>
    <row r="127" ht="16.5" spans="1:12">
      <c r="A127" s="74"/>
      <c r="B127" s="135"/>
      <c r="C127" s="74"/>
      <c r="D127" s="74"/>
      <c r="E127" s="74"/>
      <c r="F127" s="74"/>
      <c r="G127" s="74"/>
      <c r="H127" s="4"/>
      <c r="I127" s="4" t="s">
        <v>33</v>
      </c>
      <c r="J127" s="40">
        <v>10</v>
      </c>
      <c r="K127" s="4">
        <v>0.72</v>
      </c>
      <c r="L127" s="77">
        <v>7.2</v>
      </c>
    </row>
    <row r="128" ht="16.5" spans="1:12">
      <c r="A128" s="74"/>
      <c r="B128" s="135"/>
      <c r="C128" s="74"/>
      <c r="D128" s="74"/>
      <c r="E128" s="74"/>
      <c r="F128" s="74"/>
      <c r="G128" s="74"/>
      <c r="H128" s="4"/>
      <c r="I128" s="4" t="s">
        <v>24</v>
      </c>
      <c r="J128" s="40">
        <v>10</v>
      </c>
      <c r="K128" s="4">
        <v>0</v>
      </c>
      <c r="L128" s="77">
        <v>0</v>
      </c>
    </row>
    <row r="129" ht="16.5" spans="1:15">
      <c r="A129" s="74"/>
      <c r="B129" s="135"/>
      <c r="C129" s="74"/>
      <c r="D129" s="74"/>
      <c r="E129" s="74"/>
      <c r="F129" s="74"/>
      <c r="G129" s="74"/>
      <c r="H129" s="4"/>
      <c r="I129" s="4" t="s">
        <v>34</v>
      </c>
      <c r="J129" s="40">
        <v>10</v>
      </c>
      <c r="K129" s="4">
        <v>0.07</v>
      </c>
      <c r="L129" s="77">
        <v>0.7</v>
      </c>
    </row>
    <row r="130" ht="16.5" spans="1:15">
      <c r="A130" s="74"/>
      <c r="B130" s="135"/>
      <c r="C130" s="74"/>
      <c r="D130" s="74"/>
      <c r="E130" s="74"/>
      <c r="F130" s="74"/>
      <c r="G130" s="74"/>
      <c r="H130" s="4"/>
      <c r="I130" s="4" t="s">
        <v>21</v>
      </c>
      <c r="J130" s="40">
        <v>10</v>
      </c>
      <c r="K130" s="4">
        <v>0.05</v>
      </c>
      <c r="L130" s="77">
        <v>0.5</v>
      </c>
    </row>
    <row r="131" ht="16.5" spans="1:15">
      <c r="A131" s="74"/>
      <c r="B131" s="135"/>
      <c r="C131" s="74"/>
      <c r="D131" s="74"/>
      <c r="E131" s="74"/>
      <c r="F131" s="74"/>
      <c r="G131" s="74"/>
      <c r="H131" s="4"/>
      <c r="I131" s="4" t="s">
        <v>22</v>
      </c>
      <c r="J131" s="40">
        <v>10</v>
      </c>
      <c r="K131" s="4">
        <v>0.14</v>
      </c>
      <c r="L131" s="77">
        <v>1.4</v>
      </c>
    </row>
    <row r="132" ht="16.5" spans="1:15">
      <c r="A132" s="74"/>
      <c r="B132" s="135"/>
      <c r="C132" s="74"/>
      <c r="D132" s="74"/>
      <c r="E132" s="74"/>
      <c r="F132" s="74"/>
      <c r="G132" s="74"/>
      <c r="H132" s="4"/>
      <c r="I132" s="4" t="s">
        <v>35</v>
      </c>
      <c r="J132" s="40">
        <v>10</v>
      </c>
      <c r="K132" s="4">
        <v>0</v>
      </c>
      <c r="L132" s="77">
        <v>0</v>
      </c>
    </row>
    <row r="133" ht="16.5" spans="1:15">
      <c r="A133" s="74"/>
      <c r="B133" s="135"/>
      <c r="C133" s="74"/>
      <c r="D133" s="74"/>
      <c r="E133" s="47"/>
      <c r="F133" s="74"/>
      <c r="G133" s="47"/>
      <c r="H133" s="4"/>
      <c r="I133" s="4" t="s">
        <v>36</v>
      </c>
      <c r="J133" s="40">
        <v>1</v>
      </c>
      <c r="K133" s="4">
        <v>0.4</v>
      </c>
      <c r="L133" s="77">
        <v>0.4</v>
      </c>
    </row>
    <row r="134" ht="16.5" spans="1:15">
      <c r="A134" s="70" t="s">
        <v>13</v>
      </c>
      <c r="B134" s="134">
        <v>45860</v>
      </c>
      <c r="C134" s="70" t="s">
        <v>14</v>
      </c>
      <c r="D134" s="70" t="s">
        <v>326</v>
      </c>
      <c r="E134" s="70" t="s">
        <v>327</v>
      </c>
      <c r="F134" s="70" t="s">
        <v>328</v>
      </c>
      <c r="G134" s="70" t="s">
        <v>81</v>
      </c>
      <c r="H134" s="4" t="s">
        <v>82</v>
      </c>
      <c r="I134" s="4" t="s">
        <v>34</v>
      </c>
      <c r="J134" s="40">
        <v>820</v>
      </c>
      <c r="K134" s="4">
        <v>0.07</v>
      </c>
      <c r="L134" s="77">
        <v>57.4</v>
      </c>
    </row>
    <row r="135" ht="16.5" spans="1:15">
      <c r="A135" s="74"/>
      <c r="B135" s="135"/>
      <c r="C135" s="74"/>
      <c r="D135" s="74"/>
      <c r="E135" s="74"/>
      <c r="F135" s="74"/>
      <c r="G135" s="74"/>
      <c r="H135" s="4"/>
      <c r="I135" s="4" t="s">
        <v>21</v>
      </c>
      <c r="J135" s="40">
        <v>820</v>
      </c>
      <c r="K135" s="4">
        <v>0.05</v>
      </c>
      <c r="L135" s="77">
        <v>41</v>
      </c>
    </row>
    <row r="136" ht="16.5" spans="1:15">
      <c r="A136" s="74"/>
      <c r="B136" s="135"/>
      <c r="C136" s="74"/>
      <c r="D136" s="74"/>
      <c r="E136" s="74"/>
      <c r="F136" s="74"/>
      <c r="G136" s="74"/>
      <c r="H136" s="4"/>
      <c r="I136" s="4" t="s">
        <v>22</v>
      </c>
      <c r="J136" s="40">
        <v>820</v>
      </c>
      <c r="K136" s="4">
        <v>0.14</v>
      </c>
      <c r="L136" s="77">
        <v>114.8</v>
      </c>
    </row>
    <row r="137" ht="16.5" spans="1:15">
      <c r="A137" s="74"/>
      <c r="B137" s="135"/>
      <c r="C137" s="74"/>
      <c r="D137" s="74"/>
      <c r="E137" s="70">
        <v>63580</v>
      </c>
      <c r="F137" s="74"/>
      <c r="G137" s="70" t="s">
        <v>84</v>
      </c>
      <c r="H137" s="4" t="s">
        <v>85</v>
      </c>
      <c r="I137" s="4" t="s">
        <v>34</v>
      </c>
      <c r="J137" s="40">
        <v>640</v>
      </c>
      <c r="K137" s="4">
        <v>0.07</v>
      </c>
      <c r="L137" s="77">
        <v>44.8</v>
      </c>
    </row>
    <row r="138" ht="16.5" spans="1:15">
      <c r="A138" s="74"/>
      <c r="B138" s="135"/>
      <c r="C138" s="74"/>
      <c r="D138" s="74"/>
      <c r="E138" s="74"/>
      <c r="F138" s="74"/>
      <c r="G138" s="74"/>
      <c r="H138" s="4"/>
      <c r="I138" s="4" t="s">
        <v>21</v>
      </c>
      <c r="J138" s="40">
        <v>640</v>
      </c>
      <c r="K138" s="4">
        <v>0.05</v>
      </c>
      <c r="L138" s="77">
        <v>32</v>
      </c>
    </row>
    <row r="139" ht="16.5" spans="1:15">
      <c r="A139" s="74"/>
      <c r="B139" s="135"/>
      <c r="C139" s="74"/>
      <c r="D139" s="74"/>
      <c r="E139" s="74"/>
      <c r="F139" s="74"/>
      <c r="G139" s="74"/>
      <c r="H139" s="4"/>
      <c r="I139" s="4" t="s">
        <v>22</v>
      </c>
      <c r="J139" s="40">
        <v>640</v>
      </c>
      <c r="K139" s="4">
        <v>0.14</v>
      </c>
      <c r="L139" s="77">
        <v>89.6</v>
      </c>
      <c r="N139" s="37" t="s">
        <v>329</v>
      </c>
      <c r="O139" s="140" t="s">
        <v>330</v>
      </c>
    </row>
    <row r="140" spans="1:15">
      <c r="A140" s="48" t="s">
        <v>47</v>
      </c>
      <c r="B140" s="49"/>
      <c r="C140" s="49"/>
      <c r="D140" s="49"/>
      <c r="E140" s="49"/>
      <c r="F140" s="49"/>
      <c r="G140" s="49"/>
      <c r="H140" s="49"/>
      <c r="I140" s="50"/>
      <c r="J140" s="51">
        <f>SUM(J5:J139)</f>
        <v>196141</v>
      </c>
      <c r="K140" s="52"/>
      <c r="L140" s="51">
        <f>SUM(L5:L139)</f>
        <v>35590.76</v>
      </c>
    </row>
    <row r="143" ht="23" spans="1:15">
      <c r="A143" s="22" t="s">
        <v>48</v>
      </c>
      <c r="B143" s="22"/>
      <c r="C143" s="22"/>
      <c r="D143" s="22"/>
      <c r="E143" s="22"/>
      <c r="F143" s="22"/>
      <c r="G143" s="22"/>
      <c r="H143" s="22"/>
      <c r="I143" s="22"/>
      <c r="J143" s="23"/>
    </row>
    <row r="144" ht="56" spans="1:15">
      <c r="A144" s="104" t="s">
        <v>49</v>
      </c>
      <c r="B144" s="104" t="s">
        <v>50</v>
      </c>
      <c r="C144" s="104" t="s">
        <v>51</v>
      </c>
      <c r="D144" s="104" t="s">
        <v>52</v>
      </c>
      <c r="E144" s="104" t="s">
        <v>53</v>
      </c>
      <c r="F144" s="104" t="s">
        <v>54</v>
      </c>
      <c r="G144" s="105" t="s">
        <v>55</v>
      </c>
      <c r="H144" s="105" t="s">
        <v>56</v>
      </c>
      <c r="I144" s="104" t="s">
        <v>57</v>
      </c>
      <c r="J144" s="55" t="s">
        <v>58</v>
      </c>
    </row>
    <row r="145" ht="28" spans="1:16">
      <c r="A145" s="56">
        <v>1</v>
      </c>
      <c r="B145" s="57"/>
      <c r="C145" s="56" t="s">
        <v>13</v>
      </c>
      <c r="D145" s="58" t="s">
        <v>59</v>
      </c>
      <c r="E145" s="58" t="s">
        <v>60</v>
      </c>
      <c r="F145" s="56" t="s">
        <v>61</v>
      </c>
      <c r="G145" s="56" t="s">
        <v>62</v>
      </c>
      <c r="H145" s="56">
        <f>J140</f>
        <v>196141</v>
      </c>
      <c r="I145" s="60">
        <f>L140</f>
        <v>35590.76</v>
      </c>
      <c r="J145" s="61"/>
    </row>
    <row r="146" spans="1:16">
      <c r="M146" s="20" t="s">
        <v>224</v>
      </c>
      <c r="N146" s="20" t="s">
        <v>225</v>
      </c>
      <c r="O146" s="20" t="s">
        <v>226</v>
      </c>
      <c r="P146" s="20" t="s">
        <v>152</v>
      </c>
    </row>
    <row r="147" spans="1:16">
      <c r="M147" s="223" t="s">
        <v>288</v>
      </c>
      <c r="N147" s="20">
        <v>23215.46</v>
      </c>
      <c r="O147" s="20">
        <v>23215.44</v>
      </c>
      <c r="P147" s="129">
        <f>N147-O147</f>
        <v>0.0200000000004366</v>
      </c>
    </row>
    <row r="148" spans="1:16">
      <c r="M148" s="223" t="s">
        <v>289</v>
      </c>
      <c r="N148" s="20">
        <v>5587.358</v>
      </c>
      <c r="O148" s="20">
        <v>5581.36</v>
      </c>
      <c r="P148" s="129">
        <f t="shared" ref="P148:P153" si="0">N148-O148</f>
        <v>5.9980000000005</v>
      </c>
    </row>
    <row r="149" spans="1:16">
      <c r="M149" s="223" t="s">
        <v>290</v>
      </c>
      <c r="N149" s="20">
        <v>13781.26</v>
      </c>
      <c r="O149" s="20">
        <v>13951.56</v>
      </c>
      <c r="P149" s="129">
        <f t="shared" si="0"/>
        <v>-170.299999999999</v>
      </c>
    </row>
    <row r="150" spans="1:16">
      <c r="M150" s="223" t="s">
        <v>291</v>
      </c>
      <c r="N150" s="20">
        <v>34172.15</v>
      </c>
      <c r="O150" s="20">
        <v>33916.05</v>
      </c>
      <c r="P150" s="129">
        <f t="shared" si="0"/>
        <v>256.099999999999</v>
      </c>
    </row>
    <row r="151" spans="1:16">
      <c r="M151" s="223" t="s">
        <v>301</v>
      </c>
      <c r="N151" s="20">
        <v>3268.56</v>
      </c>
      <c r="O151" s="20">
        <v>3268.56</v>
      </c>
      <c r="P151" s="129">
        <f t="shared" si="0"/>
        <v>0</v>
      </c>
    </row>
    <row r="152" spans="1:16">
      <c r="M152" s="223" t="s">
        <v>331</v>
      </c>
      <c r="N152" s="20">
        <v>35590.76</v>
      </c>
      <c r="O152" s="20">
        <v>35621.34</v>
      </c>
      <c r="P152" s="129">
        <f t="shared" si="0"/>
        <v>-30.5799999999945</v>
      </c>
    </row>
    <row r="153" spans="1:16">
      <c r="N153" s="20">
        <f>SUM(N147:N152)</f>
        <v>115615.548</v>
      </c>
      <c r="O153" s="20">
        <f>SUM(O147:O152)</f>
        <v>115554.31</v>
      </c>
      <c r="P153" s="129">
        <f t="shared" si="0"/>
        <v>61.2380000000121</v>
      </c>
    </row>
  </sheetData>
  <autoFilter xmlns:etc="http://www.wps.cn/officeDocument/2017/etCustomData" ref="A4:O140" etc:filterBottomFollowUsedRange="0">
    <extLst/>
  </autoFilter>
  <mergeCells count="102">
    <mergeCell ref="A3:L3"/>
    <mergeCell ref="A140:I140"/>
    <mergeCell ref="A143:J143"/>
    <mergeCell ref="A5:A6"/>
    <mergeCell ref="A7:A54"/>
    <mergeCell ref="A55:A57"/>
    <mergeCell ref="A58:A75"/>
    <mergeCell ref="A76:A115"/>
    <mergeCell ref="A116:A117"/>
    <mergeCell ref="A118:A133"/>
    <mergeCell ref="A134:A139"/>
    <mergeCell ref="B5:B6"/>
    <mergeCell ref="B7:B54"/>
    <mergeCell ref="B55:B57"/>
    <mergeCell ref="B58:B75"/>
    <mergeCell ref="B76:B115"/>
    <mergeCell ref="B116:B117"/>
    <mergeCell ref="B118:B133"/>
    <mergeCell ref="B134:B139"/>
    <mergeCell ref="C5:C6"/>
    <mergeCell ref="C7:C54"/>
    <mergeCell ref="C55:C57"/>
    <mergeCell ref="C58:C75"/>
    <mergeCell ref="C76:C115"/>
    <mergeCell ref="C116:C117"/>
    <mergeCell ref="C118:C133"/>
    <mergeCell ref="C134:C139"/>
    <mergeCell ref="D5:D6"/>
    <mergeCell ref="D7:D54"/>
    <mergeCell ref="D55:D57"/>
    <mergeCell ref="D58:D75"/>
    <mergeCell ref="D76:D115"/>
    <mergeCell ref="D116:D117"/>
    <mergeCell ref="D118:D133"/>
    <mergeCell ref="D134:D139"/>
    <mergeCell ref="E5:E6"/>
    <mergeCell ref="E7:E14"/>
    <mergeCell ref="E15:E22"/>
    <mergeCell ref="E23:E30"/>
    <mergeCell ref="E31:E38"/>
    <mergeCell ref="E39:E46"/>
    <mergeCell ref="E47:E54"/>
    <mergeCell ref="E55:E57"/>
    <mergeCell ref="E58:E66"/>
    <mergeCell ref="E67:E75"/>
    <mergeCell ref="E76:E83"/>
    <mergeCell ref="E84:E91"/>
    <mergeCell ref="E92:E99"/>
    <mergeCell ref="E100:E107"/>
    <mergeCell ref="E108:E115"/>
    <mergeCell ref="E116:E117"/>
    <mergeCell ref="E118:E125"/>
    <mergeCell ref="E126:E133"/>
    <mergeCell ref="E134:E136"/>
    <mergeCell ref="E137:E139"/>
    <mergeCell ref="F5:F6"/>
    <mergeCell ref="F7:F54"/>
    <mergeCell ref="F55:F57"/>
    <mergeCell ref="F58:F75"/>
    <mergeCell ref="F76:F115"/>
    <mergeCell ref="F116:F117"/>
    <mergeCell ref="F118:F133"/>
    <mergeCell ref="F134:F139"/>
    <mergeCell ref="G5:G6"/>
    <mergeCell ref="G7:G14"/>
    <mergeCell ref="G15:G22"/>
    <mergeCell ref="G23:G30"/>
    <mergeCell ref="G31:G38"/>
    <mergeCell ref="G39:G46"/>
    <mergeCell ref="G47:G54"/>
    <mergeCell ref="G55:G57"/>
    <mergeCell ref="G58:G60"/>
    <mergeCell ref="G61:G63"/>
    <mergeCell ref="G64:G66"/>
    <mergeCell ref="G67:G69"/>
    <mergeCell ref="G70:G72"/>
    <mergeCell ref="G73:G75"/>
    <mergeCell ref="G76:G83"/>
    <mergeCell ref="G84:G91"/>
    <mergeCell ref="G92:G99"/>
    <mergeCell ref="G100:G107"/>
    <mergeCell ref="G108:G115"/>
    <mergeCell ref="G116:G117"/>
    <mergeCell ref="G118:G125"/>
    <mergeCell ref="G126:G133"/>
    <mergeCell ref="G134:G136"/>
    <mergeCell ref="G137:G139"/>
    <mergeCell ref="H5:H6"/>
    <mergeCell ref="H7:H14"/>
    <mergeCell ref="H15:H22"/>
    <mergeCell ref="H23:H30"/>
    <mergeCell ref="H31:H38"/>
    <mergeCell ref="H39:H46"/>
    <mergeCell ref="H47:H54"/>
    <mergeCell ref="H55:H57"/>
    <mergeCell ref="H76:H83"/>
    <mergeCell ref="H84:H99"/>
    <mergeCell ref="H100:H115"/>
    <mergeCell ref="H118:H125"/>
    <mergeCell ref="H126:H133"/>
    <mergeCell ref="H134:H136"/>
    <mergeCell ref="H137:H13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4"/>
  <sheetViews>
    <sheetView zoomScale="60" zoomScaleNormal="60" topLeftCell="A69" workbookViewId="0">
      <selection activeCell="A80" sqref="$A80:$XFD8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70" t="s">
        <v>13</v>
      </c>
      <c r="B5" s="134">
        <v>45849</v>
      </c>
      <c r="C5" s="70" t="s">
        <v>14</v>
      </c>
      <c r="D5" s="70" t="s">
        <v>317</v>
      </c>
      <c r="E5" s="70">
        <v>62805</v>
      </c>
      <c r="F5" s="70" t="s">
        <v>318</v>
      </c>
      <c r="G5" s="70" t="s">
        <v>237</v>
      </c>
      <c r="H5" s="40"/>
      <c r="I5" s="4" t="s">
        <v>32</v>
      </c>
      <c r="J5" s="40">
        <v>180</v>
      </c>
      <c r="K5" s="4">
        <v>0.416</v>
      </c>
      <c r="L5" s="77">
        <v>74.88</v>
      </c>
    </row>
    <row r="6" ht="16.5" spans="1:12">
      <c r="A6" s="74"/>
      <c r="B6" s="135"/>
      <c r="C6" s="74"/>
      <c r="D6" s="74"/>
      <c r="E6" s="74"/>
      <c r="F6" s="74"/>
      <c r="G6" s="74"/>
      <c r="H6" s="40"/>
      <c r="I6" s="4" t="s">
        <v>33</v>
      </c>
      <c r="J6" s="40">
        <v>180</v>
      </c>
      <c r="K6" s="4">
        <v>0.72</v>
      </c>
      <c r="L6" s="77">
        <v>129.6</v>
      </c>
    </row>
    <row r="7" ht="16.5" spans="1:12">
      <c r="A7" s="74"/>
      <c r="B7" s="135"/>
      <c r="C7" s="74"/>
      <c r="D7" s="74"/>
      <c r="E7" s="74"/>
      <c r="F7" s="74"/>
      <c r="G7" s="74"/>
      <c r="H7" s="40"/>
      <c r="I7" s="4" t="s">
        <v>24</v>
      </c>
      <c r="J7" s="40">
        <v>180</v>
      </c>
      <c r="K7" s="4">
        <v>0</v>
      </c>
      <c r="L7" s="77">
        <v>0</v>
      </c>
    </row>
    <row r="8" ht="16.5" spans="1:12">
      <c r="A8" s="74"/>
      <c r="B8" s="135"/>
      <c r="C8" s="74"/>
      <c r="D8" s="74"/>
      <c r="E8" s="74"/>
      <c r="F8" s="74"/>
      <c r="G8" s="74"/>
      <c r="H8" s="40"/>
      <c r="I8" s="4" t="s">
        <v>35</v>
      </c>
      <c r="J8" s="40">
        <v>180</v>
      </c>
      <c r="K8" s="4">
        <v>0</v>
      </c>
      <c r="L8" s="77">
        <v>0</v>
      </c>
    </row>
    <row r="9" ht="16.5" spans="1:12">
      <c r="A9" s="74"/>
      <c r="B9" s="135"/>
      <c r="C9" s="74"/>
      <c r="D9" s="74"/>
      <c r="E9" s="74"/>
      <c r="F9" s="74"/>
      <c r="G9" s="47"/>
      <c r="H9" s="40"/>
      <c r="I9" s="4" t="s">
        <v>36</v>
      </c>
      <c r="J9" s="40">
        <v>8</v>
      </c>
      <c r="K9" s="4">
        <v>0.4</v>
      </c>
      <c r="L9" s="77">
        <v>3.2</v>
      </c>
    </row>
    <row r="10" ht="16.5" spans="1:12">
      <c r="A10" s="74"/>
      <c r="B10" s="135"/>
      <c r="C10" s="74"/>
      <c r="D10" s="74"/>
      <c r="E10" s="74"/>
      <c r="F10" s="74"/>
      <c r="G10" s="70" t="s">
        <v>162</v>
      </c>
      <c r="H10" s="40"/>
      <c r="I10" s="4" t="s">
        <v>32</v>
      </c>
      <c r="J10" s="40">
        <v>150</v>
      </c>
      <c r="K10" s="4">
        <v>0.416</v>
      </c>
      <c r="L10" s="77">
        <v>62.4</v>
      </c>
    </row>
    <row r="11" ht="16.5" spans="1:12">
      <c r="A11" s="74"/>
      <c r="B11" s="135"/>
      <c r="C11" s="74"/>
      <c r="D11" s="74"/>
      <c r="E11" s="74"/>
      <c r="F11" s="74"/>
      <c r="G11" s="74"/>
      <c r="H11" s="40"/>
      <c r="I11" s="4" t="s">
        <v>33</v>
      </c>
      <c r="J11" s="40">
        <v>150</v>
      </c>
      <c r="K11" s="4">
        <v>0.72</v>
      </c>
      <c r="L11" s="77">
        <v>108</v>
      </c>
    </row>
    <row r="12" ht="16.5" spans="1:12">
      <c r="A12" s="74"/>
      <c r="B12" s="135"/>
      <c r="C12" s="74"/>
      <c r="D12" s="74"/>
      <c r="E12" s="74"/>
      <c r="F12" s="74"/>
      <c r="G12" s="74"/>
      <c r="H12" s="40"/>
      <c r="I12" s="4" t="s">
        <v>24</v>
      </c>
      <c r="J12" s="40">
        <v>150</v>
      </c>
      <c r="K12" s="4">
        <v>0</v>
      </c>
      <c r="L12" s="77">
        <v>0</v>
      </c>
    </row>
    <row r="13" ht="16.5" spans="1:12">
      <c r="A13" s="74"/>
      <c r="B13" s="135"/>
      <c r="C13" s="74"/>
      <c r="D13" s="74"/>
      <c r="E13" s="74"/>
      <c r="F13" s="74"/>
      <c r="G13" s="74"/>
      <c r="H13" s="40"/>
      <c r="I13" s="4" t="s">
        <v>35</v>
      </c>
      <c r="J13" s="40">
        <v>150</v>
      </c>
      <c r="K13" s="4">
        <v>0</v>
      </c>
      <c r="L13" s="77">
        <v>0</v>
      </c>
    </row>
    <row r="14" ht="16.5" spans="1:12">
      <c r="A14" s="74"/>
      <c r="B14" s="135"/>
      <c r="C14" s="74"/>
      <c r="D14" s="74"/>
      <c r="E14" s="74"/>
      <c r="F14" s="74"/>
      <c r="G14" s="47"/>
      <c r="H14" s="40"/>
      <c r="I14" s="4" t="s">
        <v>36</v>
      </c>
      <c r="J14" s="40">
        <v>6</v>
      </c>
      <c r="K14" s="4">
        <v>0.4</v>
      </c>
      <c r="L14" s="77">
        <v>2.4</v>
      </c>
    </row>
    <row r="15" ht="16.5" spans="1:12">
      <c r="A15" s="74"/>
      <c r="B15" s="135"/>
      <c r="C15" s="74"/>
      <c r="D15" s="74"/>
      <c r="E15" s="74"/>
      <c r="F15" s="74"/>
      <c r="G15" s="70" t="s">
        <v>163</v>
      </c>
      <c r="H15" s="40"/>
      <c r="I15" s="4" t="s">
        <v>32</v>
      </c>
      <c r="J15" s="40">
        <v>350</v>
      </c>
      <c r="K15" s="4">
        <v>0.416</v>
      </c>
      <c r="L15" s="77">
        <v>145.6</v>
      </c>
    </row>
    <row r="16" ht="16.5" spans="1:12">
      <c r="A16" s="74"/>
      <c r="B16" s="135"/>
      <c r="C16" s="74"/>
      <c r="D16" s="74"/>
      <c r="E16" s="74"/>
      <c r="F16" s="74"/>
      <c r="G16" s="74"/>
      <c r="H16" s="40"/>
      <c r="I16" s="4" t="s">
        <v>33</v>
      </c>
      <c r="J16" s="40">
        <v>350</v>
      </c>
      <c r="K16" s="4">
        <v>0.72</v>
      </c>
      <c r="L16" s="77">
        <v>252</v>
      </c>
    </row>
    <row r="17" ht="16.5" spans="1:12">
      <c r="A17" s="74"/>
      <c r="B17" s="135"/>
      <c r="C17" s="74"/>
      <c r="D17" s="74"/>
      <c r="E17" s="74"/>
      <c r="F17" s="74"/>
      <c r="G17" s="74"/>
      <c r="H17" s="40"/>
      <c r="I17" s="4" t="s">
        <v>24</v>
      </c>
      <c r="J17" s="40">
        <v>350</v>
      </c>
      <c r="K17" s="4">
        <v>0</v>
      </c>
      <c r="L17" s="77">
        <v>0</v>
      </c>
    </row>
    <row r="18" ht="16.5" spans="1:12">
      <c r="A18" s="74"/>
      <c r="B18" s="135"/>
      <c r="C18" s="74"/>
      <c r="D18" s="74"/>
      <c r="E18" s="74"/>
      <c r="F18" s="74"/>
      <c r="G18" s="74"/>
      <c r="H18" s="40"/>
      <c r="I18" s="4" t="s">
        <v>35</v>
      </c>
      <c r="J18" s="40">
        <v>350</v>
      </c>
      <c r="K18" s="4">
        <v>0</v>
      </c>
      <c r="L18" s="77">
        <v>0</v>
      </c>
    </row>
    <row r="19" ht="16.5" spans="1:12">
      <c r="A19" s="74"/>
      <c r="B19" s="135"/>
      <c r="C19" s="74"/>
      <c r="D19" s="74"/>
      <c r="E19" s="47"/>
      <c r="F19" s="74"/>
      <c r="G19" s="47"/>
      <c r="H19" s="40"/>
      <c r="I19" s="4" t="s">
        <v>36</v>
      </c>
      <c r="J19" s="40">
        <v>14</v>
      </c>
      <c r="K19" s="4">
        <v>0.4</v>
      </c>
      <c r="L19" s="77">
        <v>5.6</v>
      </c>
    </row>
    <row r="20" ht="16.5" spans="1:12">
      <c r="A20" s="74"/>
      <c r="B20" s="135"/>
      <c r="C20" s="74"/>
      <c r="D20" s="74"/>
      <c r="E20" s="70">
        <v>62806</v>
      </c>
      <c r="F20" s="74"/>
      <c r="G20" s="70" t="s">
        <v>164</v>
      </c>
      <c r="H20" s="40"/>
      <c r="I20" s="4" t="s">
        <v>32</v>
      </c>
      <c r="J20" s="40">
        <v>130</v>
      </c>
      <c r="K20" s="4">
        <v>0.416</v>
      </c>
      <c r="L20" s="77">
        <v>54.08</v>
      </c>
    </row>
    <row r="21" ht="16.5" spans="1:12">
      <c r="A21" s="74"/>
      <c r="B21" s="135"/>
      <c r="C21" s="74"/>
      <c r="D21" s="74"/>
      <c r="E21" s="74"/>
      <c r="F21" s="74"/>
      <c r="G21" s="74"/>
      <c r="H21" s="40"/>
      <c r="I21" s="4" t="s">
        <v>33</v>
      </c>
      <c r="J21" s="40">
        <v>130</v>
      </c>
      <c r="K21" s="4">
        <v>0.72</v>
      </c>
      <c r="L21" s="77">
        <v>93.6</v>
      </c>
    </row>
    <row r="22" ht="16.5" spans="1:12">
      <c r="A22" s="74"/>
      <c r="B22" s="135"/>
      <c r="C22" s="74"/>
      <c r="D22" s="74"/>
      <c r="E22" s="74"/>
      <c r="F22" s="74"/>
      <c r="G22" s="74"/>
      <c r="H22" s="40"/>
      <c r="I22" s="4" t="s">
        <v>24</v>
      </c>
      <c r="J22" s="40">
        <v>130</v>
      </c>
      <c r="K22" s="4">
        <v>0</v>
      </c>
      <c r="L22" s="77">
        <v>0</v>
      </c>
    </row>
    <row r="23" ht="16.5" spans="1:12">
      <c r="A23" s="74"/>
      <c r="B23" s="135"/>
      <c r="C23" s="74"/>
      <c r="D23" s="74"/>
      <c r="E23" s="74"/>
      <c r="F23" s="74"/>
      <c r="G23" s="74"/>
      <c r="H23" s="40"/>
      <c r="I23" s="4" t="s">
        <v>35</v>
      </c>
      <c r="J23" s="40">
        <v>130</v>
      </c>
      <c r="K23" s="4">
        <v>0</v>
      </c>
      <c r="L23" s="77">
        <v>0</v>
      </c>
    </row>
    <row r="24" ht="16.5" spans="1:12">
      <c r="A24" s="74"/>
      <c r="B24" s="135"/>
      <c r="C24" s="74"/>
      <c r="D24" s="74"/>
      <c r="E24" s="74"/>
      <c r="F24" s="74"/>
      <c r="G24" s="47"/>
      <c r="H24" s="40"/>
      <c r="I24" s="4" t="s">
        <v>36</v>
      </c>
      <c r="J24" s="40">
        <v>5</v>
      </c>
      <c r="K24" s="4">
        <v>0.4</v>
      </c>
      <c r="L24" s="77">
        <v>2</v>
      </c>
    </row>
    <row r="25" ht="16.5" spans="1:12">
      <c r="A25" s="74"/>
      <c r="B25" s="135"/>
      <c r="C25" s="74"/>
      <c r="D25" s="74"/>
      <c r="E25" s="74"/>
      <c r="F25" s="74"/>
      <c r="G25" s="70" t="s">
        <v>193</v>
      </c>
      <c r="H25" s="40"/>
      <c r="I25" s="4" t="s">
        <v>32</v>
      </c>
      <c r="J25" s="40">
        <v>70</v>
      </c>
      <c r="K25" s="4">
        <v>0.416</v>
      </c>
      <c r="L25" s="77">
        <v>29.12</v>
      </c>
    </row>
    <row r="26" ht="16.5" spans="1:12">
      <c r="A26" s="74"/>
      <c r="B26" s="135"/>
      <c r="C26" s="74"/>
      <c r="D26" s="74"/>
      <c r="E26" s="74"/>
      <c r="F26" s="74"/>
      <c r="G26" s="74"/>
      <c r="H26" s="40"/>
      <c r="I26" s="4" t="s">
        <v>33</v>
      </c>
      <c r="J26" s="40">
        <v>70</v>
      </c>
      <c r="K26" s="4">
        <v>0.72</v>
      </c>
      <c r="L26" s="77">
        <v>50.4</v>
      </c>
    </row>
    <row r="27" ht="16.5" spans="1:12">
      <c r="A27" s="74"/>
      <c r="B27" s="135"/>
      <c r="C27" s="74"/>
      <c r="D27" s="74"/>
      <c r="E27" s="74"/>
      <c r="F27" s="74"/>
      <c r="G27" s="74"/>
      <c r="H27" s="40"/>
      <c r="I27" s="4" t="s">
        <v>24</v>
      </c>
      <c r="J27" s="40">
        <v>70</v>
      </c>
      <c r="K27" s="4">
        <v>0</v>
      </c>
      <c r="L27" s="77">
        <v>0</v>
      </c>
    </row>
    <row r="28" ht="16.5" spans="1:12">
      <c r="A28" s="74"/>
      <c r="B28" s="135"/>
      <c r="C28" s="74"/>
      <c r="D28" s="74"/>
      <c r="E28" s="74"/>
      <c r="F28" s="74"/>
      <c r="G28" s="74"/>
      <c r="H28" s="40"/>
      <c r="I28" s="4" t="s">
        <v>35</v>
      </c>
      <c r="J28" s="40">
        <v>70</v>
      </c>
      <c r="K28" s="4">
        <v>0</v>
      </c>
      <c r="L28" s="77">
        <v>0</v>
      </c>
    </row>
    <row r="29" ht="16.5" spans="1:12">
      <c r="A29" s="74"/>
      <c r="B29" s="135"/>
      <c r="C29" s="74"/>
      <c r="D29" s="74"/>
      <c r="E29" s="74"/>
      <c r="F29" s="74"/>
      <c r="G29" s="47"/>
      <c r="H29" s="40"/>
      <c r="I29" s="4" t="s">
        <v>36</v>
      </c>
      <c r="J29" s="40">
        <v>3</v>
      </c>
      <c r="K29" s="4">
        <v>0.4</v>
      </c>
      <c r="L29" s="77">
        <v>1.2</v>
      </c>
    </row>
    <row r="30" ht="16.5" spans="1:12">
      <c r="A30" s="74"/>
      <c r="B30" s="135"/>
      <c r="C30" s="74"/>
      <c r="D30" s="74"/>
      <c r="E30" s="74"/>
      <c r="F30" s="74"/>
      <c r="G30" s="70" t="s">
        <v>223</v>
      </c>
      <c r="H30" s="40"/>
      <c r="I30" s="4" t="s">
        <v>32</v>
      </c>
      <c r="J30" s="40">
        <v>20</v>
      </c>
      <c r="K30" s="4">
        <v>0.416</v>
      </c>
      <c r="L30" s="77">
        <v>8.32</v>
      </c>
    </row>
    <row r="31" ht="16.5" spans="1:12">
      <c r="A31" s="74"/>
      <c r="B31" s="135"/>
      <c r="C31" s="74"/>
      <c r="D31" s="74"/>
      <c r="E31" s="74"/>
      <c r="F31" s="74"/>
      <c r="G31" s="74"/>
      <c r="H31" s="40"/>
      <c r="I31" s="4" t="s">
        <v>33</v>
      </c>
      <c r="J31" s="40">
        <v>20</v>
      </c>
      <c r="K31" s="4">
        <v>0.72</v>
      </c>
      <c r="L31" s="77">
        <v>14.4</v>
      </c>
    </row>
    <row r="32" ht="16.5" spans="1:12">
      <c r="A32" s="74"/>
      <c r="B32" s="135"/>
      <c r="C32" s="74"/>
      <c r="D32" s="74"/>
      <c r="E32" s="74"/>
      <c r="F32" s="74"/>
      <c r="G32" s="74"/>
      <c r="H32" s="40"/>
      <c r="I32" s="4" t="s">
        <v>24</v>
      </c>
      <c r="J32" s="40">
        <v>20</v>
      </c>
      <c r="K32" s="4">
        <v>0</v>
      </c>
      <c r="L32" s="77">
        <v>0</v>
      </c>
    </row>
    <row r="33" ht="16.5" spans="1:12">
      <c r="A33" s="74"/>
      <c r="B33" s="135"/>
      <c r="C33" s="74"/>
      <c r="D33" s="74"/>
      <c r="E33" s="74"/>
      <c r="F33" s="74"/>
      <c r="G33" s="74"/>
      <c r="H33" s="40"/>
      <c r="I33" s="4" t="s">
        <v>35</v>
      </c>
      <c r="J33" s="40">
        <v>20</v>
      </c>
      <c r="K33" s="4">
        <v>0</v>
      </c>
      <c r="L33" s="77">
        <v>0</v>
      </c>
    </row>
    <row r="34" ht="16.5" spans="1:12">
      <c r="A34" s="47"/>
      <c r="B34" s="136"/>
      <c r="C34" s="47"/>
      <c r="D34" s="47"/>
      <c r="E34" s="47"/>
      <c r="F34" s="47"/>
      <c r="G34" s="47"/>
      <c r="H34" s="40"/>
      <c r="I34" s="4" t="s">
        <v>36</v>
      </c>
      <c r="J34" s="40">
        <v>1</v>
      </c>
      <c r="K34" s="4">
        <v>0.4</v>
      </c>
      <c r="L34" s="77">
        <v>0.4</v>
      </c>
    </row>
    <row r="35" ht="16.5" spans="1:12">
      <c r="A35" s="70" t="s">
        <v>13</v>
      </c>
      <c r="B35" s="134">
        <v>45860</v>
      </c>
      <c r="C35" s="70" t="s">
        <v>14</v>
      </c>
      <c r="D35" s="70" t="s">
        <v>292</v>
      </c>
      <c r="E35" s="141">
        <v>63566</v>
      </c>
      <c r="F35" s="40" t="s">
        <v>293</v>
      </c>
      <c r="G35" s="142" t="s">
        <v>294</v>
      </c>
      <c r="H35" s="143" t="s">
        <v>31</v>
      </c>
      <c r="I35" s="4" t="s">
        <v>24</v>
      </c>
      <c r="J35" s="40">
        <v>200</v>
      </c>
      <c r="K35" s="4">
        <v>0</v>
      </c>
      <c r="L35" s="77">
        <v>0</v>
      </c>
    </row>
    <row r="36" ht="16.5" spans="1:12">
      <c r="A36" s="74"/>
      <c r="B36" s="135"/>
      <c r="C36" s="74"/>
      <c r="D36" s="74"/>
      <c r="E36" s="144"/>
      <c r="F36" s="40"/>
      <c r="G36" s="145"/>
      <c r="H36" s="146"/>
      <c r="I36" s="4" t="s">
        <v>34</v>
      </c>
      <c r="J36" s="40">
        <v>200</v>
      </c>
      <c r="K36" s="4">
        <v>0.07</v>
      </c>
      <c r="L36" s="77">
        <v>14</v>
      </c>
    </row>
    <row r="37" ht="16.5" spans="1:12">
      <c r="A37" s="74"/>
      <c r="B37" s="135"/>
      <c r="C37" s="74"/>
      <c r="D37" s="74"/>
      <c r="E37" s="144"/>
      <c r="F37" s="40"/>
      <c r="G37" s="145"/>
      <c r="H37" s="146"/>
      <c r="I37" s="4" t="s">
        <v>21</v>
      </c>
      <c r="J37" s="40">
        <v>200</v>
      </c>
      <c r="K37" s="4">
        <v>0.05</v>
      </c>
      <c r="L37" s="77">
        <v>10</v>
      </c>
    </row>
    <row r="38" ht="16.5" spans="1:12">
      <c r="A38" s="74"/>
      <c r="B38" s="135"/>
      <c r="C38" s="74"/>
      <c r="D38" s="74"/>
      <c r="E38" s="144"/>
      <c r="F38" s="40"/>
      <c r="G38" s="145"/>
      <c r="H38" s="146"/>
      <c r="I38" s="4" t="s">
        <v>22</v>
      </c>
      <c r="J38" s="40">
        <v>200</v>
      </c>
      <c r="K38" s="4">
        <v>0.14</v>
      </c>
      <c r="L38" s="77">
        <v>28</v>
      </c>
    </row>
    <row r="39" ht="16.5" spans="1:12">
      <c r="A39" s="74"/>
      <c r="B39" s="135"/>
      <c r="C39" s="74"/>
      <c r="D39" s="74"/>
      <c r="E39" s="144"/>
      <c r="F39" s="40"/>
      <c r="G39" s="145"/>
      <c r="H39" s="146"/>
      <c r="I39" s="4" t="s">
        <v>35</v>
      </c>
      <c r="J39" s="40">
        <v>200</v>
      </c>
      <c r="K39" s="4">
        <v>0</v>
      </c>
      <c r="L39" s="77">
        <v>0</v>
      </c>
    </row>
    <row r="40" ht="16.5" spans="1:12">
      <c r="A40" s="74"/>
      <c r="B40" s="135"/>
      <c r="C40" s="74"/>
      <c r="D40" s="74"/>
      <c r="E40" s="147">
        <v>63567</v>
      </c>
      <c r="F40" s="40"/>
      <c r="G40" s="143" t="s">
        <v>38</v>
      </c>
      <c r="H40" s="70" t="s">
        <v>79</v>
      </c>
      <c r="I40" s="4" t="s">
        <v>24</v>
      </c>
      <c r="J40" s="40">
        <v>110</v>
      </c>
      <c r="K40" s="4">
        <v>0</v>
      </c>
      <c r="L40" s="77">
        <v>0</v>
      </c>
    </row>
    <row r="41" ht="16.5" spans="1:12">
      <c r="A41" s="74"/>
      <c r="B41" s="135"/>
      <c r="C41" s="74"/>
      <c r="D41" s="74"/>
      <c r="E41" s="148"/>
      <c r="F41" s="40"/>
      <c r="G41" s="146"/>
      <c r="H41" s="74"/>
      <c r="I41" s="4" t="s">
        <v>34</v>
      </c>
      <c r="J41" s="40">
        <v>110</v>
      </c>
      <c r="K41" s="4">
        <v>0.07</v>
      </c>
      <c r="L41" s="77">
        <v>7.7</v>
      </c>
    </row>
    <row r="42" ht="16.5" spans="1:12">
      <c r="A42" s="74"/>
      <c r="B42" s="135"/>
      <c r="C42" s="74"/>
      <c r="D42" s="74"/>
      <c r="E42" s="148"/>
      <c r="F42" s="40"/>
      <c r="G42" s="146"/>
      <c r="H42" s="74"/>
      <c r="I42" s="4" t="s">
        <v>21</v>
      </c>
      <c r="J42" s="40">
        <v>110</v>
      </c>
      <c r="K42" s="4">
        <v>0.05</v>
      </c>
      <c r="L42" s="77">
        <v>5.5</v>
      </c>
    </row>
    <row r="43" ht="16.5" spans="1:12">
      <c r="A43" s="74"/>
      <c r="B43" s="135"/>
      <c r="C43" s="74"/>
      <c r="D43" s="74"/>
      <c r="E43" s="148"/>
      <c r="F43" s="40"/>
      <c r="G43" s="146"/>
      <c r="H43" s="74"/>
      <c r="I43" s="4" t="s">
        <v>22</v>
      </c>
      <c r="J43" s="40">
        <v>110</v>
      </c>
      <c r="K43" s="4">
        <v>0.14</v>
      </c>
      <c r="L43" s="77">
        <v>15.4</v>
      </c>
    </row>
    <row r="44" ht="16.5" spans="1:12">
      <c r="A44" s="74"/>
      <c r="B44" s="135"/>
      <c r="C44" s="74"/>
      <c r="D44" s="74"/>
      <c r="E44" s="148"/>
      <c r="F44" s="40"/>
      <c r="G44" s="146"/>
      <c r="H44" s="74"/>
      <c r="I44" s="4" t="s">
        <v>35</v>
      </c>
      <c r="J44" s="40">
        <v>110</v>
      </c>
      <c r="K44" s="4">
        <v>0</v>
      </c>
      <c r="L44" s="77">
        <v>0</v>
      </c>
    </row>
    <row r="45" ht="16.5" spans="1:12">
      <c r="A45" s="74"/>
      <c r="B45" s="135"/>
      <c r="C45" s="74"/>
      <c r="D45" s="74"/>
      <c r="E45" s="147">
        <v>63572</v>
      </c>
      <c r="F45" s="40"/>
      <c r="G45" s="143" t="s">
        <v>116</v>
      </c>
      <c r="H45" s="70" t="s">
        <v>82</v>
      </c>
      <c r="I45" s="4" t="s">
        <v>24</v>
      </c>
      <c r="J45" s="40">
        <v>460</v>
      </c>
      <c r="K45" s="4">
        <v>0</v>
      </c>
      <c r="L45" s="77">
        <v>0</v>
      </c>
    </row>
    <row r="46" ht="16.5" spans="1:12">
      <c r="A46" s="74"/>
      <c r="B46" s="135"/>
      <c r="C46" s="74"/>
      <c r="D46" s="74"/>
      <c r="E46" s="148"/>
      <c r="F46" s="40"/>
      <c r="G46" s="146"/>
      <c r="H46" s="74"/>
      <c r="I46" s="4" t="s">
        <v>34</v>
      </c>
      <c r="J46" s="40">
        <v>820</v>
      </c>
      <c r="K46" s="4">
        <v>0.07</v>
      </c>
      <c r="L46" s="77">
        <v>57.4</v>
      </c>
    </row>
    <row r="47" ht="16.5" spans="1:12">
      <c r="A47" s="74"/>
      <c r="B47" s="135"/>
      <c r="C47" s="74"/>
      <c r="D47" s="74"/>
      <c r="E47" s="148"/>
      <c r="F47" s="40"/>
      <c r="G47" s="146"/>
      <c r="H47" s="74"/>
      <c r="I47" s="4" t="s">
        <v>21</v>
      </c>
      <c r="J47" s="40">
        <v>820</v>
      </c>
      <c r="K47" s="4">
        <v>0.05</v>
      </c>
      <c r="L47" s="77">
        <v>41</v>
      </c>
    </row>
    <row r="48" ht="16.5" spans="1:12">
      <c r="A48" s="74"/>
      <c r="B48" s="135"/>
      <c r="C48" s="74"/>
      <c r="D48" s="74"/>
      <c r="E48" s="148"/>
      <c r="F48" s="40"/>
      <c r="G48" s="146"/>
      <c r="H48" s="74"/>
      <c r="I48" s="4" t="s">
        <v>22</v>
      </c>
      <c r="J48" s="40">
        <v>820</v>
      </c>
      <c r="K48" s="4">
        <v>0.14</v>
      </c>
      <c r="L48" s="77">
        <v>114.8</v>
      </c>
    </row>
    <row r="49" ht="16.5" spans="1:12">
      <c r="A49" s="74"/>
      <c r="B49" s="135"/>
      <c r="C49" s="74"/>
      <c r="D49" s="74"/>
      <c r="E49" s="148"/>
      <c r="F49" s="40"/>
      <c r="G49" s="146"/>
      <c r="H49" s="74"/>
      <c r="I49" s="4" t="s">
        <v>35</v>
      </c>
      <c r="J49" s="40">
        <v>460</v>
      </c>
      <c r="K49" s="4">
        <v>0</v>
      </c>
      <c r="L49" s="77">
        <v>0</v>
      </c>
    </row>
    <row r="50" ht="16.5" spans="1:12">
      <c r="A50" s="74"/>
      <c r="B50" s="135"/>
      <c r="C50" s="74"/>
      <c r="D50" s="74"/>
      <c r="E50" s="147">
        <v>63575</v>
      </c>
      <c r="F50" s="40"/>
      <c r="G50" s="143" t="s">
        <v>119</v>
      </c>
      <c r="H50" s="70" t="s">
        <v>44</v>
      </c>
      <c r="I50" s="4" t="s">
        <v>24</v>
      </c>
      <c r="J50" s="40">
        <v>680</v>
      </c>
      <c r="K50" s="4">
        <v>0</v>
      </c>
      <c r="L50" s="77">
        <v>0</v>
      </c>
    </row>
    <row r="51" ht="16.5" spans="1:12">
      <c r="A51" s="74"/>
      <c r="B51" s="135"/>
      <c r="C51" s="74"/>
      <c r="D51" s="74"/>
      <c r="E51" s="148"/>
      <c r="F51" s="40"/>
      <c r="G51" s="146"/>
      <c r="H51" s="74"/>
      <c r="I51" s="4" t="s">
        <v>34</v>
      </c>
      <c r="J51" s="40">
        <v>680</v>
      </c>
      <c r="K51" s="4">
        <v>0.07</v>
      </c>
      <c r="L51" s="77">
        <v>47.6</v>
      </c>
    </row>
    <row r="52" ht="16.5" spans="1:12">
      <c r="A52" s="74"/>
      <c r="B52" s="135"/>
      <c r="C52" s="74"/>
      <c r="D52" s="74"/>
      <c r="E52" s="148"/>
      <c r="F52" s="40"/>
      <c r="G52" s="146"/>
      <c r="H52" s="74"/>
      <c r="I52" s="4" t="s">
        <v>21</v>
      </c>
      <c r="J52" s="40">
        <v>680</v>
      </c>
      <c r="K52" s="4">
        <v>0.05</v>
      </c>
      <c r="L52" s="77">
        <v>34</v>
      </c>
    </row>
    <row r="53" ht="16.5" spans="1:12">
      <c r="A53" s="74"/>
      <c r="B53" s="135"/>
      <c r="C53" s="74"/>
      <c r="D53" s="74"/>
      <c r="E53" s="148"/>
      <c r="F53" s="40"/>
      <c r="G53" s="146"/>
      <c r="H53" s="74"/>
      <c r="I53" s="4" t="s">
        <v>22</v>
      </c>
      <c r="J53" s="40">
        <v>680</v>
      </c>
      <c r="K53" s="4">
        <v>0.14</v>
      </c>
      <c r="L53" s="77">
        <v>95.2</v>
      </c>
    </row>
    <row r="54" ht="16.5" spans="1:12">
      <c r="A54" s="74"/>
      <c r="B54" s="135"/>
      <c r="C54" s="74"/>
      <c r="D54" s="74"/>
      <c r="E54" s="148"/>
      <c r="F54" s="40"/>
      <c r="G54" s="146"/>
      <c r="H54" s="74"/>
      <c r="I54" s="4" t="s">
        <v>35</v>
      </c>
      <c r="J54" s="40">
        <v>680</v>
      </c>
      <c r="K54" s="4">
        <v>0</v>
      </c>
      <c r="L54" s="77">
        <v>0</v>
      </c>
    </row>
    <row r="55" ht="16.5" spans="1:12">
      <c r="A55" s="74"/>
      <c r="B55" s="135"/>
      <c r="C55" s="74"/>
      <c r="D55" s="74"/>
      <c r="E55" s="147" t="s">
        <v>295</v>
      </c>
      <c r="F55" s="40"/>
      <c r="G55" s="143" t="s">
        <v>118</v>
      </c>
      <c r="H55" s="74"/>
      <c r="I55" s="4" t="s">
        <v>24</v>
      </c>
      <c r="J55" s="40">
        <v>510</v>
      </c>
      <c r="K55" s="4">
        <v>0</v>
      </c>
      <c r="L55" s="77">
        <v>0</v>
      </c>
    </row>
    <row r="56" ht="16.5" spans="1:12">
      <c r="A56" s="74"/>
      <c r="B56" s="135"/>
      <c r="C56" s="74"/>
      <c r="D56" s="74"/>
      <c r="E56" s="148"/>
      <c r="F56" s="40"/>
      <c r="G56" s="146"/>
      <c r="H56" s="74"/>
      <c r="I56" s="4" t="s">
        <v>34</v>
      </c>
      <c r="J56" s="40">
        <v>510</v>
      </c>
      <c r="K56" s="4">
        <v>0.07</v>
      </c>
      <c r="L56" s="77">
        <v>35.7</v>
      </c>
    </row>
    <row r="57" ht="16.5" spans="1:12">
      <c r="A57" s="74"/>
      <c r="B57" s="135"/>
      <c r="C57" s="74"/>
      <c r="D57" s="74"/>
      <c r="E57" s="148"/>
      <c r="F57" s="40"/>
      <c r="G57" s="146"/>
      <c r="H57" s="74"/>
      <c r="I57" s="4" t="s">
        <v>21</v>
      </c>
      <c r="J57" s="40">
        <v>510</v>
      </c>
      <c r="K57" s="4">
        <v>0.05</v>
      </c>
      <c r="L57" s="77">
        <v>25.5</v>
      </c>
    </row>
    <row r="58" ht="16.5" spans="1:12">
      <c r="A58" s="74"/>
      <c r="B58" s="135"/>
      <c r="C58" s="74"/>
      <c r="D58" s="74"/>
      <c r="E58" s="148"/>
      <c r="F58" s="40"/>
      <c r="G58" s="146"/>
      <c r="H58" s="74"/>
      <c r="I58" s="4" t="s">
        <v>22</v>
      </c>
      <c r="J58" s="40">
        <v>510</v>
      </c>
      <c r="K58" s="4">
        <v>0.14</v>
      </c>
      <c r="L58" s="77">
        <v>71.4</v>
      </c>
    </row>
    <row r="59" ht="16.5" spans="1:12">
      <c r="A59" s="74"/>
      <c r="B59" s="135"/>
      <c r="C59" s="74"/>
      <c r="D59" s="74"/>
      <c r="E59" s="148"/>
      <c r="F59" s="40"/>
      <c r="G59" s="146"/>
      <c r="H59" s="74"/>
      <c r="I59" s="4" t="s">
        <v>35</v>
      </c>
      <c r="J59" s="40">
        <v>510</v>
      </c>
      <c r="K59" s="4">
        <v>0</v>
      </c>
      <c r="L59" s="77">
        <v>0</v>
      </c>
    </row>
    <row r="60" ht="16.5" spans="1:12">
      <c r="A60" s="70" t="s">
        <v>13</v>
      </c>
      <c r="B60" s="134">
        <v>45860</v>
      </c>
      <c r="C60" s="70" t="s">
        <v>14</v>
      </c>
      <c r="D60" s="70" t="s">
        <v>326</v>
      </c>
      <c r="E60" s="70" t="s">
        <v>327</v>
      </c>
      <c r="F60" s="70" t="s">
        <v>328</v>
      </c>
      <c r="G60" s="70" t="s">
        <v>81</v>
      </c>
      <c r="H60" s="4" t="s">
        <v>82</v>
      </c>
      <c r="I60" s="4" t="s">
        <v>32</v>
      </c>
      <c r="J60" s="40">
        <v>420</v>
      </c>
      <c r="K60" s="4">
        <v>0.416</v>
      </c>
      <c r="L60" s="77">
        <v>174.72</v>
      </c>
    </row>
    <row r="61" ht="16.5" spans="1:12">
      <c r="A61" s="74"/>
      <c r="B61" s="135"/>
      <c r="C61" s="74"/>
      <c r="D61" s="74"/>
      <c r="E61" s="74"/>
      <c r="F61" s="74"/>
      <c r="G61" s="74"/>
      <c r="H61" s="4"/>
      <c r="I61" s="4" t="s">
        <v>33</v>
      </c>
      <c r="J61" s="40">
        <v>420</v>
      </c>
      <c r="K61" s="4">
        <v>0.72</v>
      </c>
      <c r="L61" s="77">
        <v>302.4</v>
      </c>
    </row>
    <row r="62" ht="16.5" spans="1:12">
      <c r="A62" s="74"/>
      <c r="B62" s="135"/>
      <c r="C62" s="74"/>
      <c r="D62" s="74"/>
      <c r="E62" s="74"/>
      <c r="F62" s="74"/>
      <c r="G62" s="74"/>
      <c r="H62" s="4"/>
      <c r="I62" s="4" t="s">
        <v>24</v>
      </c>
      <c r="J62" s="40">
        <v>420</v>
      </c>
      <c r="K62" s="4">
        <v>0</v>
      </c>
      <c r="L62" s="77">
        <v>0</v>
      </c>
    </row>
    <row r="63" ht="16.5" spans="1:12">
      <c r="A63" s="74"/>
      <c r="B63" s="135"/>
      <c r="C63" s="74"/>
      <c r="D63" s="74"/>
      <c r="E63" s="74"/>
      <c r="F63" s="74"/>
      <c r="G63" s="74"/>
      <c r="H63" s="4"/>
      <c r="I63" s="4" t="s">
        <v>35</v>
      </c>
      <c r="J63" s="40">
        <v>420</v>
      </c>
      <c r="K63" s="4">
        <v>0</v>
      </c>
      <c r="L63" s="77">
        <v>0</v>
      </c>
    </row>
    <row r="64" ht="16.5" spans="1:12">
      <c r="A64" s="74"/>
      <c r="B64" s="135"/>
      <c r="C64" s="74"/>
      <c r="D64" s="74"/>
      <c r="E64" s="47"/>
      <c r="F64" s="74"/>
      <c r="G64" s="47"/>
      <c r="H64" s="4"/>
      <c r="I64" s="4" t="s">
        <v>36</v>
      </c>
      <c r="J64" s="40">
        <v>18</v>
      </c>
      <c r="K64" s="4">
        <v>0.4</v>
      </c>
      <c r="L64" s="77">
        <v>7.2</v>
      </c>
    </row>
    <row r="65" ht="16.5" spans="1:15">
      <c r="A65" s="74"/>
      <c r="B65" s="135"/>
      <c r="C65" s="74"/>
      <c r="D65" s="74"/>
      <c r="E65" s="70">
        <v>63580</v>
      </c>
      <c r="F65" s="74"/>
      <c r="G65" s="70" t="s">
        <v>84</v>
      </c>
      <c r="H65" s="4" t="s">
        <v>85</v>
      </c>
      <c r="I65" s="4" t="s">
        <v>32</v>
      </c>
      <c r="J65" s="40">
        <v>640</v>
      </c>
      <c r="K65" s="4">
        <v>0.416</v>
      </c>
      <c r="L65" s="77">
        <v>266.24</v>
      </c>
    </row>
    <row r="66" ht="16.5" spans="1:15">
      <c r="A66" s="74"/>
      <c r="B66" s="135"/>
      <c r="C66" s="74"/>
      <c r="D66" s="74"/>
      <c r="E66" s="74"/>
      <c r="F66" s="74"/>
      <c r="G66" s="74"/>
      <c r="H66" s="4"/>
      <c r="I66" s="4" t="s">
        <v>33</v>
      </c>
      <c r="J66" s="40">
        <v>640</v>
      </c>
      <c r="K66" s="4">
        <v>0.72</v>
      </c>
      <c r="L66" s="77">
        <v>460.8</v>
      </c>
    </row>
    <row r="67" ht="16.5" spans="1:15">
      <c r="A67" s="74"/>
      <c r="B67" s="135"/>
      <c r="C67" s="74"/>
      <c r="D67" s="74"/>
      <c r="E67" s="74"/>
      <c r="F67" s="74"/>
      <c r="G67" s="74"/>
      <c r="H67" s="4"/>
      <c r="I67" s="4" t="s">
        <v>24</v>
      </c>
      <c r="J67" s="40">
        <v>640</v>
      </c>
      <c r="K67" s="4">
        <v>0</v>
      </c>
      <c r="L67" s="77">
        <v>0</v>
      </c>
    </row>
    <row r="68" ht="16.5" spans="1:15">
      <c r="A68" s="74"/>
      <c r="B68" s="135"/>
      <c r="C68" s="74"/>
      <c r="D68" s="74"/>
      <c r="E68" s="74"/>
      <c r="F68" s="74"/>
      <c r="G68" s="74"/>
      <c r="H68" s="4"/>
      <c r="I68" s="4" t="s">
        <v>35</v>
      </c>
      <c r="J68" s="40">
        <v>640</v>
      </c>
      <c r="K68" s="4">
        <v>0</v>
      </c>
      <c r="L68" s="77">
        <v>0</v>
      </c>
    </row>
    <row r="69" ht="16.5" spans="1:15">
      <c r="A69" s="47"/>
      <c r="B69" s="136"/>
      <c r="C69" s="47"/>
      <c r="D69" s="47"/>
      <c r="E69" s="47"/>
      <c r="F69" s="47"/>
      <c r="G69" s="47"/>
      <c r="H69" s="4"/>
      <c r="I69" s="4" t="s">
        <v>36</v>
      </c>
      <c r="J69" s="40">
        <v>27</v>
      </c>
      <c r="K69" s="4">
        <v>0.4</v>
      </c>
      <c r="L69" s="77">
        <v>10.8</v>
      </c>
    </row>
    <row r="70" ht="16.5" spans="1:15">
      <c r="A70" s="70" t="s">
        <v>13</v>
      </c>
      <c r="B70" s="134">
        <v>45866</v>
      </c>
      <c r="C70" s="70" t="s">
        <v>14</v>
      </c>
      <c r="D70" s="70" t="s">
        <v>296</v>
      </c>
      <c r="E70" s="149">
        <v>64392</v>
      </c>
      <c r="F70" s="70" t="s">
        <v>297</v>
      </c>
      <c r="G70" s="70" t="s">
        <v>298</v>
      </c>
      <c r="H70" s="40"/>
      <c r="I70" s="4" t="s">
        <v>24</v>
      </c>
      <c r="J70" s="40">
        <v>490</v>
      </c>
      <c r="K70" s="4">
        <v>0</v>
      </c>
      <c r="L70" s="77">
        <v>0</v>
      </c>
    </row>
    <row r="71" ht="16.5" spans="1:15">
      <c r="A71" s="74"/>
      <c r="B71" s="135"/>
      <c r="C71" s="74"/>
      <c r="D71" s="74"/>
      <c r="E71" s="150"/>
      <c r="F71" s="74"/>
      <c r="G71" s="74"/>
      <c r="H71" s="40"/>
      <c r="I71" s="4" t="s">
        <v>20</v>
      </c>
      <c r="J71" s="40">
        <v>980</v>
      </c>
      <c r="K71" s="4">
        <v>0.07</v>
      </c>
      <c r="L71" s="77">
        <v>68.6</v>
      </c>
    </row>
    <row r="72" ht="16.5" spans="1:15">
      <c r="A72" s="74"/>
      <c r="B72" s="135"/>
      <c r="C72" s="74"/>
      <c r="D72" s="74"/>
      <c r="E72" s="150"/>
      <c r="F72" s="74"/>
      <c r="G72" s="74"/>
      <c r="H72" s="40"/>
      <c r="I72" s="4" t="s">
        <v>21</v>
      </c>
      <c r="J72" s="40">
        <v>490</v>
      </c>
      <c r="K72" s="4">
        <v>0.05</v>
      </c>
      <c r="L72" s="77">
        <v>24.5</v>
      </c>
    </row>
    <row r="73" ht="16.5" spans="1:15">
      <c r="A73" s="74"/>
      <c r="B73" s="135"/>
      <c r="C73" s="74"/>
      <c r="D73" s="74"/>
      <c r="E73" s="150"/>
      <c r="F73" s="74"/>
      <c r="G73" s="74"/>
      <c r="H73" s="40"/>
      <c r="I73" s="4" t="s">
        <v>22</v>
      </c>
      <c r="J73" s="40">
        <v>490</v>
      </c>
      <c r="K73" s="4">
        <v>0.14</v>
      </c>
      <c r="L73" s="77">
        <v>68.6</v>
      </c>
    </row>
    <row r="74" ht="16.5" spans="1:15">
      <c r="A74" s="74"/>
      <c r="B74" s="135"/>
      <c r="C74" s="74"/>
      <c r="D74" s="74"/>
      <c r="E74" s="150"/>
      <c r="F74" s="74"/>
      <c r="G74" s="74"/>
      <c r="H74" s="40"/>
      <c r="I74" s="4" t="s">
        <v>35</v>
      </c>
      <c r="J74" s="40">
        <v>490</v>
      </c>
      <c r="K74" s="4">
        <v>0</v>
      </c>
      <c r="L74" s="77">
        <v>0</v>
      </c>
    </row>
    <row r="75" ht="16.5" spans="1:15">
      <c r="A75" s="74"/>
      <c r="B75" s="135"/>
      <c r="C75" s="74"/>
      <c r="D75" s="74"/>
      <c r="E75" s="70">
        <v>64393</v>
      </c>
      <c r="F75" s="74"/>
      <c r="G75" s="70" t="s">
        <v>299</v>
      </c>
      <c r="H75" s="40"/>
      <c r="I75" s="4" t="s">
        <v>24</v>
      </c>
      <c r="J75" s="40">
        <v>385</v>
      </c>
      <c r="K75" s="4">
        <v>0</v>
      </c>
      <c r="L75" s="77">
        <v>0</v>
      </c>
    </row>
    <row r="76" ht="16.5" spans="1:15">
      <c r="A76" s="74"/>
      <c r="B76" s="135"/>
      <c r="C76" s="74"/>
      <c r="D76" s="74"/>
      <c r="E76" s="74"/>
      <c r="F76" s="74"/>
      <c r="G76" s="74"/>
      <c r="H76" s="40"/>
      <c r="I76" s="4" t="s">
        <v>20</v>
      </c>
      <c r="J76" s="40">
        <v>770</v>
      </c>
      <c r="K76" s="4">
        <v>0.07</v>
      </c>
      <c r="L76" s="77">
        <v>53.9</v>
      </c>
    </row>
    <row r="77" ht="16.5" spans="1:15">
      <c r="A77" s="74"/>
      <c r="B77" s="135"/>
      <c r="C77" s="74"/>
      <c r="D77" s="74"/>
      <c r="E77" s="74"/>
      <c r="F77" s="74"/>
      <c r="G77" s="74"/>
      <c r="H77" s="40"/>
      <c r="I77" s="4" t="s">
        <v>21</v>
      </c>
      <c r="J77" s="40">
        <v>385</v>
      </c>
      <c r="K77" s="4">
        <v>0.05</v>
      </c>
      <c r="L77" s="77">
        <v>19.25</v>
      </c>
    </row>
    <row r="78" ht="16.5" spans="1:15">
      <c r="A78" s="74"/>
      <c r="B78" s="135"/>
      <c r="C78" s="74"/>
      <c r="D78" s="74"/>
      <c r="E78" s="74"/>
      <c r="F78" s="74"/>
      <c r="G78" s="74"/>
      <c r="H78" s="40"/>
      <c r="I78" s="4" t="s">
        <v>22</v>
      </c>
      <c r="J78" s="40">
        <v>385</v>
      </c>
      <c r="K78" s="4">
        <v>0.14</v>
      </c>
      <c r="L78" s="77">
        <v>53.9</v>
      </c>
    </row>
    <row r="79" ht="16.5" spans="1:15">
      <c r="A79" s="74"/>
      <c r="B79" s="135"/>
      <c r="C79" s="74"/>
      <c r="D79" s="74"/>
      <c r="E79" s="74"/>
      <c r="F79" s="74"/>
      <c r="G79" s="74"/>
      <c r="H79" s="40"/>
      <c r="I79" s="4" t="s">
        <v>35</v>
      </c>
      <c r="J79" s="40">
        <v>385</v>
      </c>
      <c r="K79" s="4">
        <v>0</v>
      </c>
      <c r="L79" s="77">
        <v>0</v>
      </c>
      <c r="N79" s="37" t="s">
        <v>332</v>
      </c>
      <c r="O79" s="140" t="s">
        <v>333</v>
      </c>
    </row>
    <row r="80" spans="1:15">
      <c r="A80" s="48" t="s">
        <v>47</v>
      </c>
      <c r="B80" s="49"/>
      <c r="C80" s="49"/>
      <c r="D80" s="49"/>
      <c r="E80" s="49"/>
      <c r="F80" s="49"/>
      <c r="G80" s="49"/>
      <c r="H80" s="49"/>
      <c r="I80" s="50"/>
      <c r="J80" s="51">
        <f>SUM(J5:J79)</f>
        <v>24052</v>
      </c>
      <c r="K80" s="52"/>
      <c r="L80" s="51">
        <f>SUM(L5:L79)</f>
        <v>3151.31</v>
      </c>
    </row>
    <row r="83" ht="23" spans="1:16">
      <c r="A83" s="22" t="s">
        <v>48</v>
      </c>
      <c r="B83" s="22"/>
      <c r="C83" s="22"/>
      <c r="D83" s="22"/>
      <c r="E83" s="22"/>
      <c r="F83" s="22"/>
      <c r="G83" s="22"/>
      <c r="H83" s="22"/>
      <c r="I83" s="22"/>
      <c r="J83" s="23"/>
    </row>
    <row r="84" ht="56" spans="1:16">
      <c r="A84" s="104" t="s">
        <v>49</v>
      </c>
      <c r="B84" s="104" t="s">
        <v>50</v>
      </c>
      <c r="C84" s="104" t="s">
        <v>51</v>
      </c>
      <c r="D84" s="104" t="s">
        <v>52</v>
      </c>
      <c r="E84" s="104" t="s">
        <v>53</v>
      </c>
      <c r="F84" s="104" t="s">
        <v>54</v>
      </c>
      <c r="G84" s="105" t="s">
        <v>55</v>
      </c>
      <c r="H84" s="105" t="s">
        <v>56</v>
      </c>
      <c r="I84" s="104" t="s">
        <v>57</v>
      </c>
      <c r="J84" s="55" t="s">
        <v>58</v>
      </c>
    </row>
    <row r="85" ht="28" spans="1:16">
      <c r="A85" s="56">
        <v>1</v>
      </c>
      <c r="B85" s="57"/>
      <c r="C85" s="56" t="s">
        <v>13</v>
      </c>
      <c r="D85" s="58" t="s">
        <v>59</v>
      </c>
      <c r="E85" s="58" t="s">
        <v>60</v>
      </c>
      <c r="F85" s="56" t="s">
        <v>61</v>
      </c>
      <c r="G85" s="56" t="s">
        <v>62</v>
      </c>
      <c r="H85" s="56">
        <f>J80</f>
        <v>24052</v>
      </c>
      <c r="I85" s="60">
        <f>L80</f>
        <v>3151.31</v>
      </c>
      <c r="J85" s="61"/>
    </row>
    <row r="86" spans="1:16">
      <c r="M86" s="20" t="s">
        <v>224</v>
      </c>
      <c r="N86" s="20" t="s">
        <v>225</v>
      </c>
      <c r="O86" s="20" t="s">
        <v>226</v>
      </c>
      <c r="P86" s="20" t="s">
        <v>152</v>
      </c>
    </row>
    <row r="87" spans="1:16">
      <c r="M87" s="223" t="s">
        <v>288</v>
      </c>
      <c r="N87" s="20">
        <v>23215.46</v>
      </c>
      <c r="O87" s="20">
        <v>23215.44</v>
      </c>
      <c r="P87" s="129">
        <f>N87-O87</f>
        <v>0.0200000000004366</v>
      </c>
    </row>
    <row r="88" spans="1:16">
      <c r="M88" s="223" t="s">
        <v>289</v>
      </c>
      <c r="N88" s="20">
        <v>5587.358</v>
      </c>
      <c r="O88" s="20">
        <v>5581.36</v>
      </c>
      <c r="P88" s="129">
        <f t="shared" ref="P88:P94" si="0">N88-O88</f>
        <v>5.9980000000005</v>
      </c>
    </row>
    <row r="89" spans="1:16">
      <c r="M89" s="223" t="s">
        <v>290</v>
      </c>
      <c r="N89" s="20">
        <v>13781.26</v>
      </c>
      <c r="O89" s="20">
        <v>13951.56</v>
      </c>
      <c r="P89" s="129">
        <f t="shared" si="0"/>
        <v>-170.299999999999</v>
      </c>
    </row>
    <row r="90" spans="1:16">
      <c r="M90" s="223" t="s">
        <v>291</v>
      </c>
      <c r="N90" s="20">
        <v>34172.15</v>
      </c>
      <c r="O90" s="20">
        <v>33916.05</v>
      </c>
      <c r="P90" s="129">
        <f t="shared" si="0"/>
        <v>256.099999999999</v>
      </c>
    </row>
    <row r="91" spans="1:16">
      <c r="M91" s="223" t="s">
        <v>301</v>
      </c>
      <c r="N91" s="20">
        <v>3268.56</v>
      </c>
      <c r="O91" s="20">
        <v>3268.56</v>
      </c>
      <c r="P91" s="129">
        <f t="shared" si="0"/>
        <v>0</v>
      </c>
    </row>
    <row r="92" spans="1:16">
      <c r="M92" s="223" t="s">
        <v>331</v>
      </c>
      <c r="N92" s="20">
        <v>35590.76</v>
      </c>
      <c r="O92" s="20">
        <v>35621.34</v>
      </c>
      <c r="P92" s="129">
        <f t="shared" si="0"/>
        <v>-30.5799999999945</v>
      </c>
    </row>
    <row r="93" spans="1:16">
      <c r="M93" s="223" t="s">
        <v>334</v>
      </c>
      <c r="N93" s="20">
        <v>3151.31</v>
      </c>
      <c r="O93" s="20">
        <v>3152.91</v>
      </c>
      <c r="P93" s="129">
        <f t="shared" si="0"/>
        <v>-1.59999999999991</v>
      </c>
    </row>
    <row r="94" spans="1:16">
      <c r="N94" s="20">
        <f>SUM(N87:N93)</f>
        <v>118766.858</v>
      </c>
      <c r="O94" s="20">
        <f>SUM(O87:O93)</f>
        <v>118707.22</v>
      </c>
      <c r="P94" s="129">
        <f t="shared" si="0"/>
        <v>59.6380000000063</v>
      </c>
    </row>
  </sheetData>
  <autoFilter xmlns:etc="http://www.wps.cn/officeDocument/2017/etCustomData" ref="A4:O80" etc:filterBottomFollowUsedRange="0">
    <extLst/>
  </autoFilter>
  <mergeCells count="55">
    <mergeCell ref="A3:L3"/>
    <mergeCell ref="A80:I80"/>
    <mergeCell ref="A83:J83"/>
    <mergeCell ref="A5:A34"/>
    <mergeCell ref="A35:A59"/>
    <mergeCell ref="A60:A69"/>
    <mergeCell ref="A70:A79"/>
    <mergeCell ref="B5:B34"/>
    <mergeCell ref="B35:B59"/>
    <mergeCell ref="B60:B69"/>
    <mergeCell ref="B70:B79"/>
    <mergeCell ref="C5:C34"/>
    <mergeCell ref="C35:C59"/>
    <mergeCell ref="C60:C69"/>
    <mergeCell ref="C70:C79"/>
    <mergeCell ref="D5:D34"/>
    <mergeCell ref="D35:D59"/>
    <mergeCell ref="D60:D69"/>
    <mergeCell ref="D70:D79"/>
    <mergeCell ref="E5:E19"/>
    <mergeCell ref="E2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F5:F34"/>
    <mergeCell ref="F35:F59"/>
    <mergeCell ref="F60:F69"/>
    <mergeCell ref="F70:F79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H35:H39"/>
    <mergeCell ref="H40:H44"/>
    <mergeCell ref="H45:H49"/>
    <mergeCell ref="H50:H59"/>
    <mergeCell ref="H60:H64"/>
    <mergeCell ref="H65:H6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6"/>
  <sheetViews>
    <sheetView zoomScale="60" zoomScaleNormal="60" topLeftCell="A9" workbookViewId="0">
      <selection activeCell="L26" sqref="L2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4.8181818181818" style="20" customWidth="1"/>
    <col min="10" max="10" width="16.0909090909091" style="20" customWidth="1"/>
    <col min="11" max="11" width="11.4545454545455" style="20" customWidth="1"/>
    <col min="12" max="12" width="15.3636363636364" style="21" customWidth="1"/>
    <col min="13" max="13" width="33" style="20" customWidth="1"/>
    <col min="1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5" spans="1:12">
      <c r="A4" s="100" t="s">
        <v>1</v>
      </c>
      <c r="B4" s="192" t="s">
        <v>2</v>
      </c>
      <c r="C4" s="100" t="s">
        <v>3</v>
      </c>
      <c r="D4" s="100" t="s">
        <v>4</v>
      </c>
      <c r="E4" s="193" t="s">
        <v>5</v>
      </c>
      <c r="F4" s="100" t="s">
        <v>6</v>
      </c>
      <c r="G4" s="194" t="s">
        <v>7</v>
      </c>
      <c r="H4" s="194" t="s">
        <v>8</v>
      </c>
      <c r="I4" s="195" t="s">
        <v>9</v>
      </c>
      <c r="J4" s="195" t="s">
        <v>10</v>
      </c>
      <c r="K4" s="196" t="s">
        <v>11</v>
      </c>
      <c r="L4" s="31" t="s">
        <v>12</v>
      </c>
    </row>
    <row r="5" ht="16.5" spans="1:12">
      <c r="A5" s="70" t="s">
        <v>13</v>
      </c>
      <c r="B5" s="134">
        <v>45673</v>
      </c>
      <c r="C5" s="70" t="s">
        <v>14</v>
      </c>
      <c r="D5" s="70" t="s">
        <v>64</v>
      </c>
      <c r="E5" s="70" t="s">
        <v>65</v>
      </c>
      <c r="F5" s="70" t="s">
        <v>66</v>
      </c>
      <c r="G5" s="70" t="s">
        <v>67</v>
      </c>
      <c r="H5" s="70" t="s">
        <v>68</v>
      </c>
      <c r="I5" s="4" t="s">
        <v>32</v>
      </c>
      <c r="J5" s="117">
        <v>200</v>
      </c>
      <c r="K5" s="4">
        <v>0.416</v>
      </c>
      <c r="L5" s="77">
        <v>83.2</v>
      </c>
    </row>
    <row r="6" ht="16.5" spans="1:12">
      <c r="A6" s="74"/>
      <c r="B6" s="135"/>
      <c r="C6" s="74"/>
      <c r="D6" s="74"/>
      <c r="E6" s="74"/>
      <c r="F6" s="74"/>
      <c r="G6" s="74"/>
      <c r="H6" s="74"/>
      <c r="I6" s="4" t="s">
        <v>33</v>
      </c>
      <c r="J6" s="117">
        <v>200</v>
      </c>
      <c r="K6" s="4">
        <v>0.72</v>
      </c>
      <c r="L6" s="77">
        <v>144</v>
      </c>
    </row>
    <row r="7" ht="16.5" spans="1:12">
      <c r="A7" s="74"/>
      <c r="B7" s="135"/>
      <c r="C7" s="74"/>
      <c r="D7" s="74"/>
      <c r="E7" s="74"/>
      <c r="F7" s="74"/>
      <c r="G7" s="70" t="s">
        <v>69</v>
      </c>
      <c r="H7" s="74"/>
      <c r="I7" s="4" t="s">
        <v>32</v>
      </c>
      <c r="J7" s="117">
        <v>200</v>
      </c>
      <c r="K7" s="4">
        <v>0.416</v>
      </c>
      <c r="L7" s="77">
        <v>83.2</v>
      </c>
    </row>
    <row r="8" ht="16.5" spans="1:12">
      <c r="A8" s="74"/>
      <c r="B8" s="135"/>
      <c r="C8" s="74"/>
      <c r="D8" s="74"/>
      <c r="E8" s="74"/>
      <c r="F8" s="74"/>
      <c r="G8" s="74"/>
      <c r="H8" s="74"/>
      <c r="I8" s="4" t="s">
        <v>33</v>
      </c>
      <c r="J8" s="117">
        <v>200</v>
      </c>
      <c r="K8" s="4">
        <v>0.72</v>
      </c>
      <c r="L8" s="77">
        <v>144</v>
      </c>
    </row>
    <row r="9" ht="16.5" spans="1:12">
      <c r="A9" s="74"/>
      <c r="B9" s="135"/>
      <c r="C9" s="74"/>
      <c r="D9" s="74"/>
      <c r="E9" s="74"/>
      <c r="F9" s="74"/>
      <c r="G9" s="70" t="s">
        <v>70</v>
      </c>
      <c r="H9" s="74"/>
      <c r="I9" s="4" t="s">
        <v>32</v>
      </c>
      <c r="J9" s="117">
        <v>53</v>
      </c>
      <c r="K9" s="4">
        <v>0.416</v>
      </c>
      <c r="L9" s="77">
        <v>22.048</v>
      </c>
    </row>
    <row r="10" ht="16.5" spans="1:12">
      <c r="A10" s="74"/>
      <c r="B10" s="135"/>
      <c r="C10" s="74"/>
      <c r="D10" s="74"/>
      <c r="E10" s="74"/>
      <c r="F10" s="74"/>
      <c r="G10" s="74"/>
      <c r="H10" s="74"/>
      <c r="I10" s="4" t="s">
        <v>33</v>
      </c>
      <c r="J10" s="117">
        <v>53</v>
      </c>
      <c r="K10" s="4">
        <v>0.72</v>
      </c>
      <c r="L10" s="77">
        <v>38.16</v>
      </c>
    </row>
    <row r="11" ht="16.5" spans="1:12">
      <c r="A11" s="74"/>
      <c r="B11" s="135"/>
      <c r="C11" s="74"/>
      <c r="D11" s="74"/>
      <c r="E11" s="70">
        <v>72207</v>
      </c>
      <c r="F11" s="74"/>
      <c r="G11" s="70" t="s">
        <v>71</v>
      </c>
      <c r="H11" s="74"/>
      <c r="I11" s="4" t="s">
        <v>32</v>
      </c>
      <c r="J11" s="117">
        <v>300</v>
      </c>
      <c r="K11" s="4">
        <v>0.416</v>
      </c>
      <c r="L11" s="77">
        <v>124.8</v>
      </c>
    </row>
    <row r="12" ht="16.5" spans="1:12">
      <c r="A12" s="74"/>
      <c r="B12" s="135"/>
      <c r="C12" s="74"/>
      <c r="D12" s="74"/>
      <c r="E12" s="74"/>
      <c r="F12" s="74"/>
      <c r="G12" s="74"/>
      <c r="H12" s="74"/>
      <c r="I12" s="4" t="s">
        <v>33</v>
      </c>
      <c r="J12" s="117">
        <v>300</v>
      </c>
      <c r="K12" s="4">
        <v>0.72</v>
      </c>
      <c r="L12" s="77">
        <v>216</v>
      </c>
    </row>
    <row r="13" ht="16.5" spans="1:12">
      <c r="A13" s="70" t="s">
        <v>13</v>
      </c>
      <c r="B13" s="134">
        <v>45679</v>
      </c>
      <c r="C13" s="70" t="s">
        <v>14</v>
      </c>
      <c r="D13" s="70" t="s">
        <v>72</v>
      </c>
      <c r="E13" s="70" t="s">
        <v>73</v>
      </c>
      <c r="F13" s="70" t="s">
        <v>74</v>
      </c>
      <c r="G13" s="70" t="s">
        <v>75</v>
      </c>
      <c r="H13" s="4" t="s">
        <v>76</v>
      </c>
      <c r="I13" s="4" t="s">
        <v>32</v>
      </c>
      <c r="J13" s="117">
        <v>2386</v>
      </c>
      <c r="K13" s="4">
        <v>0.416</v>
      </c>
      <c r="L13" s="77">
        <v>992.576</v>
      </c>
    </row>
    <row r="14" ht="16.5" spans="1:12">
      <c r="A14" s="74"/>
      <c r="B14" s="135"/>
      <c r="C14" s="74"/>
      <c r="D14" s="74"/>
      <c r="E14" s="74"/>
      <c r="F14" s="74"/>
      <c r="G14" s="74"/>
      <c r="H14" s="4"/>
      <c r="I14" s="4" t="s">
        <v>33</v>
      </c>
      <c r="J14" s="117">
        <v>2386</v>
      </c>
      <c r="K14" s="4">
        <v>0.72</v>
      </c>
      <c r="L14" s="77">
        <v>1717.92</v>
      </c>
    </row>
    <row r="15" ht="16.5" spans="1:12">
      <c r="A15" s="74"/>
      <c r="B15" s="135"/>
      <c r="C15" s="74"/>
      <c r="D15" s="74"/>
      <c r="E15" s="70" t="s">
        <v>77</v>
      </c>
      <c r="F15" s="74"/>
      <c r="G15" s="70" t="s">
        <v>78</v>
      </c>
      <c r="H15" s="4" t="s">
        <v>79</v>
      </c>
      <c r="I15" s="4" t="s">
        <v>32</v>
      </c>
      <c r="J15" s="117">
        <v>1075</v>
      </c>
      <c r="K15" s="4">
        <v>0.416</v>
      </c>
      <c r="L15" s="77">
        <v>447.2</v>
      </c>
    </row>
    <row r="16" ht="16.5" spans="1:12">
      <c r="A16" s="74"/>
      <c r="B16" s="135"/>
      <c r="C16" s="74"/>
      <c r="D16" s="74"/>
      <c r="E16" s="74"/>
      <c r="F16" s="74"/>
      <c r="G16" s="74"/>
      <c r="H16" s="4"/>
      <c r="I16" s="4" t="s">
        <v>33</v>
      </c>
      <c r="J16" s="117">
        <v>1075</v>
      </c>
      <c r="K16" s="4">
        <v>0.72</v>
      </c>
      <c r="L16" s="77">
        <v>774</v>
      </c>
    </row>
    <row r="17" ht="16.5" spans="1:13">
      <c r="A17" s="74"/>
      <c r="B17" s="135"/>
      <c r="C17" s="74"/>
      <c r="D17" s="74"/>
      <c r="E17" s="70" t="s">
        <v>80</v>
      </c>
      <c r="F17" s="74"/>
      <c r="G17" s="70" t="s">
        <v>81</v>
      </c>
      <c r="H17" s="4" t="s">
        <v>82</v>
      </c>
      <c r="I17" s="4" t="s">
        <v>32</v>
      </c>
      <c r="J17" s="117">
        <v>3073</v>
      </c>
      <c r="K17" s="4">
        <v>0.416</v>
      </c>
      <c r="L17" s="77">
        <v>1278.368</v>
      </c>
    </row>
    <row r="18" ht="16.5" spans="1:13">
      <c r="A18" s="74"/>
      <c r="B18" s="135"/>
      <c r="C18" s="74"/>
      <c r="D18" s="74"/>
      <c r="E18" s="74"/>
      <c r="F18" s="74"/>
      <c r="G18" s="74"/>
      <c r="H18" s="4"/>
      <c r="I18" s="4" t="s">
        <v>33</v>
      </c>
      <c r="J18" s="117">
        <v>3073</v>
      </c>
      <c r="K18" s="4">
        <v>0.72</v>
      </c>
      <c r="L18" s="77">
        <v>2212.56</v>
      </c>
    </row>
    <row r="19" ht="16.5" spans="1:13">
      <c r="A19" s="74"/>
      <c r="B19" s="135"/>
      <c r="C19" s="74"/>
      <c r="D19" s="74"/>
      <c r="E19" s="70" t="s">
        <v>83</v>
      </c>
      <c r="F19" s="74"/>
      <c r="G19" s="70" t="s">
        <v>84</v>
      </c>
      <c r="H19" s="4" t="s">
        <v>85</v>
      </c>
      <c r="I19" s="4" t="s">
        <v>32</v>
      </c>
      <c r="J19" s="117">
        <v>1157</v>
      </c>
      <c r="K19" s="4">
        <v>0.416</v>
      </c>
      <c r="L19" s="77">
        <f>J19*K19</f>
        <v>481.312</v>
      </c>
    </row>
    <row r="20" ht="16.5" spans="1:13">
      <c r="A20" s="74"/>
      <c r="B20" s="135"/>
      <c r="C20" s="74"/>
      <c r="D20" s="74"/>
      <c r="E20" s="74"/>
      <c r="F20" s="74"/>
      <c r="G20" s="74"/>
      <c r="H20" s="4"/>
      <c r="I20" s="4" t="s">
        <v>33</v>
      </c>
      <c r="J20" s="117">
        <v>1157</v>
      </c>
      <c r="K20" s="4">
        <v>0.72</v>
      </c>
      <c r="L20" s="77">
        <v>833.04</v>
      </c>
    </row>
    <row r="21" spans="1:13">
      <c r="A21" s="48" t="s">
        <v>47</v>
      </c>
      <c r="B21" s="49"/>
      <c r="C21" s="49"/>
      <c r="D21" s="49"/>
      <c r="E21" s="49"/>
      <c r="F21" s="49"/>
      <c r="G21" s="49"/>
      <c r="H21" s="49"/>
      <c r="I21" s="50"/>
      <c r="J21" s="187">
        <f>SUM(J5:J20)</f>
        <v>16888</v>
      </c>
      <c r="K21" s="52"/>
      <c r="L21" s="51">
        <f>SUM(L5:L20)</f>
        <v>9592.384</v>
      </c>
      <c r="M21" s="162" t="s">
        <v>86</v>
      </c>
    </row>
    <row r="24" ht="23" spans="1:13">
      <c r="A24" s="22" t="s">
        <v>48</v>
      </c>
      <c r="B24" s="22"/>
      <c r="C24" s="22"/>
      <c r="D24" s="22"/>
      <c r="E24" s="22"/>
      <c r="F24" s="22"/>
      <c r="G24" s="22"/>
      <c r="H24" s="22"/>
      <c r="I24" s="22"/>
      <c r="J24" s="22"/>
    </row>
    <row r="25" ht="56" spans="1:13">
      <c r="A25" s="200" t="s">
        <v>49</v>
      </c>
      <c r="B25" s="200" t="s">
        <v>50</v>
      </c>
      <c r="C25" s="200" t="s">
        <v>51</v>
      </c>
      <c r="D25" s="200" t="s">
        <v>52</v>
      </c>
      <c r="E25" s="200" t="s">
        <v>53</v>
      </c>
      <c r="F25" s="200" t="s">
        <v>54</v>
      </c>
      <c r="G25" s="201" t="s">
        <v>55</v>
      </c>
      <c r="H25" s="201" t="s">
        <v>56</v>
      </c>
      <c r="I25" s="200" t="s">
        <v>57</v>
      </c>
      <c r="J25" s="201" t="s">
        <v>58</v>
      </c>
    </row>
    <row r="26" ht="28" spans="1:13">
      <c r="A26" s="56">
        <v>1</v>
      </c>
      <c r="B26" s="57"/>
      <c r="C26" s="56" t="s">
        <v>13</v>
      </c>
      <c r="D26" s="58" t="s">
        <v>59</v>
      </c>
      <c r="E26" s="58" t="s">
        <v>60</v>
      </c>
      <c r="F26" s="56" t="s">
        <v>61</v>
      </c>
      <c r="G26" s="56" t="s">
        <v>62</v>
      </c>
      <c r="H26" s="56">
        <f>J21</f>
        <v>16888</v>
      </c>
      <c r="I26" s="60">
        <f>L21</f>
        <v>9592.384</v>
      </c>
      <c r="J26" s="56"/>
    </row>
  </sheetData>
  <autoFilter xmlns:etc="http://www.wps.cn/officeDocument/2017/etCustomData" ref="I3:I26" etc:filterBottomFollowUsedRange="0">
    <extLst/>
  </autoFilter>
  <mergeCells count="32">
    <mergeCell ref="A3:L3"/>
    <mergeCell ref="A21:I21"/>
    <mergeCell ref="A24:J24"/>
    <mergeCell ref="A5:A12"/>
    <mergeCell ref="A13:A20"/>
    <mergeCell ref="B5:B12"/>
    <mergeCell ref="B13:B20"/>
    <mergeCell ref="C5:C12"/>
    <mergeCell ref="C13:C20"/>
    <mergeCell ref="D5:D12"/>
    <mergeCell ref="D13:D20"/>
    <mergeCell ref="E5:E10"/>
    <mergeCell ref="E11:E12"/>
    <mergeCell ref="E13:E14"/>
    <mergeCell ref="E15:E16"/>
    <mergeCell ref="E17:E18"/>
    <mergeCell ref="E19:E20"/>
    <mergeCell ref="F5:F12"/>
    <mergeCell ref="F13:F20"/>
    <mergeCell ref="G5:G6"/>
    <mergeCell ref="G7:G8"/>
    <mergeCell ref="G9:G10"/>
    <mergeCell ref="G11:G12"/>
    <mergeCell ref="G13:G14"/>
    <mergeCell ref="G15:G16"/>
    <mergeCell ref="G17:G18"/>
    <mergeCell ref="G19:G20"/>
    <mergeCell ref="H5:H12"/>
    <mergeCell ref="H13:H14"/>
    <mergeCell ref="H15:H16"/>
    <mergeCell ref="H17:H18"/>
    <mergeCell ref="H19:H2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5"/>
  <sheetViews>
    <sheetView zoomScale="60" zoomScaleNormal="60" workbookViewId="0">
      <selection activeCell="N20" sqref="N2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22" width="9" style="20"/>
    <col min="23" max="23" width="9" style="20" customWidth="1"/>
    <col min="24" max="24" width="9" style="20"/>
    <col min="25" max="25" width="9" style="20" customWidth="1"/>
    <col min="26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63" customHeight="1" spans="1:12">
      <c r="A5" s="70" t="s">
        <v>13</v>
      </c>
      <c r="B5" s="134">
        <v>45846</v>
      </c>
      <c r="C5" s="70" t="s">
        <v>14</v>
      </c>
      <c r="D5" s="70" t="s">
        <v>335</v>
      </c>
      <c r="E5" s="70" t="s">
        <v>336</v>
      </c>
      <c r="F5" s="70" t="s">
        <v>337</v>
      </c>
      <c r="G5" s="70" t="s">
        <v>338</v>
      </c>
      <c r="H5" s="70" t="s">
        <v>76</v>
      </c>
      <c r="I5" s="40" t="s">
        <v>282</v>
      </c>
      <c r="J5" s="40">
        <v>2826</v>
      </c>
      <c r="K5" s="40">
        <v>1.25</v>
      </c>
      <c r="L5" s="77">
        <v>3532.5</v>
      </c>
    </row>
    <row r="6" ht="16.5" spans="1:12">
      <c r="A6" s="74"/>
      <c r="B6" s="135"/>
      <c r="C6" s="74"/>
      <c r="D6" s="74"/>
      <c r="E6" s="74"/>
      <c r="F6" s="74"/>
      <c r="G6" s="74"/>
      <c r="H6" s="74"/>
      <c r="I6" s="139" t="s">
        <v>24</v>
      </c>
      <c r="J6" s="40">
        <v>2826</v>
      </c>
      <c r="K6" s="40">
        <v>0</v>
      </c>
      <c r="L6" s="77">
        <v>0</v>
      </c>
    </row>
    <row r="7" ht="33" spans="1:12">
      <c r="A7" s="74"/>
      <c r="B7" s="135"/>
      <c r="C7" s="74"/>
      <c r="D7" s="74"/>
      <c r="E7" s="74"/>
      <c r="F7" s="74"/>
      <c r="G7" s="74"/>
      <c r="H7" s="74"/>
      <c r="I7" s="139" t="s">
        <v>283</v>
      </c>
      <c r="J7" s="40">
        <v>117</v>
      </c>
      <c r="K7" s="40">
        <v>1.25</v>
      </c>
      <c r="L7" s="77">
        <v>146.25</v>
      </c>
    </row>
    <row r="8" ht="16.5" spans="1:12">
      <c r="A8" s="74"/>
      <c r="B8" s="135"/>
      <c r="C8" s="74"/>
      <c r="D8" s="74"/>
      <c r="E8" s="74"/>
      <c r="F8" s="74"/>
      <c r="G8" s="74"/>
      <c r="H8" s="74"/>
      <c r="I8" s="40" t="s">
        <v>284</v>
      </c>
      <c r="J8" s="40">
        <v>117</v>
      </c>
      <c r="K8" s="40">
        <v>0</v>
      </c>
      <c r="L8" s="77">
        <v>0</v>
      </c>
    </row>
    <row r="9" ht="16.5" spans="1:12">
      <c r="A9" s="74"/>
      <c r="B9" s="135"/>
      <c r="C9" s="74"/>
      <c r="D9" s="74"/>
      <c r="E9" s="74"/>
      <c r="F9" s="74"/>
      <c r="G9" s="74"/>
      <c r="H9" s="74"/>
      <c r="I9" s="4" t="s">
        <v>285</v>
      </c>
      <c r="J9" s="40">
        <v>2826</v>
      </c>
      <c r="K9" s="40">
        <v>0.1</v>
      </c>
      <c r="L9" s="77">
        <v>282.6</v>
      </c>
    </row>
    <row r="10" ht="16.5" spans="1:12">
      <c r="A10" s="74"/>
      <c r="B10" s="135"/>
      <c r="C10" s="74"/>
      <c r="D10" s="74"/>
      <c r="E10" s="74"/>
      <c r="F10" s="74"/>
      <c r="G10" s="74"/>
      <c r="H10" s="74"/>
      <c r="I10" s="4" t="s">
        <v>20</v>
      </c>
      <c r="J10" s="40">
        <v>5652</v>
      </c>
      <c r="K10" s="40">
        <v>0.07</v>
      </c>
      <c r="L10" s="77">
        <v>395.64</v>
      </c>
    </row>
    <row r="11" ht="16.5" spans="1:12">
      <c r="A11" s="74"/>
      <c r="B11" s="135"/>
      <c r="C11" s="74"/>
      <c r="D11" s="74"/>
      <c r="E11" s="74"/>
      <c r="F11" s="74"/>
      <c r="G11" s="74"/>
      <c r="H11" s="74"/>
      <c r="I11" s="4" t="s">
        <v>21</v>
      </c>
      <c r="J11" s="40">
        <v>2826</v>
      </c>
      <c r="K11" s="40">
        <v>0.05</v>
      </c>
      <c r="L11" s="77">
        <v>141.3</v>
      </c>
    </row>
    <row r="12" ht="16.5" spans="1:12">
      <c r="A12" s="74"/>
      <c r="B12" s="135"/>
      <c r="C12" s="74"/>
      <c r="D12" s="74"/>
      <c r="E12" s="47"/>
      <c r="F12" s="74"/>
      <c r="G12" s="47"/>
      <c r="H12" s="47"/>
      <c r="I12" s="4" t="s">
        <v>22</v>
      </c>
      <c r="J12" s="40">
        <v>2826</v>
      </c>
      <c r="K12" s="40">
        <v>0.14</v>
      </c>
      <c r="L12" s="77">
        <v>395.64</v>
      </c>
    </row>
    <row r="13" ht="16.5" spans="1:12">
      <c r="A13" s="74"/>
      <c r="B13" s="135"/>
      <c r="C13" s="74"/>
      <c r="D13" s="74"/>
      <c r="E13" s="70" t="s">
        <v>339</v>
      </c>
      <c r="F13" s="74"/>
      <c r="G13" s="70" t="s">
        <v>340</v>
      </c>
      <c r="H13" s="70" t="s">
        <v>82</v>
      </c>
      <c r="I13" s="40" t="s">
        <v>282</v>
      </c>
      <c r="J13" s="40">
        <v>3340</v>
      </c>
      <c r="K13" s="40">
        <v>1.25</v>
      </c>
      <c r="L13" s="77">
        <v>4175</v>
      </c>
    </row>
    <row r="14" ht="16.5" spans="1:12">
      <c r="A14" s="74"/>
      <c r="B14" s="135"/>
      <c r="C14" s="74"/>
      <c r="D14" s="74"/>
      <c r="E14" s="74"/>
      <c r="F14" s="74"/>
      <c r="G14" s="74"/>
      <c r="H14" s="74"/>
      <c r="I14" s="139" t="s">
        <v>24</v>
      </c>
      <c r="J14" s="40">
        <v>3340</v>
      </c>
      <c r="K14" s="40">
        <v>0</v>
      </c>
      <c r="L14" s="77">
        <v>0</v>
      </c>
    </row>
    <row r="15" ht="33" spans="1:12">
      <c r="A15" s="74"/>
      <c r="B15" s="135"/>
      <c r="C15" s="74"/>
      <c r="D15" s="74"/>
      <c r="E15" s="74"/>
      <c r="F15" s="74"/>
      <c r="G15" s="74"/>
      <c r="H15" s="74"/>
      <c r="I15" s="139" t="s">
        <v>283</v>
      </c>
      <c r="J15" s="40">
        <v>139</v>
      </c>
      <c r="K15" s="40">
        <v>1.25</v>
      </c>
      <c r="L15" s="77">
        <v>173.75</v>
      </c>
    </row>
    <row r="16" ht="16.5" spans="1:12">
      <c r="A16" s="74"/>
      <c r="B16" s="135"/>
      <c r="C16" s="74"/>
      <c r="D16" s="74"/>
      <c r="E16" s="74"/>
      <c r="F16" s="74"/>
      <c r="G16" s="74"/>
      <c r="H16" s="74"/>
      <c r="I16" s="40" t="s">
        <v>24</v>
      </c>
      <c r="J16" s="40">
        <v>139</v>
      </c>
      <c r="K16" s="40">
        <v>0</v>
      </c>
      <c r="L16" s="77">
        <v>0</v>
      </c>
    </row>
    <row r="17" ht="16.5" spans="1:16">
      <c r="A17" s="74"/>
      <c r="B17" s="135"/>
      <c r="C17" s="74"/>
      <c r="D17" s="74"/>
      <c r="E17" s="74"/>
      <c r="F17" s="74"/>
      <c r="G17" s="74"/>
      <c r="H17" s="74"/>
      <c r="I17" s="4" t="s">
        <v>285</v>
      </c>
      <c r="J17" s="40">
        <v>3340</v>
      </c>
      <c r="K17" s="40">
        <v>0.1</v>
      </c>
      <c r="L17" s="77">
        <v>334</v>
      </c>
    </row>
    <row r="18" ht="16.5" spans="1:16">
      <c r="A18" s="74"/>
      <c r="B18" s="135"/>
      <c r="C18" s="74"/>
      <c r="D18" s="74"/>
      <c r="E18" s="74"/>
      <c r="F18" s="74"/>
      <c r="G18" s="74"/>
      <c r="H18" s="74"/>
      <c r="I18" s="4" t="s">
        <v>20</v>
      </c>
      <c r="J18" s="40">
        <v>12638</v>
      </c>
      <c r="K18" s="40">
        <v>0.07</v>
      </c>
      <c r="L18" s="77">
        <v>884.66</v>
      </c>
    </row>
    <row r="19" ht="16.5" spans="1:16">
      <c r="A19" s="74"/>
      <c r="B19" s="135"/>
      <c r="C19" s="74"/>
      <c r="D19" s="74"/>
      <c r="E19" s="74"/>
      <c r="F19" s="74"/>
      <c r="G19" s="74"/>
      <c r="H19" s="74"/>
      <c r="I19" s="4" t="s">
        <v>21</v>
      </c>
      <c r="J19" s="40">
        <v>6319</v>
      </c>
      <c r="K19" s="40">
        <v>0.05</v>
      </c>
      <c r="L19" s="77">
        <v>315.95</v>
      </c>
    </row>
    <row r="20" ht="16.5" spans="1:16">
      <c r="A20" s="47"/>
      <c r="B20" s="136"/>
      <c r="C20" s="47"/>
      <c r="D20" s="47"/>
      <c r="E20" s="47"/>
      <c r="F20" s="47"/>
      <c r="G20" s="47"/>
      <c r="H20" s="47"/>
      <c r="I20" s="4" t="s">
        <v>22</v>
      </c>
      <c r="J20" s="40">
        <v>6319</v>
      </c>
      <c r="K20" s="40">
        <v>0.14</v>
      </c>
      <c r="L20" s="77">
        <v>884.66</v>
      </c>
      <c r="N20" s="37" t="s">
        <v>341</v>
      </c>
      <c r="O20" s="140" t="s">
        <v>342</v>
      </c>
    </row>
    <row r="21" spans="1:16">
      <c r="A21" s="48" t="s">
        <v>47</v>
      </c>
      <c r="B21" s="49"/>
      <c r="C21" s="49"/>
      <c r="D21" s="49"/>
      <c r="E21" s="49"/>
      <c r="F21" s="49"/>
      <c r="G21" s="49"/>
      <c r="H21" s="49"/>
      <c r="I21" s="50"/>
      <c r="J21" s="51">
        <f>SUM(J5:J20)</f>
        <v>55590</v>
      </c>
      <c r="K21" s="52"/>
      <c r="L21" s="51">
        <f>SUM(L5:L20)</f>
        <v>11661.95</v>
      </c>
      <c r="N21" s="129"/>
    </row>
    <row r="24" ht="23" spans="1:16">
      <c r="A24" s="22" t="s">
        <v>48</v>
      </c>
      <c r="B24" s="22"/>
      <c r="C24" s="22"/>
      <c r="D24" s="22"/>
      <c r="E24" s="22"/>
      <c r="F24" s="22"/>
      <c r="G24" s="22"/>
      <c r="H24" s="22"/>
      <c r="I24" s="22"/>
      <c r="J24" s="23"/>
    </row>
    <row r="25" ht="56" spans="1:16">
      <c r="A25" s="104" t="s">
        <v>49</v>
      </c>
      <c r="B25" s="104" t="s">
        <v>50</v>
      </c>
      <c r="C25" s="104" t="s">
        <v>51</v>
      </c>
      <c r="D25" s="104" t="s">
        <v>52</v>
      </c>
      <c r="E25" s="104" t="s">
        <v>53</v>
      </c>
      <c r="F25" s="104" t="s">
        <v>54</v>
      </c>
      <c r="G25" s="105" t="s">
        <v>55</v>
      </c>
      <c r="H25" s="105" t="s">
        <v>56</v>
      </c>
      <c r="I25" s="104" t="s">
        <v>57</v>
      </c>
      <c r="J25" s="55" t="s">
        <v>58</v>
      </c>
    </row>
    <row r="26" ht="28" spans="1:16">
      <c r="A26" s="56">
        <v>1</v>
      </c>
      <c r="B26" s="57"/>
      <c r="C26" s="56" t="s">
        <v>13</v>
      </c>
      <c r="D26" s="58" t="s">
        <v>59</v>
      </c>
      <c r="E26" s="58" t="s">
        <v>60</v>
      </c>
      <c r="F26" s="56" t="s">
        <v>61</v>
      </c>
      <c r="G26" s="56" t="s">
        <v>62</v>
      </c>
      <c r="H26" s="59">
        <f>J21</f>
        <v>55590</v>
      </c>
      <c r="I26" s="60">
        <f>L21</f>
        <v>11661.95</v>
      </c>
      <c r="J26" s="61"/>
    </row>
    <row r="27" spans="1:16">
      <c r="M27" s="20" t="s">
        <v>224</v>
      </c>
      <c r="N27" s="20" t="s">
        <v>225</v>
      </c>
      <c r="O27" s="20" t="s">
        <v>226</v>
      </c>
      <c r="P27" s="20" t="s">
        <v>152</v>
      </c>
    </row>
    <row r="28" spans="1:16">
      <c r="M28" s="223" t="s">
        <v>288</v>
      </c>
      <c r="N28" s="20">
        <v>23215.46</v>
      </c>
      <c r="O28" s="20">
        <v>23215.44</v>
      </c>
      <c r="P28" s="129">
        <f>N28-O28</f>
        <v>0.0200000000004366</v>
      </c>
    </row>
    <row r="29" spans="1:16">
      <c r="M29" s="223" t="s">
        <v>289</v>
      </c>
      <c r="N29" s="20">
        <v>5587.358</v>
      </c>
      <c r="O29" s="20">
        <v>5581.36</v>
      </c>
      <c r="P29" s="129">
        <f t="shared" ref="P29:P35" si="0">N29-O29</f>
        <v>5.9980000000005</v>
      </c>
    </row>
    <row r="30" spans="1:16">
      <c r="M30" s="223" t="s">
        <v>290</v>
      </c>
      <c r="N30" s="20">
        <v>13781.26</v>
      </c>
      <c r="O30" s="20">
        <v>13951.56</v>
      </c>
      <c r="P30" s="129">
        <f t="shared" si="0"/>
        <v>-170.299999999999</v>
      </c>
    </row>
    <row r="31" spans="1:16">
      <c r="M31" s="223" t="s">
        <v>291</v>
      </c>
      <c r="N31" s="20">
        <v>34172.15</v>
      </c>
      <c r="O31" s="20">
        <v>33916.05</v>
      </c>
      <c r="P31" s="129">
        <f t="shared" si="0"/>
        <v>256.099999999999</v>
      </c>
    </row>
    <row r="32" spans="1:16">
      <c r="M32" s="223" t="s">
        <v>301</v>
      </c>
      <c r="N32" s="20">
        <v>3268.56</v>
      </c>
      <c r="O32" s="20">
        <v>3268.56</v>
      </c>
      <c r="P32" s="129">
        <f t="shared" si="0"/>
        <v>0</v>
      </c>
    </row>
    <row r="33" spans="13:16">
      <c r="M33" s="223" t="s">
        <v>331</v>
      </c>
      <c r="N33" s="20">
        <v>35278.76</v>
      </c>
      <c r="O33" s="20">
        <v>35621.34</v>
      </c>
      <c r="P33" s="129">
        <f t="shared" si="0"/>
        <v>-342.579999999994</v>
      </c>
    </row>
    <row r="34" spans="13:16">
      <c r="M34" s="223" t="s">
        <v>343</v>
      </c>
      <c r="N34" s="20">
        <v>11661.95</v>
      </c>
      <c r="O34" s="20">
        <v>11652.21</v>
      </c>
      <c r="P34" s="129">
        <f t="shared" si="0"/>
        <v>9.7400000000016</v>
      </c>
    </row>
    <row r="35" spans="13:16">
      <c r="N35" s="20">
        <f>SUM(N28:N34)</f>
        <v>126965.498</v>
      </c>
      <c r="O35" s="20">
        <f>SUM(O28:O34)</f>
        <v>127206.52</v>
      </c>
      <c r="P35" s="129">
        <f t="shared" si="0"/>
        <v>-241.021999999983</v>
      </c>
    </row>
  </sheetData>
  <autoFilter xmlns:etc="http://www.wps.cn/officeDocument/2017/etCustomData" ref="A4:O21" etc:filterBottomFollowUsedRange="0">
    <extLst/>
  </autoFilter>
  <mergeCells count="14">
    <mergeCell ref="A3:L3"/>
    <mergeCell ref="A21:I21"/>
    <mergeCell ref="A24:J24"/>
    <mergeCell ref="A5:A20"/>
    <mergeCell ref="B5:B20"/>
    <mergeCell ref="C5:C20"/>
    <mergeCell ref="D5:D20"/>
    <mergeCell ref="E5:E12"/>
    <mergeCell ref="E13:E20"/>
    <mergeCell ref="F5:F20"/>
    <mergeCell ref="G5:G12"/>
    <mergeCell ref="G13:G20"/>
    <mergeCell ref="H5:H12"/>
    <mergeCell ref="H13:H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85"/>
  <sheetViews>
    <sheetView zoomScale="60" zoomScaleNormal="60" topLeftCell="B233" workbookViewId="0">
      <selection activeCell="N270" sqref="N27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21" width="9" style="20"/>
    <col min="22" max="22" width="9" style="20" customWidth="1"/>
    <col min="23" max="23" width="9" style="20"/>
    <col min="24" max="24" width="9" style="20" customWidth="1"/>
    <col min="25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customHeight="1" spans="1:12">
      <c r="A5" s="70" t="s">
        <v>13</v>
      </c>
      <c r="B5" s="134">
        <v>45845</v>
      </c>
      <c r="C5" s="70" t="s">
        <v>14</v>
      </c>
      <c r="D5" s="70" t="s">
        <v>344</v>
      </c>
      <c r="E5" s="70">
        <v>62331</v>
      </c>
      <c r="F5" s="70" t="s">
        <v>345</v>
      </c>
      <c r="G5" s="70" t="s">
        <v>240</v>
      </c>
      <c r="H5" s="70" t="s">
        <v>19</v>
      </c>
      <c r="I5" s="4" t="s">
        <v>34</v>
      </c>
      <c r="J5" s="40">
        <v>1000</v>
      </c>
      <c r="K5" s="4">
        <v>0.07</v>
      </c>
      <c r="L5" s="77">
        <v>70</v>
      </c>
    </row>
    <row r="6" ht="16.5" spans="1:12">
      <c r="A6" s="74"/>
      <c r="B6" s="74"/>
      <c r="C6" s="74"/>
      <c r="D6" s="74"/>
      <c r="E6" s="74"/>
      <c r="F6" s="74"/>
      <c r="G6" s="74"/>
      <c r="H6" s="74"/>
      <c r="I6" s="4" t="s">
        <v>21</v>
      </c>
      <c r="J6" s="40">
        <v>1000</v>
      </c>
      <c r="K6" s="4">
        <v>0.05</v>
      </c>
      <c r="L6" s="77">
        <v>50</v>
      </c>
    </row>
    <row r="7" ht="16.5" spans="1:12">
      <c r="A7" s="74"/>
      <c r="B7" s="74"/>
      <c r="C7" s="74"/>
      <c r="D7" s="74"/>
      <c r="E7" s="74"/>
      <c r="F7" s="74"/>
      <c r="G7" s="74"/>
      <c r="H7" s="74"/>
      <c r="I7" s="4" t="s">
        <v>22</v>
      </c>
      <c r="J7" s="40">
        <v>1000</v>
      </c>
      <c r="K7" s="4">
        <v>0.14</v>
      </c>
      <c r="L7" s="77">
        <v>140</v>
      </c>
    </row>
    <row r="8" ht="16.5" spans="1:12">
      <c r="A8" s="74"/>
      <c r="B8" s="74"/>
      <c r="C8" s="74"/>
      <c r="D8" s="74"/>
      <c r="E8" s="74"/>
      <c r="F8" s="74"/>
      <c r="G8" s="74"/>
      <c r="H8" s="74"/>
      <c r="I8" s="4" t="s">
        <v>23</v>
      </c>
      <c r="J8" s="40">
        <v>1000</v>
      </c>
      <c r="K8" s="4">
        <v>0.56</v>
      </c>
      <c r="L8" s="77">
        <v>560</v>
      </c>
    </row>
    <row r="9" ht="16.5" spans="1:12">
      <c r="A9" s="74"/>
      <c r="B9" s="74"/>
      <c r="C9" s="74"/>
      <c r="D9" s="74"/>
      <c r="E9" s="74"/>
      <c r="F9" s="74"/>
      <c r="G9" s="74"/>
      <c r="H9" s="74"/>
      <c r="I9" s="4" t="s">
        <v>24</v>
      </c>
      <c r="J9" s="40">
        <v>1000</v>
      </c>
      <c r="K9" s="4">
        <v>0</v>
      </c>
      <c r="L9" s="77">
        <v>0</v>
      </c>
    </row>
    <row r="10" ht="16.5" spans="1:12">
      <c r="A10" s="74"/>
      <c r="B10" s="74"/>
      <c r="C10" s="74"/>
      <c r="D10" s="74"/>
      <c r="E10" s="47"/>
      <c r="F10" s="74"/>
      <c r="G10" s="47"/>
      <c r="H10" s="74"/>
      <c r="I10" s="4" t="s">
        <v>25</v>
      </c>
      <c r="J10" s="40">
        <v>1000</v>
      </c>
      <c r="K10" s="4">
        <v>0.18</v>
      </c>
      <c r="L10" s="77">
        <v>180</v>
      </c>
    </row>
    <row r="11" ht="16.5" spans="1:12">
      <c r="A11" s="74"/>
      <c r="B11" s="74"/>
      <c r="C11" s="74"/>
      <c r="D11" s="74"/>
      <c r="E11" s="70">
        <v>62408</v>
      </c>
      <c r="F11" s="74"/>
      <c r="G11" s="70" t="s">
        <v>316</v>
      </c>
      <c r="H11" s="70" t="s">
        <v>19</v>
      </c>
      <c r="I11" s="4" t="s">
        <v>23</v>
      </c>
      <c r="J11" s="40">
        <v>1200</v>
      </c>
      <c r="K11" s="4">
        <v>0.56</v>
      </c>
      <c r="L11" s="77">
        <v>672</v>
      </c>
    </row>
    <row r="12" ht="16.5" spans="1:12">
      <c r="A12" s="74"/>
      <c r="B12" s="74"/>
      <c r="C12" s="74"/>
      <c r="D12" s="74"/>
      <c r="E12" s="74"/>
      <c r="F12" s="74"/>
      <c r="G12" s="74"/>
      <c r="H12" s="74"/>
      <c r="I12" s="4" t="s">
        <v>24</v>
      </c>
      <c r="J12" s="40">
        <v>1200</v>
      </c>
      <c r="K12" s="4">
        <v>0</v>
      </c>
      <c r="L12" s="77">
        <v>0</v>
      </c>
    </row>
    <row r="13" ht="16.5" spans="1:12">
      <c r="A13" s="74"/>
      <c r="B13" s="74"/>
      <c r="C13" s="74"/>
      <c r="D13" s="74"/>
      <c r="E13" s="74"/>
      <c r="F13" s="74"/>
      <c r="G13" s="74"/>
      <c r="H13" s="74"/>
      <c r="I13" s="4" t="s">
        <v>25</v>
      </c>
      <c r="J13" s="40">
        <v>1200</v>
      </c>
      <c r="K13" s="4">
        <v>0.18</v>
      </c>
      <c r="L13" s="77">
        <v>216</v>
      </c>
    </row>
    <row r="14" ht="16.5" spans="1:12">
      <c r="A14" s="32" t="s">
        <v>13</v>
      </c>
      <c r="B14" s="33">
        <v>45870</v>
      </c>
      <c r="C14" s="32" t="s">
        <v>14</v>
      </c>
      <c r="D14" s="32" t="s">
        <v>346</v>
      </c>
      <c r="E14" s="137">
        <v>64891</v>
      </c>
      <c r="F14" s="5" t="s">
        <v>347</v>
      </c>
      <c r="G14" s="32" t="s">
        <v>348</v>
      </c>
      <c r="H14" s="5" t="s">
        <v>31</v>
      </c>
      <c r="I14" s="4" t="s">
        <v>32</v>
      </c>
      <c r="J14" s="5">
        <v>50</v>
      </c>
      <c r="K14" s="4">
        <v>0.416</v>
      </c>
      <c r="L14" s="6">
        <f t="shared" ref="L14:L45" si="0">J14*K14</f>
        <v>20.8</v>
      </c>
    </row>
    <row r="15" ht="16.5" spans="1:12">
      <c r="A15" s="32"/>
      <c r="B15" s="33"/>
      <c r="C15" s="32"/>
      <c r="D15" s="32"/>
      <c r="E15" s="137"/>
      <c r="F15" s="5"/>
      <c r="G15" s="32"/>
      <c r="H15" s="5"/>
      <c r="I15" s="4" t="s">
        <v>33</v>
      </c>
      <c r="J15" s="5">
        <v>50</v>
      </c>
      <c r="K15" s="4">
        <v>0.72</v>
      </c>
      <c r="L15" s="6">
        <f t="shared" si="0"/>
        <v>36</v>
      </c>
    </row>
    <row r="16" ht="16.5" spans="1:12">
      <c r="A16" s="32"/>
      <c r="B16" s="33"/>
      <c r="C16" s="32"/>
      <c r="D16" s="32"/>
      <c r="E16" s="137"/>
      <c r="F16" s="5"/>
      <c r="G16" s="32"/>
      <c r="H16" s="5"/>
      <c r="I16" s="4" t="s">
        <v>24</v>
      </c>
      <c r="J16" s="5">
        <v>50</v>
      </c>
      <c r="K16" s="4">
        <v>0</v>
      </c>
      <c r="L16" s="6">
        <f t="shared" si="0"/>
        <v>0</v>
      </c>
    </row>
    <row r="17" ht="16.5" spans="1:12">
      <c r="A17" s="32"/>
      <c r="B17" s="33"/>
      <c r="C17" s="32"/>
      <c r="D17" s="32"/>
      <c r="E17" s="137"/>
      <c r="F17" s="5"/>
      <c r="G17" s="32"/>
      <c r="H17" s="5"/>
      <c r="I17" s="4" t="s">
        <v>34</v>
      </c>
      <c r="J17" s="5">
        <v>50</v>
      </c>
      <c r="K17" s="4">
        <v>0.07</v>
      </c>
      <c r="L17" s="6">
        <f t="shared" si="0"/>
        <v>3.5</v>
      </c>
    </row>
    <row r="18" ht="16.5" spans="1:12">
      <c r="A18" s="32"/>
      <c r="B18" s="33"/>
      <c r="C18" s="32"/>
      <c r="D18" s="32"/>
      <c r="E18" s="137"/>
      <c r="F18" s="5"/>
      <c r="G18" s="32"/>
      <c r="H18" s="5"/>
      <c r="I18" s="4" t="s">
        <v>21</v>
      </c>
      <c r="J18" s="5">
        <v>50</v>
      </c>
      <c r="K18" s="4">
        <v>0.05</v>
      </c>
      <c r="L18" s="6">
        <f t="shared" si="0"/>
        <v>2.5</v>
      </c>
    </row>
    <row r="19" ht="16.5" spans="1:12">
      <c r="A19" s="32"/>
      <c r="B19" s="33"/>
      <c r="C19" s="32"/>
      <c r="D19" s="32"/>
      <c r="E19" s="137"/>
      <c r="F19" s="5"/>
      <c r="G19" s="32"/>
      <c r="H19" s="5"/>
      <c r="I19" s="4" t="s">
        <v>22</v>
      </c>
      <c r="J19" s="5">
        <v>50</v>
      </c>
      <c r="K19" s="4">
        <v>0.14</v>
      </c>
      <c r="L19" s="6">
        <f t="shared" si="0"/>
        <v>7</v>
      </c>
    </row>
    <row r="20" ht="16.5" spans="1:12">
      <c r="A20" s="32"/>
      <c r="B20" s="33"/>
      <c r="C20" s="32"/>
      <c r="D20" s="32"/>
      <c r="E20" s="137"/>
      <c r="F20" s="5"/>
      <c r="G20" s="32"/>
      <c r="H20" s="5"/>
      <c r="I20" s="4" t="s">
        <v>35</v>
      </c>
      <c r="J20" s="5">
        <v>50</v>
      </c>
      <c r="K20" s="4">
        <v>0</v>
      </c>
      <c r="L20" s="6">
        <f t="shared" si="0"/>
        <v>0</v>
      </c>
    </row>
    <row r="21" ht="16.5" spans="1:12">
      <c r="A21" s="32"/>
      <c r="B21" s="33"/>
      <c r="C21" s="32"/>
      <c r="D21" s="32"/>
      <c r="E21" s="137"/>
      <c r="F21" s="5"/>
      <c r="G21" s="32"/>
      <c r="H21" s="5"/>
      <c r="I21" s="4" t="s">
        <v>36</v>
      </c>
      <c r="J21" s="5">
        <v>2</v>
      </c>
      <c r="K21" s="4">
        <v>0.4</v>
      </c>
      <c r="L21" s="6">
        <f t="shared" si="0"/>
        <v>0.8</v>
      </c>
    </row>
    <row r="22" ht="16.5" spans="1:12">
      <c r="A22" s="32"/>
      <c r="B22" s="33"/>
      <c r="C22" s="32"/>
      <c r="D22" s="32"/>
      <c r="E22" s="137"/>
      <c r="F22" s="5"/>
      <c r="G22" s="32" t="s">
        <v>140</v>
      </c>
      <c r="H22" s="32" t="s">
        <v>31</v>
      </c>
      <c r="I22" s="4" t="s">
        <v>32</v>
      </c>
      <c r="J22" s="5">
        <v>400</v>
      </c>
      <c r="K22" s="4">
        <v>0.416</v>
      </c>
      <c r="L22" s="6">
        <f t="shared" si="0"/>
        <v>166.4</v>
      </c>
    </row>
    <row r="23" ht="16.5" spans="1:12">
      <c r="A23" s="32"/>
      <c r="B23" s="33"/>
      <c r="C23" s="32"/>
      <c r="D23" s="32"/>
      <c r="E23" s="137"/>
      <c r="F23" s="5"/>
      <c r="G23" s="32"/>
      <c r="H23" s="32"/>
      <c r="I23" s="4" t="s">
        <v>33</v>
      </c>
      <c r="J23" s="5">
        <v>400</v>
      </c>
      <c r="K23" s="4">
        <v>0.72</v>
      </c>
      <c r="L23" s="6">
        <f t="shared" si="0"/>
        <v>288</v>
      </c>
    </row>
    <row r="24" ht="16.5" spans="1:12">
      <c r="A24" s="32"/>
      <c r="B24" s="33"/>
      <c r="C24" s="32"/>
      <c r="D24" s="32"/>
      <c r="E24" s="137"/>
      <c r="F24" s="5"/>
      <c r="G24" s="32"/>
      <c r="H24" s="32"/>
      <c r="I24" s="4" t="s">
        <v>24</v>
      </c>
      <c r="J24" s="5">
        <v>400</v>
      </c>
      <c r="K24" s="4">
        <v>0</v>
      </c>
      <c r="L24" s="6">
        <f t="shared" si="0"/>
        <v>0</v>
      </c>
    </row>
    <row r="25" ht="16.5" spans="1:12">
      <c r="A25" s="32"/>
      <c r="B25" s="33"/>
      <c r="C25" s="32"/>
      <c r="D25" s="32"/>
      <c r="E25" s="137"/>
      <c r="F25" s="5"/>
      <c r="G25" s="32"/>
      <c r="H25" s="32"/>
      <c r="I25" s="4" t="s">
        <v>34</v>
      </c>
      <c r="J25" s="5">
        <v>400</v>
      </c>
      <c r="K25" s="4">
        <v>0.07</v>
      </c>
      <c r="L25" s="6">
        <f t="shared" si="0"/>
        <v>28</v>
      </c>
    </row>
    <row r="26" ht="16.5" spans="1:12">
      <c r="A26" s="32"/>
      <c r="B26" s="33"/>
      <c r="C26" s="32"/>
      <c r="D26" s="32"/>
      <c r="E26" s="137"/>
      <c r="F26" s="5"/>
      <c r="G26" s="32"/>
      <c r="H26" s="32"/>
      <c r="I26" s="4" t="s">
        <v>21</v>
      </c>
      <c r="J26" s="5">
        <v>400</v>
      </c>
      <c r="K26" s="4">
        <v>0.05</v>
      </c>
      <c r="L26" s="6">
        <f t="shared" si="0"/>
        <v>20</v>
      </c>
    </row>
    <row r="27" ht="16.5" spans="1:12">
      <c r="A27" s="32"/>
      <c r="B27" s="33"/>
      <c r="C27" s="32"/>
      <c r="D27" s="32"/>
      <c r="E27" s="137"/>
      <c r="F27" s="5"/>
      <c r="G27" s="32"/>
      <c r="H27" s="32"/>
      <c r="I27" s="4" t="s">
        <v>22</v>
      </c>
      <c r="J27" s="5">
        <v>400</v>
      </c>
      <c r="K27" s="4">
        <v>0.14</v>
      </c>
      <c r="L27" s="6">
        <f t="shared" si="0"/>
        <v>56</v>
      </c>
    </row>
    <row r="28" ht="16.5" spans="1:12">
      <c r="A28" s="32"/>
      <c r="B28" s="33"/>
      <c r="C28" s="32"/>
      <c r="D28" s="32"/>
      <c r="E28" s="137"/>
      <c r="F28" s="5"/>
      <c r="G28" s="32"/>
      <c r="H28" s="32"/>
      <c r="I28" s="4" t="s">
        <v>35</v>
      </c>
      <c r="J28" s="5">
        <v>400</v>
      </c>
      <c r="K28" s="4">
        <v>0</v>
      </c>
      <c r="L28" s="6">
        <f t="shared" si="0"/>
        <v>0</v>
      </c>
    </row>
    <row r="29" ht="16.5" spans="1:12">
      <c r="A29" s="32"/>
      <c r="B29" s="33"/>
      <c r="C29" s="32"/>
      <c r="D29" s="32"/>
      <c r="E29" s="137"/>
      <c r="F29" s="5"/>
      <c r="G29" s="32"/>
      <c r="H29" s="32"/>
      <c r="I29" s="4" t="s">
        <v>36</v>
      </c>
      <c r="J29" s="5">
        <v>16</v>
      </c>
      <c r="K29" s="4">
        <v>0.4</v>
      </c>
      <c r="L29" s="6">
        <f t="shared" si="0"/>
        <v>6.4</v>
      </c>
    </row>
    <row r="30" ht="16.5" spans="1:12">
      <c r="A30" s="32"/>
      <c r="B30" s="33"/>
      <c r="C30" s="32"/>
      <c r="D30" s="32"/>
      <c r="E30" s="137"/>
      <c r="F30" s="5"/>
      <c r="G30" s="32" t="s">
        <v>349</v>
      </c>
      <c r="H30" s="5" t="s">
        <v>31</v>
      </c>
      <c r="I30" s="4" t="s">
        <v>32</v>
      </c>
      <c r="J30" s="5">
        <v>50</v>
      </c>
      <c r="K30" s="4">
        <v>0.416</v>
      </c>
      <c r="L30" s="6">
        <f t="shared" si="0"/>
        <v>20.8</v>
      </c>
    </row>
    <row r="31" ht="16.5" spans="1:12">
      <c r="A31" s="32"/>
      <c r="B31" s="33"/>
      <c r="C31" s="32"/>
      <c r="D31" s="32"/>
      <c r="E31" s="137"/>
      <c r="F31" s="5"/>
      <c r="G31" s="32"/>
      <c r="H31" s="5"/>
      <c r="I31" s="4" t="s">
        <v>33</v>
      </c>
      <c r="J31" s="5">
        <v>50</v>
      </c>
      <c r="K31" s="4">
        <v>0.72</v>
      </c>
      <c r="L31" s="6">
        <f t="shared" si="0"/>
        <v>36</v>
      </c>
    </row>
    <row r="32" ht="16.5" spans="1:12">
      <c r="A32" s="32"/>
      <c r="B32" s="33"/>
      <c r="C32" s="32"/>
      <c r="D32" s="32"/>
      <c r="E32" s="137"/>
      <c r="F32" s="5"/>
      <c r="G32" s="32"/>
      <c r="H32" s="5"/>
      <c r="I32" s="4" t="s">
        <v>24</v>
      </c>
      <c r="J32" s="5">
        <v>50</v>
      </c>
      <c r="K32" s="4">
        <v>0</v>
      </c>
      <c r="L32" s="6">
        <f t="shared" si="0"/>
        <v>0</v>
      </c>
    </row>
    <row r="33" ht="16.5" spans="1:12">
      <c r="A33" s="32"/>
      <c r="B33" s="33"/>
      <c r="C33" s="32"/>
      <c r="D33" s="32"/>
      <c r="E33" s="137"/>
      <c r="F33" s="5"/>
      <c r="G33" s="32"/>
      <c r="H33" s="5"/>
      <c r="I33" s="4" t="s">
        <v>34</v>
      </c>
      <c r="J33" s="5">
        <v>50</v>
      </c>
      <c r="K33" s="4">
        <v>0.07</v>
      </c>
      <c r="L33" s="6">
        <f t="shared" si="0"/>
        <v>3.5</v>
      </c>
    </row>
    <row r="34" ht="16.5" spans="1:12">
      <c r="A34" s="32"/>
      <c r="B34" s="33"/>
      <c r="C34" s="32"/>
      <c r="D34" s="32"/>
      <c r="E34" s="137"/>
      <c r="F34" s="5"/>
      <c r="G34" s="32"/>
      <c r="H34" s="5"/>
      <c r="I34" s="4" t="s">
        <v>21</v>
      </c>
      <c r="J34" s="5">
        <v>50</v>
      </c>
      <c r="K34" s="4">
        <v>0.05</v>
      </c>
      <c r="L34" s="6">
        <f t="shared" si="0"/>
        <v>2.5</v>
      </c>
    </row>
    <row r="35" ht="16.5" spans="1:12">
      <c r="A35" s="32"/>
      <c r="B35" s="33"/>
      <c r="C35" s="32"/>
      <c r="D35" s="32"/>
      <c r="E35" s="137"/>
      <c r="F35" s="5"/>
      <c r="G35" s="32"/>
      <c r="H35" s="5"/>
      <c r="I35" s="4" t="s">
        <v>22</v>
      </c>
      <c r="J35" s="5">
        <v>50</v>
      </c>
      <c r="K35" s="4">
        <v>0.14</v>
      </c>
      <c r="L35" s="6">
        <f t="shared" si="0"/>
        <v>7</v>
      </c>
    </row>
    <row r="36" ht="16.5" spans="1:12">
      <c r="A36" s="32"/>
      <c r="B36" s="33"/>
      <c r="C36" s="32"/>
      <c r="D36" s="32"/>
      <c r="E36" s="137"/>
      <c r="F36" s="5"/>
      <c r="G36" s="32"/>
      <c r="H36" s="5"/>
      <c r="I36" s="4" t="s">
        <v>35</v>
      </c>
      <c r="J36" s="5">
        <v>50</v>
      </c>
      <c r="K36" s="4">
        <v>0</v>
      </c>
      <c r="L36" s="6">
        <f t="shared" si="0"/>
        <v>0</v>
      </c>
    </row>
    <row r="37" ht="16.5" spans="1:12">
      <c r="A37" s="32"/>
      <c r="B37" s="33"/>
      <c r="C37" s="32"/>
      <c r="D37" s="32"/>
      <c r="E37" s="137"/>
      <c r="F37" s="5"/>
      <c r="G37" s="32"/>
      <c r="H37" s="5"/>
      <c r="I37" s="4" t="s">
        <v>36</v>
      </c>
      <c r="J37" s="5">
        <v>2</v>
      </c>
      <c r="K37" s="4">
        <v>0.4</v>
      </c>
      <c r="L37" s="6">
        <f t="shared" si="0"/>
        <v>0.8</v>
      </c>
    </row>
    <row r="38" ht="16.5" spans="1:12">
      <c r="A38" s="32"/>
      <c r="B38" s="33"/>
      <c r="C38" s="32"/>
      <c r="D38" s="32"/>
      <c r="E38" s="137"/>
      <c r="F38" s="5"/>
      <c r="G38" s="32" t="s">
        <v>350</v>
      </c>
      <c r="H38" s="5" t="s">
        <v>31</v>
      </c>
      <c r="I38" s="4" t="s">
        <v>32</v>
      </c>
      <c r="J38" s="5">
        <v>20</v>
      </c>
      <c r="K38" s="4">
        <v>0.416</v>
      </c>
      <c r="L38" s="6">
        <f t="shared" si="0"/>
        <v>8.32</v>
      </c>
    </row>
    <row r="39" ht="16.5" spans="1:12">
      <c r="A39" s="32"/>
      <c r="B39" s="33"/>
      <c r="C39" s="32"/>
      <c r="D39" s="32"/>
      <c r="E39" s="137"/>
      <c r="F39" s="5"/>
      <c r="G39" s="32"/>
      <c r="H39" s="5"/>
      <c r="I39" s="4" t="s">
        <v>33</v>
      </c>
      <c r="J39" s="5">
        <v>20</v>
      </c>
      <c r="K39" s="4">
        <v>0.72</v>
      </c>
      <c r="L39" s="6">
        <f t="shared" si="0"/>
        <v>14.4</v>
      </c>
    </row>
    <row r="40" ht="16.5" spans="1:12">
      <c r="A40" s="32"/>
      <c r="B40" s="33"/>
      <c r="C40" s="32"/>
      <c r="D40" s="32"/>
      <c r="E40" s="137"/>
      <c r="F40" s="5"/>
      <c r="G40" s="32"/>
      <c r="H40" s="5"/>
      <c r="I40" s="4" t="s">
        <v>24</v>
      </c>
      <c r="J40" s="5">
        <v>20</v>
      </c>
      <c r="K40" s="4">
        <v>0</v>
      </c>
      <c r="L40" s="6">
        <f t="shared" si="0"/>
        <v>0</v>
      </c>
    </row>
    <row r="41" ht="16.5" spans="1:12">
      <c r="A41" s="32"/>
      <c r="B41" s="33"/>
      <c r="C41" s="32"/>
      <c r="D41" s="32"/>
      <c r="E41" s="137"/>
      <c r="F41" s="5"/>
      <c r="G41" s="32"/>
      <c r="H41" s="5"/>
      <c r="I41" s="4" t="s">
        <v>34</v>
      </c>
      <c r="J41" s="5">
        <v>20</v>
      </c>
      <c r="K41" s="4">
        <v>0.07</v>
      </c>
      <c r="L41" s="6">
        <f t="shared" si="0"/>
        <v>1.4</v>
      </c>
    </row>
    <row r="42" ht="16.5" spans="1:12">
      <c r="A42" s="32"/>
      <c r="B42" s="33"/>
      <c r="C42" s="32"/>
      <c r="D42" s="32"/>
      <c r="E42" s="137"/>
      <c r="F42" s="5"/>
      <c r="G42" s="32"/>
      <c r="H42" s="5"/>
      <c r="I42" s="4" t="s">
        <v>21</v>
      </c>
      <c r="J42" s="5">
        <v>20</v>
      </c>
      <c r="K42" s="4">
        <v>0.05</v>
      </c>
      <c r="L42" s="6">
        <f t="shared" si="0"/>
        <v>1</v>
      </c>
    </row>
    <row r="43" ht="16.5" spans="1:12">
      <c r="A43" s="32"/>
      <c r="B43" s="33"/>
      <c r="C43" s="32"/>
      <c r="D43" s="32"/>
      <c r="E43" s="137"/>
      <c r="F43" s="5"/>
      <c r="G43" s="32"/>
      <c r="H43" s="5"/>
      <c r="I43" s="4" t="s">
        <v>22</v>
      </c>
      <c r="J43" s="5">
        <v>20</v>
      </c>
      <c r="K43" s="4">
        <v>0.14</v>
      </c>
      <c r="L43" s="6">
        <f t="shared" si="0"/>
        <v>2.8</v>
      </c>
    </row>
    <row r="44" ht="16.5" spans="1:12">
      <c r="A44" s="32"/>
      <c r="B44" s="33"/>
      <c r="C44" s="32"/>
      <c r="D44" s="32"/>
      <c r="E44" s="137"/>
      <c r="F44" s="5"/>
      <c r="G44" s="32"/>
      <c r="H44" s="5"/>
      <c r="I44" s="4" t="s">
        <v>35</v>
      </c>
      <c r="J44" s="5">
        <v>20</v>
      </c>
      <c r="K44" s="4">
        <v>0</v>
      </c>
      <c r="L44" s="6">
        <f t="shared" si="0"/>
        <v>0</v>
      </c>
    </row>
    <row r="45" ht="16.5" spans="1:12">
      <c r="A45" s="32"/>
      <c r="B45" s="33"/>
      <c r="C45" s="32"/>
      <c r="D45" s="32"/>
      <c r="E45" s="137"/>
      <c r="F45" s="5"/>
      <c r="G45" s="32"/>
      <c r="H45" s="5"/>
      <c r="I45" s="4" t="s">
        <v>36</v>
      </c>
      <c r="J45" s="5">
        <v>1</v>
      </c>
      <c r="K45" s="4">
        <v>0.4</v>
      </c>
      <c r="L45" s="6">
        <f t="shared" si="0"/>
        <v>0.4</v>
      </c>
    </row>
    <row r="46" ht="16.5" spans="1:12">
      <c r="A46" s="32"/>
      <c r="B46" s="33"/>
      <c r="C46" s="32"/>
      <c r="D46" s="32"/>
      <c r="E46" s="137"/>
      <c r="F46" s="5"/>
      <c r="G46" s="32" t="s">
        <v>351</v>
      </c>
      <c r="H46" s="5" t="s">
        <v>31</v>
      </c>
      <c r="I46" s="4" t="s">
        <v>32</v>
      </c>
      <c r="J46" s="5">
        <v>100</v>
      </c>
      <c r="K46" s="4">
        <v>0.416</v>
      </c>
      <c r="L46" s="6">
        <f t="shared" ref="L46:L71" si="1">J46*K46</f>
        <v>41.6</v>
      </c>
    </row>
    <row r="47" ht="16.5" spans="1:12">
      <c r="A47" s="32"/>
      <c r="B47" s="33"/>
      <c r="C47" s="32"/>
      <c r="D47" s="32"/>
      <c r="E47" s="137"/>
      <c r="F47" s="5"/>
      <c r="G47" s="32"/>
      <c r="H47" s="5"/>
      <c r="I47" s="4" t="s">
        <v>33</v>
      </c>
      <c r="J47" s="5">
        <v>100</v>
      </c>
      <c r="K47" s="4">
        <v>0.72</v>
      </c>
      <c r="L47" s="6">
        <f t="shared" si="1"/>
        <v>72</v>
      </c>
    </row>
    <row r="48" ht="16.5" spans="1:12">
      <c r="A48" s="32"/>
      <c r="B48" s="33"/>
      <c r="C48" s="32"/>
      <c r="D48" s="32"/>
      <c r="E48" s="137"/>
      <c r="F48" s="5"/>
      <c r="G48" s="32"/>
      <c r="H48" s="5"/>
      <c r="I48" s="4" t="s">
        <v>24</v>
      </c>
      <c r="J48" s="5">
        <v>100</v>
      </c>
      <c r="K48" s="4">
        <v>0</v>
      </c>
      <c r="L48" s="6">
        <f t="shared" si="1"/>
        <v>0</v>
      </c>
    </row>
    <row r="49" ht="16.5" spans="1:12">
      <c r="A49" s="32"/>
      <c r="B49" s="33"/>
      <c r="C49" s="32"/>
      <c r="D49" s="32"/>
      <c r="E49" s="137"/>
      <c r="F49" s="5"/>
      <c r="G49" s="32"/>
      <c r="H49" s="5"/>
      <c r="I49" s="4" t="s">
        <v>34</v>
      </c>
      <c r="J49" s="5">
        <v>100</v>
      </c>
      <c r="K49" s="4">
        <v>0.07</v>
      </c>
      <c r="L49" s="6">
        <f t="shared" si="1"/>
        <v>7</v>
      </c>
    </row>
    <row r="50" ht="16.5" spans="1:12">
      <c r="A50" s="32"/>
      <c r="B50" s="33"/>
      <c r="C50" s="32"/>
      <c r="D50" s="32"/>
      <c r="E50" s="137"/>
      <c r="F50" s="5"/>
      <c r="G50" s="32"/>
      <c r="H50" s="5"/>
      <c r="I50" s="4" t="s">
        <v>21</v>
      </c>
      <c r="J50" s="5">
        <v>100</v>
      </c>
      <c r="K50" s="4">
        <v>0.05</v>
      </c>
      <c r="L50" s="6">
        <f t="shared" si="1"/>
        <v>5</v>
      </c>
    </row>
    <row r="51" ht="16.5" spans="1:12">
      <c r="A51" s="32"/>
      <c r="B51" s="33"/>
      <c r="C51" s="32"/>
      <c r="D51" s="32"/>
      <c r="E51" s="137"/>
      <c r="F51" s="5"/>
      <c r="G51" s="32"/>
      <c r="H51" s="5"/>
      <c r="I51" s="4" t="s">
        <v>22</v>
      </c>
      <c r="J51" s="5">
        <v>100</v>
      </c>
      <c r="K51" s="4">
        <v>0.14</v>
      </c>
      <c r="L51" s="6">
        <f t="shared" si="1"/>
        <v>14</v>
      </c>
    </row>
    <row r="52" ht="16.5" spans="1:12">
      <c r="A52" s="32"/>
      <c r="B52" s="33"/>
      <c r="C52" s="32"/>
      <c r="D52" s="32"/>
      <c r="E52" s="137"/>
      <c r="F52" s="5"/>
      <c r="G52" s="32"/>
      <c r="H52" s="5"/>
      <c r="I52" s="4" t="s">
        <v>35</v>
      </c>
      <c r="J52" s="5">
        <v>100</v>
      </c>
      <c r="K52" s="4">
        <v>0</v>
      </c>
      <c r="L52" s="6">
        <f t="shared" si="1"/>
        <v>0</v>
      </c>
    </row>
    <row r="53" ht="16.5" spans="1:12">
      <c r="A53" s="32"/>
      <c r="B53" s="33"/>
      <c r="C53" s="32"/>
      <c r="D53" s="32"/>
      <c r="E53" s="137"/>
      <c r="F53" s="5"/>
      <c r="G53" s="32"/>
      <c r="H53" s="5"/>
      <c r="I53" s="4" t="s">
        <v>36</v>
      </c>
      <c r="J53" s="5">
        <v>4</v>
      </c>
      <c r="K53" s="4">
        <v>0.4</v>
      </c>
      <c r="L53" s="6">
        <f t="shared" si="1"/>
        <v>1.6</v>
      </c>
    </row>
    <row r="54" ht="16.5" spans="1:12">
      <c r="A54" s="32"/>
      <c r="B54" s="33"/>
      <c r="C54" s="32"/>
      <c r="D54" s="32"/>
      <c r="E54" s="137">
        <v>64895</v>
      </c>
      <c r="F54" s="5"/>
      <c r="G54" s="32" t="s">
        <v>136</v>
      </c>
      <c r="H54" s="5" t="s">
        <v>44</v>
      </c>
      <c r="I54" s="4" t="s">
        <v>32</v>
      </c>
      <c r="J54" s="5">
        <v>300</v>
      </c>
      <c r="K54" s="4">
        <v>0.416</v>
      </c>
      <c r="L54" s="6">
        <f t="shared" si="1"/>
        <v>124.8</v>
      </c>
    </row>
    <row r="55" ht="16.5" spans="1:12">
      <c r="A55" s="32"/>
      <c r="B55" s="33"/>
      <c r="C55" s="32"/>
      <c r="D55" s="32"/>
      <c r="E55" s="137"/>
      <c r="F55" s="5"/>
      <c r="G55" s="32"/>
      <c r="H55" s="5"/>
      <c r="I55" s="4" t="s">
        <v>33</v>
      </c>
      <c r="J55" s="5">
        <v>300</v>
      </c>
      <c r="K55" s="4">
        <v>0.72</v>
      </c>
      <c r="L55" s="6">
        <f t="shared" si="1"/>
        <v>216</v>
      </c>
    </row>
    <row r="56" ht="16.5" spans="1:12">
      <c r="A56" s="32"/>
      <c r="B56" s="33"/>
      <c r="C56" s="32"/>
      <c r="D56" s="32"/>
      <c r="E56" s="137"/>
      <c r="F56" s="5"/>
      <c r="G56" s="32"/>
      <c r="H56" s="5"/>
      <c r="I56" s="4" t="s">
        <v>24</v>
      </c>
      <c r="J56" s="5">
        <v>300</v>
      </c>
      <c r="K56" s="4">
        <v>0</v>
      </c>
      <c r="L56" s="6">
        <f t="shared" si="1"/>
        <v>0</v>
      </c>
    </row>
    <row r="57" ht="16.5" spans="1:12">
      <c r="A57" s="32"/>
      <c r="B57" s="33"/>
      <c r="C57" s="32"/>
      <c r="D57" s="32"/>
      <c r="E57" s="137"/>
      <c r="F57" s="5"/>
      <c r="G57" s="32"/>
      <c r="H57" s="5"/>
      <c r="I57" s="4" t="s">
        <v>34</v>
      </c>
      <c r="J57" s="5">
        <v>300</v>
      </c>
      <c r="K57" s="4">
        <v>0.07</v>
      </c>
      <c r="L57" s="6">
        <f t="shared" si="1"/>
        <v>21</v>
      </c>
    </row>
    <row r="58" ht="16.5" spans="1:12">
      <c r="A58" s="32"/>
      <c r="B58" s="33"/>
      <c r="C58" s="32"/>
      <c r="D58" s="32"/>
      <c r="E58" s="137"/>
      <c r="F58" s="5"/>
      <c r="G58" s="32"/>
      <c r="H58" s="5"/>
      <c r="I58" s="4" t="s">
        <v>21</v>
      </c>
      <c r="J58" s="5">
        <v>300</v>
      </c>
      <c r="K58" s="4">
        <v>0.05</v>
      </c>
      <c r="L58" s="6">
        <f t="shared" si="1"/>
        <v>15</v>
      </c>
    </row>
    <row r="59" ht="16.5" spans="1:12">
      <c r="A59" s="32"/>
      <c r="B59" s="33"/>
      <c r="C59" s="32"/>
      <c r="D59" s="32"/>
      <c r="E59" s="137"/>
      <c r="F59" s="5"/>
      <c r="G59" s="32"/>
      <c r="H59" s="5"/>
      <c r="I59" s="4" t="s">
        <v>22</v>
      </c>
      <c r="J59" s="5">
        <v>300</v>
      </c>
      <c r="K59" s="4">
        <v>0.14</v>
      </c>
      <c r="L59" s="6">
        <f t="shared" si="1"/>
        <v>42</v>
      </c>
    </row>
    <row r="60" ht="16.5" spans="1:12">
      <c r="A60" s="32"/>
      <c r="B60" s="33"/>
      <c r="C60" s="32"/>
      <c r="D60" s="32"/>
      <c r="E60" s="137"/>
      <c r="F60" s="5"/>
      <c r="G60" s="32"/>
      <c r="H60" s="5"/>
      <c r="I60" s="4" t="s">
        <v>35</v>
      </c>
      <c r="J60" s="5">
        <v>300</v>
      </c>
      <c r="K60" s="4">
        <v>0</v>
      </c>
      <c r="L60" s="6">
        <f t="shared" si="1"/>
        <v>0</v>
      </c>
    </row>
    <row r="61" ht="16.5" spans="1:12">
      <c r="A61" s="32"/>
      <c r="B61" s="33"/>
      <c r="C61" s="32"/>
      <c r="D61" s="32"/>
      <c r="E61" s="137"/>
      <c r="F61" s="5"/>
      <c r="G61" s="32"/>
      <c r="H61" s="5"/>
      <c r="I61" s="4" t="s">
        <v>36</v>
      </c>
      <c r="J61" s="5">
        <v>12</v>
      </c>
      <c r="K61" s="4">
        <v>0.4</v>
      </c>
      <c r="L61" s="6">
        <f t="shared" si="1"/>
        <v>4.8</v>
      </c>
    </row>
    <row r="62" ht="16.5" spans="1:12">
      <c r="A62" s="32"/>
      <c r="B62" s="33"/>
      <c r="C62" s="32"/>
      <c r="D62" s="32"/>
      <c r="E62" s="137"/>
      <c r="F62" s="5"/>
      <c r="G62" s="32" t="s">
        <v>137</v>
      </c>
      <c r="H62" s="5" t="s">
        <v>44</v>
      </c>
      <c r="I62" s="4" t="s">
        <v>32</v>
      </c>
      <c r="J62" s="5">
        <v>300</v>
      </c>
      <c r="K62" s="4">
        <v>0.416</v>
      </c>
      <c r="L62" s="6">
        <f t="shared" si="1"/>
        <v>124.8</v>
      </c>
    </row>
    <row r="63" ht="16.5" spans="1:12">
      <c r="A63" s="32"/>
      <c r="B63" s="33"/>
      <c r="C63" s="32"/>
      <c r="D63" s="32"/>
      <c r="E63" s="137"/>
      <c r="F63" s="5"/>
      <c r="G63" s="32"/>
      <c r="H63" s="5"/>
      <c r="I63" s="4" t="s">
        <v>33</v>
      </c>
      <c r="J63" s="5">
        <v>300</v>
      </c>
      <c r="K63" s="4">
        <v>0.72</v>
      </c>
      <c r="L63" s="6">
        <f t="shared" si="1"/>
        <v>216</v>
      </c>
    </row>
    <row r="64" ht="16.5" spans="1:12">
      <c r="A64" s="32"/>
      <c r="B64" s="33"/>
      <c r="C64" s="32"/>
      <c r="D64" s="32"/>
      <c r="E64" s="137"/>
      <c r="F64" s="5"/>
      <c r="G64" s="32"/>
      <c r="H64" s="5"/>
      <c r="I64" s="4" t="s">
        <v>24</v>
      </c>
      <c r="J64" s="5">
        <v>300</v>
      </c>
      <c r="K64" s="4">
        <v>0</v>
      </c>
      <c r="L64" s="6">
        <f t="shared" si="1"/>
        <v>0</v>
      </c>
    </row>
    <row r="65" ht="16.5" spans="1:12">
      <c r="A65" s="32"/>
      <c r="B65" s="33"/>
      <c r="C65" s="32"/>
      <c r="D65" s="32"/>
      <c r="E65" s="137"/>
      <c r="F65" s="5"/>
      <c r="G65" s="32"/>
      <c r="H65" s="5"/>
      <c r="I65" s="4" t="s">
        <v>34</v>
      </c>
      <c r="J65" s="5">
        <v>300</v>
      </c>
      <c r="K65" s="4">
        <v>0.07</v>
      </c>
      <c r="L65" s="6">
        <f t="shared" si="1"/>
        <v>21</v>
      </c>
    </row>
    <row r="66" ht="16.5" spans="1:12">
      <c r="A66" s="32"/>
      <c r="B66" s="33"/>
      <c r="C66" s="32"/>
      <c r="D66" s="32"/>
      <c r="E66" s="137"/>
      <c r="F66" s="5"/>
      <c r="G66" s="32"/>
      <c r="H66" s="5"/>
      <c r="I66" s="4" t="s">
        <v>21</v>
      </c>
      <c r="J66" s="5">
        <v>300</v>
      </c>
      <c r="K66" s="4">
        <v>0.05</v>
      </c>
      <c r="L66" s="6">
        <f t="shared" si="1"/>
        <v>15</v>
      </c>
    </row>
    <row r="67" ht="16.5" spans="1:12">
      <c r="A67" s="32"/>
      <c r="B67" s="33"/>
      <c r="C67" s="32"/>
      <c r="D67" s="32"/>
      <c r="E67" s="137"/>
      <c r="F67" s="5"/>
      <c r="G67" s="32"/>
      <c r="H67" s="5"/>
      <c r="I67" s="4" t="s">
        <v>22</v>
      </c>
      <c r="J67" s="5">
        <v>300</v>
      </c>
      <c r="K67" s="4">
        <v>0.14</v>
      </c>
      <c r="L67" s="6">
        <f t="shared" si="1"/>
        <v>42</v>
      </c>
    </row>
    <row r="68" ht="16.5" spans="1:12">
      <c r="A68" s="32"/>
      <c r="B68" s="33"/>
      <c r="C68" s="32"/>
      <c r="D68" s="32"/>
      <c r="E68" s="137"/>
      <c r="F68" s="5"/>
      <c r="G68" s="32"/>
      <c r="H68" s="5"/>
      <c r="I68" s="4" t="s">
        <v>35</v>
      </c>
      <c r="J68" s="5">
        <v>300</v>
      </c>
      <c r="K68" s="4">
        <v>0</v>
      </c>
      <c r="L68" s="6">
        <f t="shared" si="1"/>
        <v>0</v>
      </c>
    </row>
    <row r="69" ht="16.5" spans="1:12">
      <c r="A69" s="32"/>
      <c r="B69" s="33"/>
      <c r="C69" s="32"/>
      <c r="D69" s="32"/>
      <c r="E69" s="137"/>
      <c r="F69" s="5"/>
      <c r="G69" s="32"/>
      <c r="H69" s="5"/>
      <c r="I69" s="4" t="s">
        <v>36</v>
      </c>
      <c r="J69" s="5">
        <v>12</v>
      </c>
      <c r="K69" s="4">
        <v>0.4</v>
      </c>
      <c r="L69" s="6">
        <f t="shared" si="1"/>
        <v>4.8</v>
      </c>
    </row>
    <row r="70" ht="16.5" spans="1:12">
      <c r="A70" s="32" t="s">
        <v>13</v>
      </c>
      <c r="B70" s="33">
        <v>45874</v>
      </c>
      <c r="C70" s="32" t="s">
        <v>14</v>
      </c>
      <c r="D70" s="32" t="s">
        <v>352</v>
      </c>
      <c r="E70" s="137">
        <v>65009</v>
      </c>
      <c r="F70" s="5" t="s">
        <v>353</v>
      </c>
      <c r="G70" s="32" t="s">
        <v>67</v>
      </c>
      <c r="H70" s="32"/>
      <c r="I70" s="4" t="s">
        <v>32</v>
      </c>
      <c r="J70" s="5">
        <v>400</v>
      </c>
      <c r="K70" s="4">
        <v>0.416</v>
      </c>
      <c r="L70" s="6">
        <f t="shared" si="1"/>
        <v>166.4</v>
      </c>
    </row>
    <row r="71" ht="16.5" spans="1:12">
      <c r="A71" s="32"/>
      <c r="B71" s="33"/>
      <c r="C71" s="32"/>
      <c r="D71" s="32"/>
      <c r="E71" s="137"/>
      <c r="F71" s="5"/>
      <c r="G71" s="32"/>
      <c r="H71" s="32"/>
      <c r="I71" s="4" t="s">
        <v>33</v>
      </c>
      <c r="J71" s="5">
        <v>400</v>
      </c>
      <c r="K71" s="4">
        <v>0.72</v>
      </c>
      <c r="L71" s="6">
        <f t="shared" si="1"/>
        <v>288</v>
      </c>
    </row>
    <row r="72" ht="16.5" spans="1:12">
      <c r="A72" s="32"/>
      <c r="B72" s="33"/>
      <c r="C72" s="32"/>
      <c r="D72" s="32"/>
      <c r="E72" s="137"/>
      <c r="F72" s="5"/>
      <c r="G72" s="32"/>
      <c r="H72" s="32"/>
      <c r="I72" s="4" t="s">
        <v>24</v>
      </c>
      <c r="J72" s="5">
        <v>400</v>
      </c>
      <c r="K72" s="4">
        <v>0</v>
      </c>
      <c r="L72" s="6">
        <f t="shared" ref="L72:L103" si="2">J72*K72</f>
        <v>0</v>
      </c>
    </row>
    <row r="73" ht="16.5" spans="1:12">
      <c r="A73" s="32"/>
      <c r="B73" s="33"/>
      <c r="C73" s="32"/>
      <c r="D73" s="32"/>
      <c r="E73" s="137"/>
      <c r="F73" s="5"/>
      <c r="G73" s="32"/>
      <c r="H73" s="32"/>
      <c r="I73" s="4" t="s">
        <v>20</v>
      </c>
      <c r="J73" s="5">
        <v>800</v>
      </c>
      <c r="K73" s="4">
        <v>0.07</v>
      </c>
      <c r="L73" s="6">
        <f t="shared" si="2"/>
        <v>56</v>
      </c>
    </row>
    <row r="74" ht="16.5" spans="1:12">
      <c r="A74" s="32"/>
      <c r="B74" s="33"/>
      <c r="C74" s="32"/>
      <c r="D74" s="32"/>
      <c r="E74" s="137"/>
      <c r="F74" s="5"/>
      <c r="G74" s="32"/>
      <c r="H74" s="32"/>
      <c r="I74" s="4" t="s">
        <v>21</v>
      </c>
      <c r="J74" s="5">
        <v>400</v>
      </c>
      <c r="K74" s="4">
        <v>0.05</v>
      </c>
      <c r="L74" s="6">
        <f t="shared" si="2"/>
        <v>20</v>
      </c>
    </row>
    <row r="75" ht="16.5" spans="1:12">
      <c r="A75" s="32"/>
      <c r="B75" s="33"/>
      <c r="C75" s="32"/>
      <c r="D75" s="32"/>
      <c r="E75" s="137"/>
      <c r="F75" s="5"/>
      <c r="G75" s="32"/>
      <c r="H75" s="32"/>
      <c r="I75" s="4" t="s">
        <v>22</v>
      </c>
      <c r="J75" s="5">
        <v>400</v>
      </c>
      <c r="K75" s="4">
        <v>0.14</v>
      </c>
      <c r="L75" s="6">
        <f t="shared" si="2"/>
        <v>56</v>
      </c>
    </row>
    <row r="76" ht="16.5" spans="1:12">
      <c r="A76" s="32"/>
      <c r="B76" s="33"/>
      <c r="C76" s="32"/>
      <c r="D76" s="32"/>
      <c r="E76" s="137"/>
      <c r="F76" s="5"/>
      <c r="G76" s="32"/>
      <c r="H76" s="32"/>
      <c r="I76" s="4" t="s">
        <v>35</v>
      </c>
      <c r="J76" s="5">
        <v>400</v>
      </c>
      <c r="K76" s="4">
        <v>0</v>
      </c>
      <c r="L76" s="6">
        <f t="shared" si="2"/>
        <v>0</v>
      </c>
    </row>
    <row r="77" ht="16.5" spans="1:12">
      <c r="A77" s="32"/>
      <c r="B77" s="33"/>
      <c r="C77" s="32"/>
      <c r="D77" s="32"/>
      <c r="E77" s="137"/>
      <c r="F77" s="5"/>
      <c r="G77" s="32"/>
      <c r="H77" s="32"/>
      <c r="I77" s="4" t="s">
        <v>36</v>
      </c>
      <c r="J77" s="5">
        <v>16</v>
      </c>
      <c r="K77" s="4">
        <v>0.4</v>
      </c>
      <c r="L77" s="6">
        <f t="shared" si="2"/>
        <v>6.4</v>
      </c>
    </row>
    <row r="78" ht="16.5" spans="1:12">
      <c r="A78" s="32"/>
      <c r="B78" s="33"/>
      <c r="C78" s="32"/>
      <c r="D78" s="32"/>
      <c r="E78" s="137"/>
      <c r="F78" s="5"/>
      <c r="G78" s="32" t="s">
        <v>69</v>
      </c>
      <c r="H78" s="32"/>
      <c r="I78" s="4" t="s">
        <v>32</v>
      </c>
      <c r="J78" s="5">
        <v>35</v>
      </c>
      <c r="K78" s="4">
        <v>0.416</v>
      </c>
      <c r="L78" s="6">
        <f t="shared" si="2"/>
        <v>14.56</v>
      </c>
    </row>
    <row r="79" ht="16.5" spans="1:12">
      <c r="A79" s="32"/>
      <c r="B79" s="33"/>
      <c r="C79" s="32"/>
      <c r="D79" s="32"/>
      <c r="E79" s="137"/>
      <c r="F79" s="5"/>
      <c r="G79" s="32"/>
      <c r="H79" s="32"/>
      <c r="I79" s="4" t="s">
        <v>33</v>
      </c>
      <c r="J79" s="5">
        <v>35</v>
      </c>
      <c r="K79" s="4">
        <v>0.72</v>
      </c>
      <c r="L79" s="6">
        <f t="shared" si="2"/>
        <v>25.2</v>
      </c>
    </row>
    <row r="80" ht="16.5" spans="1:12">
      <c r="A80" s="32"/>
      <c r="B80" s="33"/>
      <c r="C80" s="32"/>
      <c r="D80" s="32"/>
      <c r="E80" s="137"/>
      <c r="F80" s="5"/>
      <c r="G80" s="32"/>
      <c r="H80" s="32"/>
      <c r="I80" s="4" t="s">
        <v>24</v>
      </c>
      <c r="J80" s="5">
        <v>35</v>
      </c>
      <c r="K80" s="4">
        <v>0</v>
      </c>
      <c r="L80" s="6">
        <f t="shared" si="2"/>
        <v>0</v>
      </c>
    </row>
    <row r="81" ht="16.5" spans="1:12">
      <c r="A81" s="32"/>
      <c r="B81" s="33"/>
      <c r="C81" s="32"/>
      <c r="D81" s="32"/>
      <c r="E81" s="137"/>
      <c r="F81" s="5"/>
      <c r="G81" s="32"/>
      <c r="H81" s="32"/>
      <c r="I81" s="4" t="s">
        <v>20</v>
      </c>
      <c r="J81" s="5">
        <v>70</v>
      </c>
      <c r="K81" s="4">
        <v>0.07</v>
      </c>
      <c r="L81" s="6">
        <f t="shared" si="2"/>
        <v>4.9</v>
      </c>
    </row>
    <row r="82" ht="16.5" spans="1:12">
      <c r="A82" s="32"/>
      <c r="B82" s="33"/>
      <c r="C82" s="32"/>
      <c r="D82" s="32"/>
      <c r="E82" s="137"/>
      <c r="F82" s="5"/>
      <c r="G82" s="32"/>
      <c r="H82" s="32"/>
      <c r="I82" s="4" t="s">
        <v>21</v>
      </c>
      <c r="J82" s="5">
        <v>35</v>
      </c>
      <c r="K82" s="4">
        <v>0.05</v>
      </c>
      <c r="L82" s="6">
        <f t="shared" si="2"/>
        <v>1.75</v>
      </c>
    </row>
    <row r="83" ht="16.5" spans="1:12">
      <c r="A83" s="32"/>
      <c r="B83" s="33"/>
      <c r="C83" s="32"/>
      <c r="D83" s="32"/>
      <c r="E83" s="137"/>
      <c r="F83" s="5"/>
      <c r="G83" s="32"/>
      <c r="H83" s="32"/>
      <c r="I83" s="4" t="s">
        <v>22</v>
      </c>
      <c r="J83" s="5">
        <v>35</v>
      </c>
      <c r="K83" s="4">
        <v>0.14</v>
      </c>
      <c r="L83" s="6">
        <f t="shared" si="2"/>
        <v>4.9</v>
      </c>
    </row>
    <row r="84" ht="16.5" spans="1:12">
      <c r="A84" s="32"/>
      <c r="B84" s="33"/>
      <c r="C84" s="32"/>
      <c r="D84" s="32"/>
      <c r="E84" s="137"/>
      <c r="F84" s="5"/>
      <c r="G84" s="32"/>
      <c r="H84" s="32"/>
      <c r="I84" s="4" t="s">
        <v>35</v>
      </c>
      <c r="J84" s="5">
        <v>35</v>
      </c>
      <c r="K84" s="4">
        <v>0</v>
      </c>
      <c r="L84" s="6">
        <f t="shared" si="2"/>
        <v>0</v>
      </c>
    </row>
    <row r="85" ht="16.5" spans="1:12">
      <c r="A85" s="32"/>
      <c r="B85" s="33"/>
      <c r="C85" s="32"/>
      <c r="D85" s="32"/>
      <c r="E85" s="137"/>
      <c r="F85" s="5"/>
      <c r="G85" s="32"/>
      <c r="H85" s="32"/>
      <c r="I85" s="4" t="s">
        <v>36</v>
      </c>
      <c r="J85" s="5">
        <v>2</v>
      </c>
      <c r="K85" s="4">
        <v>0.4</v>
      </c>
      <c r="L85" s="6">
        <f t="shared" si="2"/>
        <v>0.8</v>
      </c>
    </row>
    <row r="86" ht="16.5" spans="1:12">
      <c r="A86" s="32"/>
      <c r="B86" s="33"/>
      <c r="C86" s="32"/>
      <c r="D86" s="32"/>
      <c r="E86" s="137"/>
      <c r="F86" s="5"/>
      <c r="G86" s="32" t="s">
        <v>70</v>
      </c>
      <c r="H86" s="32"/>
      <c r="I86" s="4" t="s">
        <v>32</v>
      </c>
      <c r="J86" s="5">
        <v>100</v>
      </c>
      <c r="K86" s="4">
        <v>0.416</v>
      </c>
      <c r="L86" s="6">
        <f t="shared" si="2"/>
        <v>41.6</v>
      </c>
    </row>
    <row r="87" ht="16.5" spans="1:12">
      <c r="A87" s="32"/>
      <c r="B87" s="33"/>
      <c r="C87" s="32"/>
      <c r="D87" s="32"/>
      <c r="E87" s="137"/>
      <c r="F87" s="5"/>
      <c r="G87" s="32"/>
      <c r="H87" s="32"/>
      <c r="I87" s="4" t="s">
        <v>33</v>
      </c>
      <c r="J87" s="5">
        <v>100</v>
      </c>
      <c r="K87" s="4">
        <v>0.72</v>
      </c>
      <c r="L87" s="6">
        <f t="shared" si="2"/>
        <v>72</v>
      </c>
    </row>
    <row r="88" ht="16.5" spans="1:12">
      <c r="A88" s="32"/>
      <c r="B88" s="33"/>
      <c r="C88" s="32"/>
      <c r="D88" s="32"/>
      <c r="E88" s="137"/>
      <c r="F88" s="5"/>
      <c r="G88" s="32"/>
      <c r="H88" s="32"/>
      <c r="I88" s="4" t="s">
        <v>24</v>
      </c>
      <c r="J88" s="5">
        <v>100</v>
      </c>
      <c r="K88" s="4">
        <v>0</v>
      </c>
      <c r="L88" s="6">
        <f t="shared" si="2"/>
        <v>0</v>
      </c>
    </row>
    <row r="89" ht="16.5" spans="1:12">
      <c r="A89" s="32"/>
      <c r="B89" s="33"/>
      <c r="C89" s="32"/>
      <c r="D89" s="32"/>
      <c r="E89" s="137"/>
      <c r="F89" s="5"/>
      <c r="G89" s="32"/>
      <c r="H89" s="32"/>
      <c r="I89" s="4" t="s">
        <v>20</v>
      </c>
      <c r="J89" s="5">
        <v>200</v>
      </c>
      <c r="K89" s="4">
        <v>0.07</v>
      </c>
      <c r="L89" s="6">
        <f t="shared" si="2"/>
        <v>14</v>
      </c>
    </row>
    <row r="90" ht="16.5" spans="1:12">
      <c r="A90" s="32"/>
      <c r="B90" s="33"/>
      <c r="C90" s="32"/>
      <c r="D90" s="32"/>
      <c r="E90" s="137"/>
      <c r="F90" s="5"/>
      <c r="G90" s="32"/>
      <c r="H90" s="32"/>
      <c r="I90" s="4" t="s">
        <v>21</v>
      </c>
      <c r="J90" s="5">
        <v>100</v>
      </c>
      <c r="K90" s="4">
        <v>0.05</v>
      </c>
      <c r="L90" s="6">
        <f t="shared" si="2"/>
        <v>5</v>
      </c>
    </row>
    <row r="91" ht="16.5" spans="1:12">
      <c r="A91" s="32"/>
      <c r="B91" s="33"/>
      <c r="C91" s="32"/>
      <c r="D91" s="32"/>
      <c r="E91" s="137"/>
      <c r="F91" s="5"/>
      <c r="G91" s="32"/>
      <c r="H91" s="32"/>
      <c r="I91" s="4" t="s">
        <v>22</v>
      </c>
      <c r="J91" s="5">
        <v>100</v>
      </c>
      <c r="K91" s="4">
        <v>0.14</v>
      </c>
      <c r="L91" s="6">
        <f t="shared" si="2"/>
        <v>14</v>
      </c>
    </row>
    <row r="92" ht="16.5" spans="1:12">
      <c r="A92" s="32"/>
      <c r="B92" s="33"/>
      <c r="C92" s="32"/>
      <c r="D92" s="32"/>
      <c r="E92" s="137"/>
      <c r="F92" s="5"/>
      <c r="G92" s="32"/>
      <c r="H92" s="32"/>
      <c r="I92" s="4" t="s">
        <v>35</v>
      </c>
      <c r="J92" s="5">
        <v>100</v>
      </c>
      <c r="K92" s="4">
        <v>0</v>
      </c>
      <c r="L92" s="6">
        <f t="shared" si="2"/>
        <v>0</v>
      </c>
    </row>
    <row r="93" ht="16.5" spans="1:12">
      <c r="A93" s="32"/>
      <c r="B93" s="33"/>
      <c r="C93" s="32"/>
      <c r="D93" s="32"/>
      <c r="E93" s="137"/>
      <c r="F93" s="5"/>
      <c r="G93" s="32"/>
      <c r="H93" s="32"/>
      <c r="I93" s="4" t="s">
        <v>36</v>
      </c>
      <c r="J93" s="5">
        <v>4</v>
      </c>
      <c r="K93" s="4">
        <v>0.4</v>
      </c>
      <c r="L93" s="6">
        <f t="shared" si="2"/>
        <v>1.6</v>
      </c>
    </row>
    <row r="94" ht="16.5" spans="1:12">
      <c r="A94" s="32"/>
      <c r="B94" s="33"/>
      <c r="C94" s="32"/>
      <c r="D94" s="32"/>
      <c r="E94" s="137"/>
      <c r="F94" s="5"/>
      <c r="G94" s="32" t="s">
        <v>220</v>
      </c>
      <c r="H94" s="32"/>
      <c r="I94" s="4" t="s">
        <v>32</v>
      </c>
      <c r="J94" s="5">
        <v>40</v>
      </c>
      <c r="K94" s="4">
        <v>0.416</v>
      </c>
      <c r="L94" s="6">
        <f t="shared" si="2"/>
        <v>16.64</v>
      </c>
    </row>
    <row r="95" ht="16.5" spans="1:12">
      <c r="A95" s="32"/>
      <c r="B95" s="33"/>
      <c r="C95" s="32"/>
      <c r="D95" s="32"/>
      <c r="E95" s="137"/>
      <c r="F95" s="5"/>
      <c r="G95" s="32"/>
      <c r="H95" s="32"/>
      <c r="I95" s="4" t="s">
        <v>33</v>
      </c>
      <c r="J95" s="5">
        <v>40</v>
      </c>
      <c r="K95" s="4">
        <v>0.72</v>
      </c>
      <c r="L95" s="6">
        <f t="shared" si="2"/>
        <v>28.8</v>
      </c>
    </row>
    <row r="96" ht="16.5" spans="1:12">
      <c r="A96" s="32"/>
      <c r="B96" s="33"/>
      <c r="C96" s="32"/>
      <c r="D96" s="32"/>
      <c r="E96" s="137"/>
      <c r="F96" s="5"/>
      <c r="G96" s="32"/>
      <c r="H96" s="32"/>
      <c r="I96" s="4" t="s">
        <v>24</v>
      </c>
      <c r="J96" s="5">
        <v>40</v>
      </c>
      <c r="K96" s="4">
        <v>0</v>
      </c>
      <c r="L96" s="6">
        <f t="shared" si="2"/>
        <v>0</v>
      </c>
    </row>
    <row r="97" ht="16.5" spans="1:12">
      <c r="A97" s="32"/>
      <c r="B97" s="33"/>
      <c r="C97" s="32"/>
      <c r="D97" s="32"/>
      <c r="E97" s="137"/>
      <c r="F97" s="5"/>
      <c r="G97" s="32"/>
      <c r="H97" s="32"/>
      <c r="I97" s="4" t="s">
        <v>20</v>
      </c>
      <c r="J97" s="5">
        <v>80</v>
      </c>
      <c r="K97" s="4">
        <v>0.07</v>
      </c>
      <c r="L97" s="6">
        <f t="shared" si="2"/>
        <v>5.6</v>
      </c>
    </row>
    <row r="98" ht="16.5" spans="1:12">
      <c r="A98" s="32"/>
      <c r="B98" s="33"/>
      <c r="C98" s="32"/>
      <c r="D98" s="32"/>
      <c r="E98" s="137"/>
      <c r="F98" s="5"/>
      <c r="G98" s="32"/>
      <c r="H98" s="32"/>
      <c r="I98" s="4" t="s">
        <v>21</v>
      </c>
      <c r="J98" s="5">
        <v>40</v>
      </c>
      <c r="K98" s="4">
        <v>0.05</v>
      </c>
      <c r="L98" s="6">
        <f t="shared" si="2"/>
        <v>2</v>
      </c>
    </row>
    <row r="99" ht="16.5" spans="1:12">
      <c r="A99" s="32"/>
      <c r="B99" s="33"/>
      <c r="C99" s="32"/>
      <c r="D99" s="32"/>
      <c r="E99" s="137"/>
      <c r="F99" s="5"/>
      <c r="G99" s="32"/>
      <c r="H99" s="32"/>
      <c r="I99" s="4" t="s">
        <v>22</v>
      </c>
      <c r="J99" s="5">
        <v>40</v>
      </c>
      <c r="K99" s="4">
        <v>0.14</v>
      </c>
      <c r="L99" s="6">
        <f t="shared" si="2"/>
        <v>5.6</v>
      </c>
    </row>
    <row r="100" ht="16.5" spans="1:12">
      <c r="A100" s="32"/>
      <c r="B100" s="33"/>
      <c r="C100" s="32"/>
      <c r="D100" s="32"/>
      <c r="E100" s="137"/>
      <c r="F100" s="5"/>
      <c r="G100" s="32"/>
      <c r="H100" s="32"/>
      <c r="I100" s="4" t="s">
        <v>35</v>
      </c>
      <c r="J100" s="5">
        <v>40</v>
      </c>
      <c r="K100" s="4">
        <v>0</v>
      </c>
      <c r="L100" s="6">
        <f t="shared" si="2"/>
        <v>0</v>
      </c>
    </row>
    <row r="101" ht="16.5" spans="1:12">
      <c r="A101" s="32"/>
      <c r="B101" s="33"/>
      <c r="C101" s="32"/>
      <c r="D101" s="32"/>
      <c r="E101" s="137"/>
      <c r="F101" s="5"/>
      <c r="G101" s="32"/>
      <c r="H101" s="32"/>
      <c r="I101" s="4" t="s">
        <v>36</v>
      </c>
      <c r="J101" s="5">
        <v>2</v>
      </c>
      <c r="K101" s="4">
        <v>0.4</v>
      </c>
      <c r="L101" s="6">
        <f t="shared" si="2"/>
        <v>0.8</v>
      </c>
    </row>
    <row r="102" ht="16.5" spans="1:12">
      <c r="A102" s="32"/>
      <c r="B102" s="33"/>
      <c r="C102" s="32"/>
      <c r="D102" s="32"/>
      <c r="E102" s="137"/>
      <c r="F102" s="5"/>
      <c r="G102" s="32" t="s">
        <v>354</v>
      </c>
      <c r="H102" s="32"/>
      <c r="I102" s="4" t="s">
        <v>32</v>
      </c>
      <c r="J102" s="5">
        <v>220</v>
      </c>
      <c r="K102" s="4">
        <v>0.416</v>
      </c>
      <c r="L102" s="6">
        <f t="shared" si="2"/>
        <v>91.52</v>
      </c>
    </row>
    <row r="103" ht="16.5" spans="1:12">
      <c r="A103" s="32"/>
      <c r="B103" s="33"/>
      <c r="C103" s="32"/>
      <c r="D103" s="32"/>
      <c r="E103" s="137"/>
      <c r="F103" s="5"/>
      <c r="G103" s="32"/>
      <c r="H103" s="32"/>
      <c r="I103" s="4" t="s">
        <v>33</v>
      </c>
      <c r="J103" s="5">
        <v>220</v>
      </c>
      <c r="K103" s="4">
        <v>0.72</v>
      </c>
      <c r="L103" s="6">
        <f t="shared" si="2"/>
        <v>158.4</v>
      </c>
    </row>
    <row r="104" ht="16.5" spans="1:12">
      <c r="A104" s="32"/>
      <c r="B104" s="33"/>
      <c r="C104" s="32"/>
      <c r="D104" s="32"/>
      <c r="E104" s="137"/>
      <c r="F104" s="5"/>
      <c r="G104" s="32"/>
      <c r="H104" s="32"/>
      <c r="I104" s="4" t="s">
        <v>24</v>
      </c>
      <c r="J104" s="5">
        <v>220</v>
      </c>
      <c r="K104" s="4">
        <v>0</v>
      </c>
      <c r="L104" s="6">
        <f t="shared" ref="L104:L134" si="3">J104*K104</f>
        <v>0</v>
      </c>
    </row>
    <row r="105" ht="16.5" spans="1:12">
      <c r="A105" s="32"/>
      <c r="B105" s="33"/>
      <c r="C105" s="32"/>
      <c r="D105" s="32"/>
      <c r="E105" s="137"/>
      <c r="F105" s="5"/>
      <c r="G105" s="32"/>
      <c r="H105" s="32"/>
      <c r="I105" s="4" t="s">
        <v>20</v>
      </c>
      <c r="J105" s="5">
        <v>440</v>
      </c>
      <c r="K105" s="4">
        <v>0.07</v>
      </c>
      <c r="L105" s="6">
        <f t="shared" si="3"/>
        <v>30.8</v>
      </c>
    </row>
    <row r="106" ht="16.5" spans="1:12">
      <c r="A106" s="32"/>
      <c r="B106" s="33"/>
      <c r="C106" s="32"/>
      <c r="D106" s="32"/>
      <c r="E106" s="137"/>
      <c r="F106" s="5"/>
      <c r="G106" s="32"/>
      <c r="H106" s="32"/>
      <c r="I106" s="4" t="s">
        <v>21</v>
      </c>
      <c r="J106" s="5">
        <v>220</v>
      </c>
      <c r="K106" s="4">
        <v>0.05</v>
      </c>
      <c r="L106" s="6">
        <f t="shared" si="3"/>
        <v>11</v>
      </c>
    </row>
    <row r="107" ht="16.5" spans="1:12">
      <c r="A107" s="32"/>
      <c r="B107" s="33"/>
      <c r="C107" s="32"/>
      <c r="D107" s="32"/>
      <c r="E107" s="137"/>
      <c r="F107" s="5"/>
      <c r="G107" s="32"/>
      <c r="H107" s="32"/>
      <c r="I107" s="4" t="s">
        <v>22</v>
      </c>
      <c r="J107" s="5">
        <v>220</v>
      </c>
      <c r="K107" s="4">
        <v>0.14</v>
      </c>
      <c r="L107" s="6">
        <f t="shared" si="3"/>
        <v>30.8</v>
      </c>
    </row>
    <row r="108" ht="16.5" spans="1:12">
      <c r="A108" s="32"/>
      <c r="B108" s="33"/>
      <c r="C108" s="32"/>
      <c r="D108" s="32"/>
      <c r="E108" s="137"/>
      <c r="F108" s="5"/>
      <c r="G108" s="32"/>
      <c r="H108" s="32"/>
      <c r="I108" s="4" t="s">
        <v>35</v>
      </c>
      <c r="J108" s="5">
        <v>220</v>
      </c>
      <c r="K108" s="4">
        <v>0</v>
      </c>
      <c r="L108" s="6">
        <f t="shared" si="3"/>
        <v>0</v>
      </c>
    </row>
    <row r="109" ht="16.5" spans="1:12">
      <c r="A109" s="32"/>
      <c r="B109" s="33"/>
      <c r="C109" s="32"/>
      <c r="D109" s="32"/>
      <c r="E109" s="137"/>
      <c r="F109" s="5"/>
      <c r="G109" s="32"/>
      <c r="H109" s="32"/>
      <c r="I109" s="4" t="s">
        <v>36</v>
      </c>
      <c r="J109" s="5">
        <v>9</v>
      </c>
      <c r="K109" s="4">
        <v>0.4</v>
      </c>
      <c r="L109" s="6">
        <f t="shared" si="3"/>
        <v>3.6</v>
      </c>
    </row>
    <row r="110" ht="16.5" spans="1:12">
      <c r="A110" s="32"/>
      <c r="B110" s="33"/>
      <c r="C110" s="32"/>
      <c r="D110" s="32"/>
      <c r="E110" s="137">
        <v>65011</v>
      </c>
      <c r="F110" s="5"/>
      <c r="G110" s="32" t="s">
        <v>355</v>
      </c>
      <c r="H110" s="32"/>
      <c r="I110" s="4" t="s">
        <v>32</v>
      </c>
      <c r="J110" s="5">
        <v>110</v>
      </c>
      <c r="K110" s="4">
        <v>0.416</v>
      </c>
      <c r="L110" s="6">
        <f t="shared" si="3"/>
        <v>45.76</v>
      </c>
    </row>
    <row r="111" ht="16.5" spans="1:12">
      <c r="A111" s="32"/>
      <c r="B111" s="33"/>
      <c r="C111" s="32"/>
      <c r="D111" s="32"/>
      <c r="E111" s="137"/>
      <c r="F111" s="5"/>
      <c r="G111" s="32"/>
      <c r="H111" s="32"/>
      <c r="I111" s="4" t="s">
        <v>33</v>
      </c>
      <c r="J111" s="5">
        <v>110</v>
      </c>
      <c r="K111" s="4">
        <v>0.72</v>
      </c>
      <c r="L111" s="6">
        <f t="shared" si="3"/>
        <v>79.2</v>
      </c>
    </row>
    <row r="112" ht="16.5" spans="1:12">
      <c r="A112" s="32"/>
      <c r="B112" s="33"/>
      <c r="C112" s="32"/>
      <c r="D112" s="32"/>
      <c r="E112" s="137"/>
      <c r="F112" s="5"/>
      <c r="G112" s="32"/>
      <c r="H112" s="32"/>
      <c r="I112" s="4" t="s">
        <v>24</v>
      </c>
      <c r="J112" s="5">
        <v>110</v>
      </c>
      <c r="K112" s="4">
        <v>0</v>
      </c>
      <c r="L112" s="6">
        <f t="shared" si="3"/>
        <v>0</v>
      </c>
    </row>
    <row r="113" ht="16.5" spans="1:12">
      <c r="A113" s="32"/>
      <c r="B113" s="33"/>
      <c r="C113" s="32"/>
      <c r="D113" s="32"/>
      <c r="E113" s="137"/>
      <c r="F113" s="5"/>
      <c r="G113" s="32"/>
      <c r="H113" s="32"/>
      <c r="I113" s="4" t="s">
        <v>20</v>
      </c>
      <c r="J113" s="5">
        <v>220</v>
      </c>
      <c r="K113" s="4">
        <v>0.07</v>
      </c>
      <c r="L113" s="6">
        <f t="shared" si="3"/>
        <v>15.4</v>
      </c>
    </row>
    <row r="114" ht="16.5" spans="1:12">
      <c r="A114" s="32"/>
      <c r="B114" s="33"/>
      <c r="C114" s="32"/>
      <c r="D114" s="32"/>
      <c r="E114" s="137"/>
      <c r="F114" s="5"/>
      <c r="G114" s="32"/>
      <c r="H114" s="32"/>
      <c r="I114" s="4" t="s">
        <v>21</v>
      </c>
      <c r="J114" s="5">
        <v>110</v>
      </c>
      <c r="K114" s="4">
        <v>0.05</v>
      </c>
      <c r="L114" s="6">
        <f t="shared" si="3"/>
        <v>5.5</v>
      </c>
    </row>
    <row r="115" ht="16.5" spans="1:12">
      <c r="A115" s="32"/>
      <c r="B115" s="33"/>
      <c r="C115" s="32"/>
      <c r="D115" s="32"/>
      <c r="E115" s="137"/>
      <c r="F115" s="5"/>
      <c r="G115" s="32"/>
      <c r="H115" s="32"/>
      <c r="I115" s="4" t="s">
        <v>22</v>
      </c>
      <c r="J115" s="5">
        <v>110</v>
      </c>
      <c r="K115" s="4">
        <v>0.14</v>
      </c>
      <c r="L115" s="6">
        <f t="shared" si="3"/>
        <v>15.4</v>
      </c>
    </row>
    <row r="116" ht="16.5" spans="1:12">
      <c r="A116" s="32"/>
      <c r="B116" s="33"/>
      <c r="C116" s="32"/>
      <c r="D116" s="32"/>
      <c r="E116" s="137"/>
      <c r="F116" s="5"/>
      <c r="G116" s="32"/>
      <c r="H116" s="32"/>
      <c r="I116" s="4" t="s">
        <v>35</v>
      </c>
      <c r="J116" s="5">
        <v>110</v>
      </c>
      <c r="K116" s="4">
        <v>0</v>
      </c>
      <c r="L116" s="6">
        <f t="shared" si="3"/>
        <v>0</v>
      </c>
    </row>
    <row r="117" ht="16.5" spans="1:12">
      <c r="A117" s="32"/>
      <c r="B117" s="33"/>
      <c r="C117" s="32"/>
      <c r="D117" s="32"/>
      <c r="E117" s="137"/>
      <c r="F117" s="5"/>
      <c r="G117" s="32"/>
      <c r="H117" s="32"/>
      <c r="I117" s="4" t="s">
        <v>36</v>
      </c>
      <c r="J117" s="5">
        <v>5</v>
      </c>
      <c r="K117" s="4">
        <v>0.4</v>
      </c>
      <c r="L117" s="6">
        <f t="shared" si="3"/>
        <v>2</v>
      </c>
    </row>
    <row r="118" ht="16.5" spans="1:12">
      <c r="A118" s="32"/>
      <c r="B118" s="33"/>
      <c r="C118" s="32"/>
      <c r="D118" s="32"/>
      <c r="E118" s="137"/>
      <c r="F118" s="5"/>
      <c r="G118" s="32" t="s">
        <v>356</v>
      </c>
      <c r="H118" s="32"/>
      <c r="I118" s="4" t="s">
        <v>32</v>
      </c>
      <c r="J118" s="5">
        <v>120</v>
      </c>
      <c r="K118" s="4">
        <v>0.416</v>
      </c>
      <c r="L118" s="6">
        <f t="shared" si="3"/>
        <v>49.92</v>
      </c>
    </row>
    <row r="119" ht="16.5" spans="1:12">
      <c r="A119" s="32"/>
      <c r="B119" s="33"/>
      <c r="C119" s="32"/>
      <c r="D119" s="32"/>
      <c r="E119" s="137"/>
      <c r="F119" s="5"/>
      <c r="G119" s="32"/>
      <c r="H119" s="32"/>
      <c r="I119" s="4" t="s">
        <v>33</v>
      </c>
      <c r="J119" s="5">
        <v>120</v>
      </c>
      <c r="K119" s="4">
        <v>0.72</v>
      </c>
      <c r="L119" s="6">
        <f t="shared" si="3"/>
        <v>86.4</v>
      </c>
    </row>
    <row r="120" ht="16.5" spans="1:12">
      <c r="A120" s="32"/>
      <c r="B120" s="33"/>
      <c r="C120" s="32"/>
      <c r="D120" s="32"/>
      <c r="E120" s="137"/>
      <c r="F120" s="5"/>
      <c r="G120" s="32"/>
      <c r="H120" s="32"/>
      <c r="I120" s="4" t="s">
        <v>24</v>
      </c>
      <c r="J120" s="5">
        <v>120</v>
      </c>
      <c r="K120" s="4">
        <v>0</v>
      </c>
      <c r="L120" s="6">
        <f t="shared" si="3"/>
        <v>0</v>
      </c>
    </row>
    <row r="121" ht="16.5" spans="1:12">
      <c r="A121" s="32"/>
      <c r="B121" s="33"/>
      <c r="C121" s="32"/>
      <c r="D121" s="32"/>
      <c r="E121" s="137"/>
      <c r="F121" s="5"/>
      <c r="G121" s="32"/>
      <c r="H121" s="32"/>
      <c r="I121" s="4" t="s">
        <v>20</v>
      </c>
      <c r="J121" s="5">
        <v>240</v>
      </c>
      <c r="K121" s="4">
        <v>0.07</v>
      </c>
      <c r="L121" s="6">
        <f t="shared" si="3"/>
        <v>16.8</v>
      </c>
    </row>
    <row r="122" ht="16.5" spans="1:12">
      <c r="A122" s="32"/>
      <c r="B122" s="33"/>
      <c r="C122" s="32"/>
      <c r="D122" s="32"/>
      <c r="E122" s="137"/>
      <c r="F122" s="5"/>
      <c r="G122" s="32"/>
      <c r="H122" s="32"/>
      <c r="I122" s="4" t="s">
        <v>21</v>
      </c>
      <c r="J122" s="5">
        <v>120</v>
      </c>
      <c r="K122" s="4">
        <v>0.05</v>
      </c>
      <c r="L122" s="6">
        <f t="shared" si="3"/>
        <v>6</v>
      </c>
    </row>
    <row r="123" ht="16.5" spans="1:12">
      <c r="A123" s="32"/>
      <c r="B123" s="33"/>
      <c r="C123" s="32"/>
      <c r="D123" s="32"/>
      <c r="E123" s="137"/>
      <c r="F123" s="5"/>
      <c r="G123" s="32"/>
      <c r="H123" s="32"/>
      <c r="I123" s="4" t="s">
        <v>22</v>
      </c>
      <c r="J123" s="5">
        <v>120</v>
      </c>
      <c r="K123" s="4">
        <v>0.14</v>
      </c>
      <c r="L123" s="6">
        <f t="shared" si="3"/>
        <v>16.8</v>
      </c>
    </row>
    <row r="124" ht="16.5" spans="1:12">
      <c r="A124" s="32"/>
      <c r="B124" s="33"/>
      <c r="C124" s="32"/>
      <c r="D124" s="32"/>
      <c r="E124" s="137"/>
      <c r="F124" s="5"/>
      <c r="G124" s="32"/>
      <c r="H124" s="32"/>
      <c r="I124" s="4" t="s">
        <v>35</v>
      </c>
      <c r="J124" s="5">
        <v>120</v>
      </c>
      <c r="K124" s="4">
        <v>0</v>
      </c>
      <c r="L124" s="6">
        <f t="shared" si="3"/>
        <v>0</v>
      </c>
    </row>
    <row r="125" ht="16.5" spans="1:12">
      <c r="A125" s="32"/>
      <c r="B125" s="33"/>
      <c r="C125" s="32"/>
      <c r="D125" s="32"/>
      <c r="E125" s="137"/>
      <c r="F125" s="5"/>
      <c r="G125" s="32"/>
      <c r="H125" s="32"/>
      <c r="I125" s="4" t="s">
        <v>36</v>
      </c>
      <c r="J125" s="5">
        <v>5</v>
      </c>
      <c r="K125" s="4">
        <v>0.4</v>
      </c>
      <c r="L125" s="6">
        <f t="shared" si="3"/>
        <v>2</v>
      </c>
    </row>
    <row r="126" ht="16.5" spans="1:12">
      <c r="A126" s="32" t="s">
        <v>13</v>
      </c>
      <c r="B126" s="33">
        <v>45877</v>
      </c>
      <c r="C126" s="32" t="s">
        <v>14</v>
      </c>
      <c r="D126" s="32" t="s">
        <v>357</v>
      </c>
      <c r="E126" s="14">
        <v>65659</v>
      </c>
      <c r="F126" s="5" t="s">
        <v>358</v>
      </c>
      <c r="G126" s="32" t="s">
        <v>359</v>
      </c>
      <c r="H126" s="32"/>
      <c r="I126" s="4" t="s">
        <v>32</v>
      </c>
      <c r="J126" s="5">
        <v>250</v>
      </c>
      <c r="K126" s="4">
        <v>0.416</v>
      </c>
      <c r="L126" s="6">
        <f t="shared" si="3"/>
        <v>104</v>
      </c>
    </row>
    <row r="127" ht="16.5" spans="1:12">
      <c r="A127" s="32"/>
      <c r="B127" s="33"/>
      <c r="C127" s="32"/>
      <c r="D127" s="32"/>
      <c r="E127" s="14"/>
      <c r="F127" s="5"/>
      <c r="G127" s="32"/>
      <c r="H127" s="32"/>
      <c r="I127" s="4" t="s">
        <v>33</v>
      </c>
      <c r="J127" s="5">
        <v>250</v>
      </c>
      <c r="K127" s="4">
        <v>0.72</v>
      </c>
      <c r="L127" s="6">
        <f t="shared" si="3"/>
        <v>180</v>
      </c>
    </row>
    <row r="128" ht="16.5" spans="1:12">
      <c r="A128" s="32"/>
      <c r="B128" s="33"/>
      <c r="C128" s="32"/>
      <c r="D128" s="32"/>
      <c r="E128" s="14"/>
      <c r="F128" s="5"/>
      <c r="G128" s="32"/>
      <c r="H128" s="32"/>
      <c r="I128" s="4" t="s">
        <v>24</v>
      </c>
      <c r="J128" s="5">
        <v>250</v>
      </c>
      <c r="K128" s="4">
        <v>0</v>
      </c>
      <c r="L128" s="6">
        <f t="shared" si="3"/>
        <v>0</v>
      </c>
    </row>
    <row r="129" ht="16.5" spans="1:12">
      <c r="A129" s="32"/>
      <c r="B129" s="33"/>
      <c r="C129" s="32"/>
      <c r="D129" s="32"/>
      <c r="E129" s="14"/>
      <c r="F129" s="5"/>
      <c r="G129" s="32"/>
      <c r="H129" s="32"/>
      <c r="I129" s="32" t="s">
        <v>34</v>
      </c>
      <c r="J129" s="5">
        <v>250</v>
      </c>
      <c r="K129" s="14">
        <v>0.07</v>
      </c>
      <c r="L129" s="138">
        <f t="shared" si="3"/>
        <v>17.5</v>
      </c>
    </row>
    <row r="130" ht="16.5" spans="1:12">
      <c r="A130" s="32"/>
      <c r="B130" s="33"/>
      <c r="C130" s="32"/>
      <c r="D130" s="32"/>
      <c r="E130" s="14"/>
      <c r="F130" s="5"/>
      <c r="G130" s="32"/>
      <c r="H130" s="32"/>
      <c r="I130" s="32" t="s">
        <v>21</v>
      </c>
      <c r="J130" s="5">
        <v>250</v>
      </c>
      <c r="K130" s="14">
        <v>0.05</v>
      </c>
      <c r="L130" s="138">
        <f t="shared" si="3"/>
        <v>12.5</v>
      </c>
    </row>
    <row r="131" ht="16.5" spans="1:12">
      <c r="A131" s="32"/>
      <c r="B131" s="33"/>
      <c r="C131" s="32"/>
      <c r="D131" s="32"/>
      <c r="E131" s="14"/>
      <c r="F131" s="5"/>
      <c r="G131" s="32"/>
      <c r="H131" s="32"/>
      <c r="I131" s="32" t="s">
        <v>22</v>
      </c>
      <c r="J131" s="5">
        <v>250</v>
      </c>
      <c r="K131" s="14">
        <v>0.14</v>
      </c>
      <c r="L131" s="138">
        <f t="shared" si="3"/>
        <v>35</v>
      </c>
    </row>
    <row r="132" ht="16.5" spans="1:12">
      <c r="A132" s="32"/>
      <c r="B132" s="33"/>
      <c r="C132" s="32"/>
      <c r="D132" s="32"/>
      <c r="E132" s="14"/>
      <c r="F132" s="5"/>
      <c r="G132" s="32"/>
      <c r="H132" s="32"/>
      <c r="I132" s="32" t="s">
        <v>35</v>
      </c>
      <c r="J132" s="5">
        <v>250</v>
      </c>
      <c r="K132" s="4">
        <v>0</v>
      </c>
      <c r="L132" s="6">
        <f t="shared" si="3"/>
        <v>0</v>
      </c>
    </row>
    <row r="133" ht="16.5" spans="1:12">
      <c r="A133" s="32"/>
      <c r="B133" s="33"/>
      <c r="C133" s="32"/>
      <c r="D133" s="32"/>
      <c r="E133" s="14"/>
      <c r="F133" s="5"/>
      <c r="G133" s="32"/>
      <c r="H133" s="32"/>
      <c r="I133" s="32" t="s">
        <v>36</v>
      </c>
      <c r="J133" s="5">
        <v>10</v>
      </c>
      <c r="K133" s="4">
        <v>0.4</v>
      </c>
      <c r="L133" s="6">
        <f t="shared" si="3"/>
        <v>4</v>
      </c>
    </row>
    <row r="134" ht="16.5" spans="1:12">
      <c r="A134" s="32"/>
      <c r="B134" s="33"/>
      <c r="C134" s="32"/>
      <c r="D134" s="32"/>
      <c r="E134" s="14"/>
      <c r="F134" s="5"/>
      <c r="G134" s="32" t="s">
        <v>360</v>
      </c>
      <c r="H134" s="32"/>
      <c r="I134" s="32" t="s">
        <v>32</v>
      </c>
      <c r="J134" s="5">
        <v>80</v>
      </c>
      <c r="K134" s="4">
        <v>0.416</v>
      </c>
      <c r="L134" s="6">
        <f t="shared" si="3"/>
        <v>33.28</v>
      </c>
    </row>
    <row r="135" ht="16.5" spans="1:12">
      <c r="A135" s="32"/>
      <c r="B135" s="33"/>
      <c r="C135" s="32"/>
      <c r="D135" s="32"/>
      <c r="E135" s="14"/>
      <c r="F135" s="5"/>
      <c r="G135" s="32"/>
      <c r="H135" s="32"/>
      <c r="I135" s="32" t="s">
        <v>33</v>
      </c>
      <c r="J135" s="5">
        <v>80</v>
      </c>
      <c r="K135" s="4">
        <v>0.72</v>
      </c>
      <c r="L135" s="6">
        <f t="shared" ref="L135:L198" si="4">J135*K135</f>
        <v>57.6</v>
      </c>
    </row>
    <row r="136" ht="16.5" spans="1:12">
      <c r="A136" s="32"/>
      <c r="B136" s="33"/>
      <c r="C136" s="32"/>
      <c r="D136" s="32"/>
      <c r="E136" s="14"/>
      <c r="F136" s="5"/>
      <c r="G136" s="32"/>
      <c r="H136" s="32"/>
      <c r="I136" s="32" t="s">
        <v>24</v>
      </c>
      <c r="J136" s="5">
        <v>80</v>
      </c>
      <c r="K136" s="4">
        <v>0</v>
      </c>
      <c r="L136" s="6">
        <f t="shared" si="4"/>
        <v>0</v>
      </c>
    </row>
    <row r="137" ht="16.5" spans="1:12">
      <c r="A137" s="32"/>
      <c r="B137" s="33"/>
      <c r="C137" s="32"/>
      <c r="D137" s="32"/>
      <c r="E137" s="14"/>
      <c r="F137" s="5"/>
      <c r="G137" s="32"/>
      <c r="H137" s="32"/>
      <c r="I137" s="32" t="s">
        <v>34</v>
      </c>
      <c r="J137" s="5">
        <v>80</v>
      </c>
      <c r="K137" s="14">
        <v>0.07</v>
      </c>
      <c r="L137" s="138">
        <f t="shared" si="4"/>
        <v>5.6</v>
      </c>
    </row>
    <row r="138" ht="16.5" spans="1:12">
      <c r="A138" s="32"/>
      <c r="B138" s="33"/>
      <c r="C138" s="32"/>
      <c r="D138" s="32"/>
      <c r="E138" s="14"/>
      <c r="F138" s="5"/>
      <c r="G138" s="32"/>
      <c r="H138" s="32"/>
      <c r="I138" s="32" t="s">
        <v>21</v>
      </c>
      <c r="J138" s="5">
        <v>80</v>
      </c>
      <c r="K138" s="14">
        <v>0.05</v>
      </c>
      <c r="L138" s="138">
        <f t="shared" si="4"/>
        <v>4</v>
      </c>
    </row>
    <row r="139" ht="16.5" spans="1:12">
      <c r="A139" s="32"/>
      <c r="B139" s="33"/>
      <c r="C139" s="32"/>
      <c r="D139" s="32"/>
      <c r="E139" s="14"/>
      <c r="F139" s="5"/>
      <c r="G139" s="32"/>
      <c r="H139" s="32"/>
      <c r="I139" s="32" t="s">
        <v>22</v>
      </c>
      <c r="J139" s="5">
        <v>80</v>
      </c>
      <c r="K139" s="14">
        <v>0.14</v>
      </c>
      <c r="L139" s="138">
        <f t="shared" si="4"/>
        <v>11.2</v>
      </c>
    </row>
    <row r="140" ht="16.5" spans="1:12">
      <c r="A140" s="32"/>
      <c r="B140" s="33"/>
      <c r="C140" s="32"/>
      <c r="D140" s="32"/>
      <c r="E140" s="14"/>
      <c r="F140" s="5"/>
      <c r="G140" s="32"/>
      <c r="H140" s="32"/>
      <c r="I140" s="32" t="s">
        <v>35</v>
      </c>
      <c r="J140" s="5">
        <v>80</v>
      </c>
      <c r="K140" s="4">
        <v>0</v>
      </c>
      <c r="L140" s="6">
        <f t="shared" si="4"/>
        <v>0</v>
      </c>
    </row>
    <row r="141" ht="16.5" spans="1:12">
      <c r="A141" s="32"/>
      <c r="B141" s="33"/>
      <c r="C141" s="32"/>
      <c r="D141" s="32"/>
      <c r="E141" s="14"/>
      <c r="F141" s="5"/>
      <c r="G141" s="32"/>
      <c r="H141" s="32"/>
      <c r="I141" s="32" t="s">
        <v>36</v>
      </c>
      <c r="J141" s="5">
        <v>4</v>
      </c>
      <c r="K141" s="4">
        <v>0.4</v>
      </c>
      <c r="L141" s="6">
        <f t="shared" si="4"/>
        <v>1.6</v>
      </c>
    </row>
    <row r="142" ht="16.5" spans="1:12">
      <c r="A142" s="32"/>
      <c r="B142" s="33"/>
      <c r="C142" s="32"/>
      <c r="D142" s="32"/>
      <c r="E142" s="14"/>
      <c r="F142" s="5"/>
      <c r="G142" s="32" t="s">
        <v>361</v>
      </c>
      <c r="H142" s="32"/>
      <c r="I142" s="32" t="s">
        <v>32</v>
      </c>
      <c r="J142" s="5">
        <v>60</v>
      </c>
      <c r="K142" s="4">
        <v>0.416</v>
      </c>
      <c r="L142" s="6">
        <f t="shared" si="4"/>
        <v>24.96</v>
      </c>
    </row>
    <row r="143" ht="16.5" spans="1:12">
      <c r="A143" s="32"/>
      <c r="B143" s="33"/>
      <c r="C143" s="32"/>
      <c r="D143" s="32"/>
      <c r="E143" s="14"/>
      <c r="F143" s="5"/>
      <c r="G143" s="32"/>
      <c r="H143" s="32"/>
      <c r="I143" s="32" t="s">
        <v>33</v>
      </c>
      <c r="J143" s="5">
        <v>60</v>
      </c>
      <c r="K143" s="4">
        <v>0.72</v>
      </c>
      <c r="L143" s="6">
        <f t="shared" si="4"/>
        <v>43.2</v>
      </c>
    </row>
    <row r="144" ht="16.5" spans="1:12">
      <c r="A144" s="32"/>
      <c r="B144" s="33"/>
      <c r="C144" s="32"/>
      <c r="D144" s="32"/>
      <c r="E144" s="14"/>
      <c r="F144" s="5"/>
      <c r="G144" s="32"/>
      <c r="H144" s="32"/>
      <c r="I144" s="32" t="s">
        <v>24</v>
      </c>
      <c r="J144" s="5">
        <v>60</v>
      </c>
      <c r="K144" s="4">
        <v>0</v>
      </c>
      <c r="L144" s="6">
        <f t="shared" si="4"/>
        <v>0</v>
      </c>
    </row>
    <row r="145" ht="16.5" spans="1:12">
      <c r="A145" s="32"/>
      <c r="B145" s="33"/>
      <c r="C145" s="32"/>
      <c r="D145" s="32"/>
      <c r="E145" s="14"/>
      <c r="F145" s="5"/>
      <c r="G145" s="32"/>
      <c r="H145" s="32"/>
      <c r="I145" s="32" t="s">
        <v>34</v>
      </c>
      <c r="J145" s="5">
        <v>60</v>
      </c>
      <c r="K145" s="14">
        <v>0.07</v>
      </c>
      <c r="L145" s="138">
        <f t="shared" si="4"/>
        <v>4.2</v>
      </c>
    </row>
    <row r="146" ht="16.5" spans="1:12">
      <c r="A146" s="32"/>
      <c r="B146" s="33"/>
      <c r="C146" s="32"/>
      <c r="D146" s="32"/>
      <c r="E146" s="14"/>
      <c r="F146" s="5"/>
      <c r="G146" s="32"/>
      <c r="H146" s="32"/>
      <c r="I146" s="32" t="s">
        <v>21</v>
      </c>
      <c r="J146" s="5">
        <v>60</v>
      </c>
      <c r="K146" s="14">
        <v>0.05</v>
      </c>
      <c r="L146" s="138">
        <f t="shared" si="4"/>
        <v>3</v>
      </c>
    </row>
    <row r="147" ht="16.5" spans="1:12">
      <c r="A147" s="32"/>
      <c r="B147" s="33"/>
      <c r="C147" s="32"/>
      <c r="D147" s="32"/>
      <c r="E147" s="14"/>
      <c r="F147" s="5"/>
      <c r="G147" s="32"/>
      <c r="H147" s="32"/>
      <c r="I147" s="32" t="s">
        <v>22</v>
      </c>
      <c r="J147" s="5">
        <v>60</v>
      </c>
      <c r="K147" s="14">
        <v>0.14</v>
      </c>
      <c r="L147" s="138">
        <f t="shared" si="4"/>
        <v>8.4</v>
      </c>
    </row>
    <row r="148" ht="16.5" spans="1:12">
      <c r="A148" s="32"/>
      <c r="B148" s="33"/>
      <c r="C148" s="32"/>
      <c r="D148" s="32"/>
      <c r="E148" s="14"/>
      <c r="F148" s="5"/>
      <c r="G148" s="32"/>
      <c r="H148" s="32"/>
      <c r="I148" s="32" t="s">
        <v>35</v>
      </c>
      <c r="J148" s="5">
        <v>60</v>
      </c>
      <c r="K148" s="4">
        <v>0</v>
      </c>
      <c r="L148" s="6">
        <f t="shared" si="4"/>
        <v>0</v>
      </c>
    </row>
    <row r="149" ht="16.5" spans="1:12">
      <c r="A149" s="32"/>
      <c r="B149" s="33"/>
      <c r="C149" s="32"/>
      <c r="D149" s="32"/>
      <c r="E149" s="14"/>
      <c r="F149" s="5"/>
      <c r="G149" s="32"/>
      <c r="H149" s="32"/>
      <c r="I149" s="32" t="s">
        <v>36</v>
      </c>
      <c r="J149" s="5">
        <v>3</v>
      </c>
      <c r="K149" s="4">
        <v>0.4</v>
      </c>
      <c r="L149" s="6">
        <f t="shared" si="4"/>
        <v>1.2</v>
      </c>
    </row>
    <row r="150" ht="16.5" spans="1:12">
      <c r="A150" s="32"/>
      <c r="B150" s="33"/>
      <c r="C150" s="32"/>
      <c r="D150" s="32"/>
      <c r="E150" s="14"/>
      <c r="F150" s="5"/>
      <c r="G150" s="32" t="s">
        <v>362</v>
      </c>
      <c r="H150" s="32"/>
      <c r="I150" s="32" t="s">
        <v>32</v>
      </c>
      <c r="J150" s="5">
        <v>120</v>
      </c>
      <c r="K150" s="4">
        <v>0.416</v>
      </c>
      <c r="L150" s="6">
        <f t="shared" si="4"/>
        <v>49.92</v>
      </c>
    </row>
    <row r="151" ht="16.5" spans="1:12">
      <c r="A151" s="32"/>
      <c r="B151" s="33"/>
      <c r="C151" s="32"/>
      <c r="D151" s="32"/>
      <c r="E151" s="14"/>
      <c r="F151" s="5"/>
      <c r="G151" s="32"/>
      <c r="H151" s="32"/>
      <c r="I151" s="32" t="s">
        <v>33</v>
      </c>
      <c r="J151" s="5">
        <v>120</v>
      </c>
      <c r="K151" s="4">
        <v>0.72</v>
      </c>
      <c r="L151" s="6">
        <f t="shared" si="4"/>
        <v>86.4</v>
      </c>
    </row>
    <row r="152" ht="16.5" spans="1:12">
      <c r="A152" s="32"/>
      <c r="B152" s="33"/>
      <c r="C152" s="32"/>
      <c r="D152" s="32"/>
      <c r="E152" s="14"/>
      <c r="F152" s="5"/>
      <c r="G152" s="32"/>
      <c r="H152" s="32"/>
      <c r="I152" s="32" t="s">
        <v>24</v>
      </c>
      <c r="J152" s="5">
        <v>120</v>
      </c>
      <c r="K152" s="4">
        <v>0</v>
      </c>
      <c r="L152" s="6">
        <f t="shared" si="4"/>
        <v>0</v>
      </c>
    </row>
    <row r="153" ht="16.5" spans="1:12">
      <c r="A153" s="32"/>
      <c r="B153" s="33"/>
      <c r="C153" s="32"/>
      <c r="D153" s="32"/>
      <c r="E153" s="14"/>
      <c r="F153" s="5"/>
      <c r="G153" s="32"/>
      <c r="H153" s="32"/>
      <c r="I153" s="32" t="s">
        <v>34</v>
      </c>
      <c r="J153" s="5">
        <v>120</v>
      </c>
      <c r="K153" s="14">
        <v>0.07</v>
      </c>
      <c r="L153" s="138">
        <f t="shared" si="4"/>
        <v>8.4</v>
      </c>
    </row>
    <row r="154" ht="16.5" spans="1:12">
      <c r="A154" s="32"/>
      <c r="B154" s="33"/>
      <c r="C154" s="32"/>
      <c r="D154" s="32"/>
      <c r="E154" s="14"/>
      <c r="F154" s="5"/>
      <c r="G154" s="32"/>
      <c r="H154" s="32"/>
      <c r="I154" s="32" t="s">
        <v>21</v>
      </c>
      <c r="J154" s="5">
        <v>120</v>
      </c>
      <c r="K154" s="14">
        <v>0.05</v>
      </c>
      <c r="L154" s="138">
        <f t="shared" si="4"/>
        <v>6</v>
      </c>
    </row>
    <row r="155" ht="16.5" spans="1:12">
      <c r="A155" s="32"/>
      <c r="B155" s="33"/>
      <c r="C155" s="32"/>
      <c r="D155" s="32"/>
      <c r="E155" s="14"/>
      <c r="F155" s="5"/>
      <c r="G155" s="32"/>
      <c r="H155" s="32"/>
      <c r="I155" s="32" t="s">
        <v>22</v>
      </c>
      <c r="J155" s="5">
        <v>120</v>
      </c>
      <c r="K155" s="14">
        <v>0.14</v>
      </c>
      <c r="L155" s="138">
        <f t="shared" si="4"/>
        <v>16.8</v>
      </c>
    </row>
    <row r="156" ht="16.5" spans="1:12">
      <c r="A156" s="32"/>
      <c r="B156" s="33"/>
      <c r="C156" s="32"/>
      <c r="D156" s="32"/>
      <c r="E156" s="14"/>
      <c r="F156" s="5"/>
      <c r="G156" s="32"/>
      <c r="H156" s="32"/>
      <c r="I156" s="32" t="s">
        <v>35</v>
      </c>
      <c r="J156" s="5">
        <v>120</v>
      </c>
      <c r="K156" s="4">
        <v>0</v>
      </c>
      <c r="L156" s="6">
        <f t="shared" si="4"/>
        <v>0</v>
      </c>
    </row>
    <row r="157" ht="16.5" spans="1:12">
      <c r="A157" s="32"/>
      <c r="B157" s="33"/>
      <c r="C157" s="32"/>
      <c r="D157" s="32"/>
      <c r="E157" s="14"/>
      <c r="F157" s="5"/>
      <c r="G157" s="32"/>
      <c r="H157" s="32"/>
      <c r="I157" s="32" t="s">
        <v>36</v>
      </c>
      <c r="J157" s="5">
        <v>5</v>
      </c>
      <c r="K157" s="4">
        <v>0.4</v>
      </c>
      <c r="L157" s="6">
        <f t="shared" si="4"/>
        <v>2</v>
      </c>
    </row>
    <row r="158" ht="16.5" spans="1:12">
      <c r="A158" s="32"/>
      <c r="B158" s="33"/>
      <c r="C158" s="32"/>
      <c r="D158" s="32"/>
      <c r="E158" s="14"/>
      <c r="F158" s="5"/>
      <c r="G158" s="32" t="s">
        <v>363</v>
      </c>
      <c r="H158" s="32"/>
      <c r="I158" s="32" t="s">
        <v>32</v>
      </c>
      <c r="J158" s="5">
        <v>100</v>
      </c>
      <c r="K158" s="4">
        <v>0.416</v>
      </c>
      <c r="L158" s="6">
        <f t="shared" si="4"/>
        <v>41.6</v>
      </c>
    </row>
    <row r="159" ht="16.5" spans="1:12">
      <c r="A159" s="32"/>
      <c r="B159" s="33"/>
      <c r="C159" s="32"/>
      <c r="D159" s="32"/>
      <c r="E159" s="14"/>
      <c r="F159" s="5"/>
      <c r="G159" s="32"/>
      <c r="H159" s="32"/>
      <c r="I159" s="32" t="s">
        <v>33</v>
      </c>
      <c r="J159" s="5">
        <v>100</v>
      </c>
      <c r="K159" s="4">
        <v>0.72</v>
      </c>
      <c r="L159" s="6">
        <f t="shared" si="4"/>
        <v>72</v>
      </c>
    </row>
    <row r="160" ht="16.5" spans="1:12">
      <c r="A160" s="32"/>
      <c r="B160" s="33"/>
      <c r="C160" s="32"/>
      <c r="D160" s="32"/>
      <c r="E160" s="14"/>
      <c r="F160" s="5"/>
      <c r="G160" s="32"/>
      <c r="H160" s="32"/>
      <c r="I160" s="32" t="s">
        <v>24</v>
      </c>
      <c r="J160" s="5">
        <v>100</v>
      </c>
      <c r="K160" s="4">
        <v>0</v>
      </c>
      <c r="L160" s="6">
        <f t="shared" si="4"/>
        <v>0</v>
      </c>
    </row>
    <row r="161" ht="16.5" spans="1:12">
      <c r="A161" s="32"/>
      <c r="B161" s="33"/>
      <c r="C161" s="32"/>
      <c r="D161" s="32"/>
      <c r="E161" s="14"/>
      <c r="F161" s="5"/>
      <c r="G161" s="32"/>
      <c r="H161" s="32"/>
      <c r="I161" s="32" t="s">
        <v>34</v>
      </c>
      <c r="J161" s="5">
        <v>100</v>
      </c>
      <c r="K161" s="14">
        <v>0.07</v>
      </c>
      <c r="L161" s="138">
        <f t="shared" si="4"/>
        <v>7</v>
      </c>
    </row>
    <row r="162" ht="16.5" spans="1:12">
      <c r="A162" s="32"/>
      <c r="B162" s="33"/>
      <c r="C162" s="32"/>
      <c r="D162" s="32"/>
      <c r="E162" s="14"/>
      <c r="F162" s="5"/>
      <c r="G162" s="32"/>
      <c r="H162" s="32"/>
      <c r="I162" s="32" t="s">
        <v>21</v>
      </c>
      <c r="J162" s="5">
        <v>100</v>
      </c>
      <c r="K162" s="14">
        <v>0.05</v>
      </c>
      <c r="L162" s="138">
        <f t="shared" si="4"/>
        <v>5</v>
      </c>
    </row>
    <row r="163" ht="16.5" spans="1:12">
      <c r="A163" s="32"/>
      <c r="B163" s="33"/>
      <c r="C163" s="32"/>
      <c r="D163" s="32"/>
      <c r="E163" s="14"/>
      <c r="F163" s="5"/>
      <c r="G163" s="32"/>
      <c r="H163" s="32"/>
      <c r="I163" s="32" t="s">
        <v>22</v>
      </c>
      <c r="J163" s="5">
        <v>100</v>
      </c>
      <c r="K163" s="14">
        <v>0.14</v>
      </c>
      <c r="L163" s="138">
        <f t="shared" si="4"/>
        <v>14</v>
      </c>
    </row>
    <row r="164" ht="16.5" spans="1:12">
      <c r="A164" s="32"/>
      <c r="B164" s="33"/>
      <c r="C164" s="32"/>
      <c r="D164" s="32"/>
      <c r="E164" s="14"/>
      <c r="F164" s="5"/>
      <c r="G164" s="32"/>
      <c r="H164" s="32"/>
      <c r="I164" s="32" t="s">
        <v>35</v>
      </c>
      <c r="J164" s="5">
        <v>100</v>
      </c>
      <c r="K164" s="4">
        <v>0</v>
      </c>
      <c r="L164" s="6">
        <f t="shared" si="4"/>
        <v>0</v>
      </c>
    </row>
    <row r="165" ht="16.5" spans="1:12">
      <c r="A165" s="32"/>
      <c r="B165" s="33"/>
      <c r="C165" s="32"/>
      <c r="D165" s="32"/>
      <c r="E165" s="14"/>
      <c r="F165" s="5"/>
      <c r="G165" s="32"/>
      <c r="H165" s="32"/>
      <c r="I165" s="32" t="s">
        <v>36</v>
      </c>
      <c r="J165" s="5">
        <v>4</v>
      </c>
      <c r="K165" s="4">
        <v>0.4</v>
      </c>
      <c r="L165" s="6">
        <f t="shared" si="4"/>
        <v>1.6</v>
      </c>
    </row>
    <row r="166" ht="16.5" spans="1:12">
      <c r="A166" s="32"/>
      <c r="B166" s="33"/>
      <c r="C166" s="32"/>
      <c r="D166" s="32"/>
      <c r="E166" s="14"/>
      <c r="F166" s="5"/>
      <c r="G166" s="32" t="s">
        <v>364</v>
      </c>
      <c r="H166" s="32"/>
      <c r="I166" s="32" t="s">
        <v>32</v>
      </c>
      <c r="J166" s="5">
        <v>50</v>
      </c>
      <c r="K166" s="4">
        <v>0.416</v>
      </c>
      <c r="L166" s="6">
        <f t="shared" si="4"/>
        <v>20.8</v>
      </c>
    </row>
    <row r="167" ht="16.5" spans="1:12">
      <c r="A167" s="32"/>
      <c r="B167" s="33"/>
      <c r="C167" s="32"/>
      <c r="D167" s="32"/>
      <c r="E167" s="14"/>
      <c r="F167" s="5"/>
      <c r="G167" s="32"/>
      <c r="H167" s="32"/>
      <c r="I167" s="32" t="s">
        <v>33</v>
      </c>
      <c r="J167" s="5">
        <v>50</v>
      </c>
      <c r="K167" s="4">
        <v>0.72</v>
      </c>
      <c r="L167" s="6">
        <f t="shared" si="4"/>
        <v>36</v>
      </c>
    </row>
    <row r="168" ht="16.5" spans="1:12">
      <c r="A168" s="32"/>
      <c r="B168" s="33"/>
      <c r="C168" s="32"/>
      <c r="D168" s="32"/>
      <c r="E168" s="14"/>
      <c r="F168" s="5"/>
      <c r="G168" s="32"/>
      <c r="H168" s="32"/>
      <c r="I168" s="32" t="s">
        <v>24</v>
      </c>
      <c r="J168" s="5">
        <v>50</v>
      </c>
      <c r="K168" s="4">
        <v>0</v>
      </c>
      <c r="L168" s="6">
        <f t="shared" si="4"/>
        <v>0</v>
      </c>
    </row>
    <row r="169" ht="16.5" spans="1:12">
      <c r="A169" s="32"/>
      <c r="B169" s="33"/>
      <c r="C169" s="32"/>
      <c r="D169" s="32"/>
      <c r="E169" s="14"/>
      <c r="F169" s="5"/>
      <c r="G169" s="32"/>
      <c r="H169" s="32"/>
      <c r="I169" s="32" t="s">
        <v>34</v>
      </c>
      <c r="J169" s="5">
        <v>50</v>
      </c>
      <c r="K169" s="4">
        <v>0.07</v>
      </c>
      <c r="L169" s="6">
        <f t="shared" si="4"/>
        <v>3.5</v>
      </c>
    </row>
    <row r="170" ht="16.5" spans="1:12">
      <c r="A170" s="32"/>
      <c r="B170" s="33"/>
      <c r="C170" s="32"/>
      <c r="D170" s="32"/>
      <c r="E170" s="14"/>
      <c r="F170" s="5"/>
      <c r="G170" s="32"/>
      <c r="H170" s="32"/>
      <c r="I170" s="32" t="s">
        <v>21</v>
      </c>
      <c r="J170" s="5">
        <v>50</v>
      </c>
      <c r="K170" s="4">
        <v>0.05</v>
      </c>
      <c r="L170" s="6">
        <f t="shared" si="4"/>
        <v>2.5</v>
      </c>
    </row>
    <row r="171" ht="16.5" spans="1:12">
      <c r="A171" s="32"/>
      <c r="B171" s="33"/>
      <c r="C171" s="32"/>
      <c r="D171" s="32"/>
      <c r="E171" s="14"/>
      <c r="F171" s="5"/>
      <c r="G171" s="32"/>
      <c r="H171" s="32"/>
      <c r="I171" s="32" t="s">
        <v>22</v>
      </c>
      <c r="J171" s="5">
        <v>50</v>
      </c>
      <c r="K171" s="4">
        <v>0.14</v>
      </c>
      <c r="L171" s="6">
        <f t="shared" si="4"/>
        <v>7</v>
      </c>
    </row>
    <row r="172" ht="16.5" spans="1:12">
      <c r="A172" s="32"/>
      <c r="B172" s="33"/>
      <c r="C172" s="32"/>
      <c r="D172" s="32"/>
      <c r="E172" s="14"/>
      <c r="F172" s="5"/>
      <c r="G172" s="32"/>
      <c r="H172" s="32"/>
      <c r="I172" s="32" t="s">
        <v>35</v>
      </c>
      <c r="J172" s="5">
        <v>50</v>
      </c>
      <c r="K172" s="4">
        <v>0</v>
      </c>
      <c r="L172" s="6">
        <f t="shared" si="4"/>
        <v>0</v>
      </c>
    </row>
    <row r="173" ht="16.5" spans="1:12">
      <c r="A173" s="32"/>
      <c r="B173" s="33"/>
      <c r="C173" s="32"/>
      <c r="D173" s="32"/>
      <c r="E173" s="14"/>
      <c r="F173" s="5"/>
      <c r="G173" s="32"/>
      <c r="H173" s="32"/>
      <c r="I173" s="32" t="s">
        <v>36</v>
      </c>
      <c r="J173" s="5">
        <v>2</v>
      </c>
      <c r="K173" s="4">
        <v>0.4</v>
      </c>
      <c r="L173" s="6">
        <f t="shared" si="4"/>
        <v>0.8</v>
      </c>
    </row>
    <row r="174" ht="16.5" spans="1:12">
      <c r="A174" s="32"/>
      <c r="B174" s="33"/>
      <c r="C174" s="32"/>
      <c r="D174" s="32"/>
      <c r="E174" s="137">
        <v>65660</v>
      </c>
      <c r="F174" s="5"/>
      <c r="G174" s="32" t="s">
        <v>175</v>
      </c>
      <c r="H174" s="32"/>
      <c r="I174" s="32" t="s">
        <v>32</v>
      </c>
      <c r="J174" s="5">
        <v>80</v>
      </c>
      <c r="K174" s="4">
        <v>0.416</v>
      </c>
      <c r="L174" s="6">
        <f t="shared" si="4"/>
        <v>33.28</v>
      </c>
    </row>
    <row r="175" ht="16.5" spans="1:12">
      <c r="A175" s="32"/>
      <c r="B175" s="33"/>
      <c r="C175" s="32"/>
      <c r="D175" s="32"/>
      <c r="E175" s="137"/>
      <c r="F175" s="5"/>
      <c r="G175" s="32"/>
      <c r="H175" s="32"/>
      <c r="I175" s="32" t="s">
        <v>33</v>
      </c>
      <c r="J175" s="5">
        <v>80</v>
      </c>
      <c r="K175" s="4">
        <v>0.72</v>
      </c>
      <c r="L175" s="6">
        <f t="shared" si="4"/>
        <v>57.6</v>
      </c>
    </row>
    <row r="176" ht="16.5" spans="1:12">
      <c r="A176" s="32"/>
      <c r="B176" s="33"/>
      <c r="C176" s="32"/>
      <c r="D176" s="32"/>
      <c r="E176" s="137"/>
      <c r="F176" s="5"/>
      <c r="G176" s="32"/>
      <c r="H176" s="32"/>
      <c r="I176" s="32" t="s">
        <v>24</v>
      </c>
      <c r="J176" s="5">
        <v>80</v>
      </c>
      <c r="K176" s="4">
        <v>0</v>
      </c>
      <c r="L176" s="6">
        <f t="shared" si="4"/>
        <v>0</v>
      </c>
    </row>
    <row r="177" ht="16.5" spans="1:12">
      <c r="A177" s="32"/>
      <c r="B177" s="33"/>
      <c r="C177" s="32"/>
      <c r="D177" s="32"/>
      <c r="E177" s="137"/>
      <c r="F177" s="5"/>
      <c r="G177" s="32"/>
      <c r="H177" s="32"/>
      <c r="I177" s="32" t="s">
        <v>34</v>
      </c>
      <c r="J177" s="5">
        <v>80</v>
      </c>
      <c r="K177" s="4">
        <v>0.07</v>
      </c>
      <c r="L177" s="6">
        <f t="shared" si="4"/>
        <v>5.6</v>
      </c>
    </row>
    <row r="178" ht="16.5" spans="1:12">
      <c r="A178" s="32"/>
      <c r="B178" s="33"/>
      <c r="C178" s="32"/>
      <c r="D178" s="32"/>
      <c r="E178" s="137"/>
      <c r="F178" s="5"/>
      <c r="G178" s="32"/>
      <c r="H178" s="32"/>
      <c r="I178" s="32" t="s">
        <v>21</v>
      </c>
      <c r="J178" s="5">
        <v>80</v>
      </c>
      <c r="K178" s="4">
        <v>0.05</v>
      </c>
      <c r="L178" s="6">
        <f t="shared" si="4"/>
        <v>4</v>
      </c>
    </row>
    <row r="179" ht="16.5" spans="1:12">
      <c r="A179" s="32"/>
      <c r="B179" s="33"/>
      <c r="C179" s="32"/>
      <c r="D179" s="32"/>
      <c r="E179" s="137"/>
      <c r="F179" s="5"/>
      <c r="G179" s="32"/>
      <c r="H179" s="32"/>
      <c r="I179" s="32" t="s">
        <v>22</v>
      </c>
      <c r="J179" s="5">
        <v>80</v>
      </c>
      <c r="K179" s="4">
        <v>0.14</v>
      </c>
      <c r="L179" s="6">
        <f t="shared" si="4"/>
        <v>11.2</v>
      </c>
    </row>
    <row r="180" ht="16.5" spans="1:12">
      <c r="A180" s="32"/>
      <c r="B180" s="33"/>
      <c r="C180" s="32"/>
      <c r="D180" s="32"/>
      <c r="E180" s="137"/>
      <c r="F180" s="5"/>
      <c r="G180" s="32"/>
      <c r="H180" s="32"/>
      <c r="I180" s="32" t="s">
        <v>35</v>
      </c>
      <c r="J180" s="5">
        <v>80</v>
      </c>
      <c r="K180" s="4">
        <v>0</v>
      </c>
      <c r="L180" s="6">
        <f t="shared" si="4"/>
        <v>0</v>
      </c>
    </row>
    <row r="181" ht="16.5" spans="1:12">
      <c r="A181" s="32"/>
      <c r="B181" s="33"/>
      <c r="C181" s="32"/>
      <c r="D181" s="32"/>
      <c r="E181" s="137"/>
      <c r="F181" s="5"/>
      <c r="G181" s="32"/>
      <c r="H181" s="32"/>
      <c r="I181" s="32" t="s">
        <v>36</v>
      </c>
      <c r="J181" s="5">
        <v>4</v>
      </c>
      <c r="K181" s="4">
        <v>0.4</v>
      </c>
      <c r="L181" s="6">
        <f t="shared" si="4"/>
        <v>1.6</v>
      </c>
    </row>
    <row r="182" ht="16.5" spans="1:12">
      <c r="A182" s="32"/>
      <c r="B182" s="33"/>
      <c r="C182" s="32"/>
      <c r="D182" s="32"/>
      <c r="E182" s="137">
        <v>65661</v>
      </c>
      <c r="F182" s="5"/>
      <c r="G182" s="32" t="s">
        <v>365</v>
      </c>
      <c r="H182" s="32"/>
      <c r="I182" s="32" t="s">
        <v>32</v>
      </c>
      <c r="J182" s="5">
        <v>40</v>
      </c>
      <c r="K182" s="32">
        <v>0.416</v>
      </c>
      <c r="L182" s="6">
        <f t="shared" si="4"/>
        <v>16.64</v>
      </c>
    </row>
    <row r="183" ht="16.5" spans="1:12">
      <c r="A183" s="32"/>
      <c r="B183" s="33"/>
      <c r="C183" s="32"/>
      <c r="D183" s="32"/>
      <c r="E183" s="137"/>
      <c r="F183" s="5"/>
      <c r="G183" s="32"/>
      <c r="H183" s="32"/>
      <c r="I183" s="32" t="s">
        <v>33</v>
      </c>
      <c r="J183" s="5">
        <v>40</v>
      </c>
      <c r="K183" s="32">
        <v>0.72</v>
      </c>
      <c r="L183" s="6">
        <f t="shared" si="4"/>
        <v>28.8</v>
      </c>
    </row>
    <row r="184" ht="16.5" spans="1:12">
      <c r="A184" s="32"/>
      <c r="B184" s="33"/>
      <c r="C184" s="32"/>
      <c r="D184" s="32"/>
      <c r="E184" s="137"/>
      <c r="F184" s="5"/>
      <c r="G184" s="32"/>
      <c r="H184" s="32"/>
      <c r="I184" s="32" t="s">
        <v>24</v>
      </c>
      <c r="J184" s="5">
        <v>40</v>
      </c>
      <c r="K184" s="32">
        <v>0</v>
      </c>
      <c r="L184" s="6">
        <f t="shared" si="4"/>
        <v>0</v>
      </c>
    </row>
    <row r="185" ht="16.5" spans="1:12">
      <c r="A185" s="32"/>
      <c r="B185" s="33"/>
      <c r="C185" s="32"/>
      <c r="D185" s="32"/>
      <c r="E185" s="137"/>
      <c r="F185" s="5"/>
      <c r="G185" s="32"/>
      <c r="H185" s="32"/>
      <c r="I185" s="32" t="s">
        <v>34</v>
      </c>
      <c r="J185" s="5">
        <v>80</v>
      </c>
      <c r="K185" s="32">
        <v>0.07</v>
      </c>
      <c r="L185" s="6">
        <f t="shared" si="4"/>
        <v>5.6</v>
      </c>
    </row>
    <row r="186" ht="16.5" spans="1:12">
      <c r="A186" s="32"/>
      <c r="B186" s="33"/>
      <c r="C186" s="32"/>
      <c r="D186" s="32"/>
      <c r="E186" s="137"/>
      <c r="F186" s="5"/>
      <c r="G186" s="32"/>
      <c r="H186" s="32"/>
      <c r="I186" s="32" t="s">
        <v>21</v>
      </c>
      <c r="J186" s="5">
        <v>80</v>
      </c>
      <c r="K186" s="32">
        <v>0.05</v>
      </c>
      <c r="L186" s="6">
        <f t="shared" si="4"/>
        <v>4</v>
      </c>
    </row>
    <row r="187" ht="16.5" spans="1:12">
      <c r="A187" s="32"/>
      <c r="B187" s="33"/>
      <c r="C187" s="32"/>
      <c r="D187" s="32"/>
      <c r="E187" s="137"/>
      <c r="F187" s="5"/>
      <c r="G187" s="32"/>
      <c r="H187" s="32"/>
      <c r="I187" s="32" t="s">
        <v>22</v>
      </c>
      <c r="J187" s="5">
        <v>80</v>
      </c>
      <c r="K187" s="32">
        <v>0.14</v>
      </c>
      <c r="L187" s="6">
        <f t="shared" si="4"/>
        <v>11.2</v>
      </c>
    </row>
    <row r="188" ht="16.5" spans="1:12">
      <c r="A188" s="32"/>
      <c r="B188" s="33"/>
      <c r="C188" s="32"/>
      <c r="D188" s="32"/>
      <c r="E188" s="137"/>
      <c r="F188" s="5"/>
      <c r="G188" s="32"/>
      <c r="H188" s="32"/>
      <c r="I188" s="32" t="s">
        <v>35</v>
      </c>
      <c r="J188" s="5">
        <v>40</v>
      </c>
      <c r="K188" s="32">
        <v>0</v>
      </c>
      <c r="L188" s="6">
        <f t="shared" si="4"/>
        <v>0</v>
      </c>
    </row>
    <row r="189" ht="16.5" spans="1:12">
      <c r="A189" s="32"/>
      <c r="B189" s="33"/>
      <c r="C189" s="32"/>
      <c r="D189" s="32"/>
      <c r="E189" s="137"/>
      <c r="F189" s="5"/>
      <c r="G189" s="32"/>
      <c r="H189" s="32"/>
      <c r="I189" s="32" t="s">
        <v>36</v>
      </c>
      <c r="J189" s="5">
        <v>2</v>
      </c>
      <c r="K189" s="32">
        <v>0.4</v>
      </c>
      <c r="L189" s="6">
        <f t="shared" si="4"/>
        <v>0.8</v>
      </c>
    </row>
    <row r="190" ht="16.5" spans="1:12">
      <c r="A190" s="32"/>
      <c r="B190" s="33"/>
      <c r="C190" s="32"/>
      <c r="D190" s="32"/>
      <c r="E190" s="137"/>
      <c r="F190" s="5"/>
      <c r="G190" s="32" t="s">
        <v>366</v>
      </c>
      <c r="H190" s="32"/>
      <c r="I190" s="32" t="s">
        <v>32</v>
      </c>
      <c r="J190" s="5">
        <v>200</v>
      </c>
      <c r="K190" s="32">
        <v>0.416</v>
      </c>
      <c r="L190" s="6">
        <f t="shared" si="4"/>
        <v>83.2</v>
      </c>
    </row>
    <row r="191" ht="16.5" spans="1:12">
      <c r="A191" s="32"/>
      <c r="B191" s="33"/>
      <c r="C191" s="32"/>
      <c r="D191" s="32"/>
      <c r="E191" s="137"/>
      <c r="F191" s="5"/>
      <c r="G191" s="32"/>
      <c r="H191" s="32"/>
      <c r="I191" s="32" t="s">
        <v>33</v>
      </c>
      <c r="J191" s="5">
        <v>200</v>
      </c>
      <c r="K191" s="32">
        <v>0.72</v>
      </c>
      <c r="L191" s="6">
        <f t="shared" si="4"/>
        <v>144</v>
      </c>
    </row>
    <row r="192" ht="16.5" spans="1:12">
      <c r="A192" s="32"/>
      <c r="B192" s="33"/>
      <c r="C192" s="32"/>
      <c r="D192" s="32"/>
      <c r="E192" s="137"/>
      <c r="F192" s="5"/>
      <c r="G192" s="32"/>
      <c r="H192" s="32"/>
      <c r="I192" s="32" t="s">
        <v>24</v>
      </c>
      <c r="J192" s="5">
        <v>200</v>
      </c>
      <c r="K192" s="32">
        <v>0</v>
      </c>
      <c r="L192" s="6">
        <f t="shared" si="4"/>
        <v>0</v>
      </c>
    </row>
    <row r="193" ht="16.5" spans="1:12">
      <c r="A193" s="32"/>
      <c r="B193" s="33"/>
      <c r="C193" s="32"/>
      <c r="D193" s="32"/>
      <c r="E193" s="137"/>
      <c r="F193" s="5"/>
      <c r="G193" s="32"/>
      <c r="H193" s="32"/>
      <c r="I193" s="32" t="s">
        <v>34</v>
      </c>
      <c r="J193" s="5">
        <v>200</v>
      </c>
      <c r="K193" s="32">
        <v>0.07</v>
      </c>
      <c r="L193" s="6">
        <f t="shared" si="4"/>
        <v>14</v>
      </c>
    </row>
    <row r="194" ht="16.5" spans="1:12">
      <c r="A194" s="32"/>
      <c r="B194" s="33"/>
      <c r="C194" s="32"/>
      <c r="D194" s="32"/>
      <c r="E194" s="137"/>
      <c r="F194" s="5"/>
      <c r="G194" s="32"/>
      <c r="H194" s="32"/>
      <c r="I194" s="32" t="s">
        <v>21</v>
      </c>
      <c r="J194" s="5">
        <v>200</v>
      </c>
      <c r="K194" s="32">
        <v>0.05</v>
      </c>
      <c r="L194" s="6">
        <f t="shared" si="4"/>
        <v>10</v>
      </c>
    </row>
    <row r="195" ht="16.5" spans="1:12">
      <c r="A195" s="32"/>
      <c r="B195" s="33"/>
      <c r="C195" s="32"/>
      <c r="D195" s="32"/>
      <c r="E195" s="137"/>
      <c r="F195" s="5"/>
      <c r="G195" s="32"/>
      <c r="H195" s="32"/>
      <c r="I195" s="32" t="s">
        <v>22</v>
      </c>
      <c r="J195" s="5">
        <v>200</v>
      </c>
      <c r="K195" s="32">
        <v>0.14</v>
      </c>
      <c r="L195" s="6">
        <f t="shared" si="4"/>
        <v>28</v>
      </c>
    </row>
    <row r="196" ht="16.5" spans="1:12">
      <c r="A196" s="32"/>
      <c r="B196" s="33"/>
      <c r="C196" s="32"/>
      <c r="D196" s="32"/>
      <c r="E196" s="137"/>
      <c r="F196" s="5"/>
      <c r="G196" s="32"/>
      <c r="H196" s="32"/>
      <c r="I196" s="32" t="s">
        <v>35</v>
      </c>
      <c r="J196" s="5">
        <v>200</v>
      </c>
      <c r="K196" s="32">
        <v>0</v>
      </c>
      <c r="L196" s="6">
        <f t="shared" si="4"/>
        <v>0</v>
      </c>
    </row>
    <row r="197" ht="16.5" spans="1:12">
      <c r="A197" s="32"/>
      <c r="B197" s="33"/>
      <c r="C197" s="32"/>
      <c r="D197" s="32"/>
      <c r="E197" s="137"/>
      <c r="F197" s="5"/>
      <c r="G197" s="32"/>
      <c r="H197" s="32"/>
      <c r="I197" s="32" t="s">
        <v>36</v>
      </c>
      <c r="J197" s="5">
        <v>8</v>
      </c>
      <c r="K197" s="32">
        <v>0.4</v>
      </c>
      <c r="L197" s="6">
        <f t="shared" si="4"/>
        <v>3.2</v>
      </c>
    </row>
    <row r="198" ht="16.5" spans="1:12">
      <c r="A198" s="32"/>
      <c r="B198" s="33"/>
      <c r="C198" s="32"/>
      <c r="D198" s="32"/>
      <c r="E198" s="137"/>
      <c r="F198" s="5"/>
      <c r="G198" s="32" t="s">
        <v>367</v>
      </c>
      <c r="H198" s="32"/>
      <c r="I198" s="32" t="s">
        <v>32</v>
      </c>
      <c r="J198" s="5">
        <v>50</v>
      </c>
      <c r="K198" s="4">
        <v>0.416</v>
      </c>
      <c r="L198" s="77">
        <f t="shared" si="4"/>
        <v>20.8</v>
      </c>
    </row>
    <row r="199" ht="16.5" spans="1:12">
      <c r="A199" s="32"/>
      <c r="B199" s="33"/>
      <c r="C199" s="32"/>
      <c r="D199" s="32"/>
      <c r="E199" s="137"/>
      <c r="F199" s="5"/>
      <c r="G199" s="32"/>
      <c r="H199" s="32"/>
      <c r="I199" s="32" t="s">
        <v>33</v>
      </c>
      <c r="J199" s="5">
        <v>50</v>
      </c>
      <c r="K199" s="4">
        <v>0.72</v>
      </c>
      <c r="L199" s="77">
        <f t="shared" ref="L199:L262" si="5">J199*K199</f>
        <v>36</v>
      </c>
    </row>
    <row r="200" ht="16.5" spans="1:12">
      <c r="A200" s="32"/>
      <c r="B200" s="33"/>
      <c r="C200" s="32"/>
      <c r="D200" s="32"/>
      <c r="E200" s="137"/>
      <c r="F200" s="5"/>
      <c r="G200" s="32"/>
      <c r="H200" s="32"/>
      <c r="I200" s="32" t="s">
        <v>24</v>
      </c>
      <c r="J200" s="5">
        <v>50</v>
      </c>
      <c r="K200" s="4">
        <v>0</v>
      </c>
      <c r="L200" s="77">
        <f t="shared" si="5"/>
        <v>0</v>
      </c>
    </row>
    <row r="201" ht="16.5" spans="1:12">
      <c r="A201" s="32"/>
      <c r="B201" s="33"/>
      <c r="C201" s="32"/>
      <c r="D201" s="32"/>
      <c r="E201" s="137"/>
      <c r="F201" s="5"/>
      <c r="G201" s="32"/>
      <c r="H201" s="32"/>
      <c r="I201" s="32" t="s">
        <v>34</v>
      </c>
      <c r="J201" s="5">
        <v>100</v>
      </c>
      <c r="K201" s="32">
        <v>0.07</v>
      </c>
      <c r="L201" s="6">
        <f t="shared" si="5"/>
        <v>7</v>
      </c>
    </row>
    <row r="202" ht="16.5" spans="1:12">
      <c r="A202" s="32"/>
      <c r="B202" s="33"/>
      <c r="C202" s="32"/>
      <c r="D202" s="32"/>
      <c r="E202" s="137"/>
      <c r="F202" s="5"/>
      <c r="G202" s="32"/>
      <c r="H202" s="32"/>
      <c r="I202" s="32" t="s">
        <v>21</v>
      </c>
      <c r="J202" s="5">
        <v>100</v>
      </c>
      <c r="K202" s="32">
        <v>0.05</v>
      </c>
      <c r="L202" s="6">
        <f t="shared" si="5"/>
        <v>5</v>
      </c>
    </row>
    <row r="203" ht="16.5" spans="1:12">
      <c r="A203" s="32"/>
      <c r="B203" s="33"/>
      <c r="C203" s="32"/>
      <c r="D203" s="32"/>
      <c r="E203" s="137"/>
      <c r="F203" s="5"/>
      <c r="G203" s="32"/>
      <c r="H203" s="32"/>
      <c r="I203" s="32" t="s">
        <v>22</v>
      </c>
      <c r="J203" s="5">
        <v>100</v>
      </c>
      <c r="K203" s="32">
        <v>0.14</v>
      </c>
      <c r="L203" s="6">
        <f t="shared" si="5"/>
        <v>14</v>
      </c>
    </row>
    <row r="204" ht="16.5" spans="1:12">
      <c r="A204" s="32"/>
      <c r="B204" s="33"/>
      <c r="C204" s="32"/>
      <c r="D204" s="32"/>
      <c r="E204" s="137"/>
      <c r="F204" s="5"/>
      <c r="G204" s="32"/>
      <c r="H204" s="32"/>
      <c r="I204" s="32" t="s">
        <v>35</v>
      </c>
      <c r="J204" s="5">
        <v>50</v>
      </c>
      <c r="K204" s="4">
        <v>0</v>
      </c>
      <c r="L204" s="77">
        <f t="shared" si="5"/>
        <v>0</v>
      </c>
    </row>
    <row r="205" ht="16.5" spans="1:12">
      <c r="A205" s="32"/>
      <c r="B205" s="33"/>
      <c r="C205" s="32"/>
      <c r="D205" s="32"/>
      <c r="E205" s="137"/>
      <c r="F205" s="5"/>
      <c r="G205" s="32"/>
      <c r="H205" s="32"/>
      <c r="I205" s="32" t="s">
        <v>36</v>
      </c>
      <c r="J205" s="5">
        <v>2</v>
      </c>
      <c r="K205" s="4">
        <v>0.4</v>
      </c>
      <c r="L205" s="77">
        <f t="shared" si="5"/>
        <v>0.8</v>
      </c>
    </row>
    <row r="206" ht="16.5" spans="1:12">
      <c r="A206" s="32"/>
      <c r="B206" s="33"/>
      <c r="C206" s="32"/>
      <c r="D206" s="32"/>
      <c r="E206" s="137"/>
      <c r="F206" s="5"/>
      <c r="G206" s="32" t="s">
        <v>368</v>
      </c>
      <c r="H206" s="32"/>
      <c r="I206" s="32" t="s">
        <v>32</v>
      </c>
      <c r="J206" s="5">
        <v>750</v>
      </c>
      <c r="K206" s="4">
        <v>0.416</v>
      </c>
      <c r="L206" s="77">
        <f t="shared" si="5"/>
        <v>312</v>
      </c>
    </row>
    <row r="207" ht="16.5" spans="1:12">
      <c r="A207" s="32"/>
      <c r="B207" s="33"/>
      <c r="C207" s="32"/>
      <c r="D207" s="32"/>
      <c r="E207" s="137"/>
      <c r="F207" s="5"/>
      <c r="G207" s="32"/>
      <c r="H207" s="32"/>
      <c r="I207" s="32" t="s">
        <v>33</v>
      </c>
      <c r="J207" s="5">
        <v>750</v>
      </c>
      <c r="K207" s="4">
        <v>0.72</v>
      </c>
      <c r="L207" s="77">
        <f t="shared" si="5"/>
        <v>540</v>
      </c>
    </row>
    <row r="208" ht="16.5" spans="1:12">
      <c r="A208" s="32"/>
      <c r="B208" s="33"/>
      <c r="C208" s="32"/>
      <c r="D208" s="32"/>
      <c r="E208" s="137"/>
      <c r="F208" s="5"/>
      <c r="G208" s="32"/>
      <c r="H208" s="32"/>
      <c r="I208" s="32" t="s">
        <v>24</v>
      </c>
      <c r="J208" s="5">
        <v>750</v>
      </c>
      <c r="K208" s="4">
        <v>0</v>
      </c>
      <c r="L208" s="77">
        <f t="shared" si="5"/>
        <v>0</v>
      </c>
    </row>
    <row r="209" ht="16.5" spans="1:12">
      <c r="A209" s="32"/>
      <c r="B209" s="33"/>
      <c r="C209" s="32"/>
      <c r="D209" s="32"/>
      <c r="E209" s="137"/>
      <c r="F209" s="5"/>
      <c r="G209" s="32"/>
      <c r="H209" s="32"/>
      <c r="I209" s="32" t="s">
        <v>34</v>
      </c>
      <c r="J209" s="5">
        <v>1500</v>
      </c>
      <c r="K209" s="32">
        <v>0.07</v>
      </c>
      <c r="L209" s="6">
        <f t="shared" si="5"/>
        <v>105</v>
      </c>
    </row>
    <row r="210" ht="16.5" spans="1:12">
      <c r="A210" s="32"/>
      <c r="B210" s="33"/>
      <c r="C210" s="32"/>
      <c r="D210" s="32"/>
      <c r="E210" s="137"/>
      <c r="F210" s="5"/>
      <c r="G210" s="32"/>
      <c r="H210" s="32"/>
      <c r="I210" s="32" t="s">
        <v>21</v>
      </c>
      <c r="J210" s="5">
        <v>1500</v>
      </c>
      <c r="K210" s="32">
        <v>0.05</v>
      </c>
      <c r="L210" s="6">
        <f t="shared" si="5"/>
        <v>75</v>
      </c>
    </row>
    <row r="211" ht="16.5" spans="1:12">
      <c r="A211" s="32"/>
      <c r="B211" s="33"/>
      <c r="C211" s="32"/>
      <c r="D211" s="32"/>
      <c r="E211" s="137"/>
      <c r="F211" s="5"/>
      <c r="G211" s="32"/>
      <c r="H211" s="32"/>
      <c r="I211" s="32" t="s">
        <v>22</v>
      </c>
      <c r="J211" s="5">
        <v>1500</v>
      </c>
      <c r="K211" s="32">
        <v>0.14</v>
      </c>
      <c r="L211" s="6">
        <f t="shared" si="5"/>
        <v>210</v>
      </c>
    </row>
    <row r="212" ht="16.5" spans="1:12">
      <c r="A212" s="32"/>
      <c r="B212" s="33"/>
      <c r="C212" s="32"/>
      <c r="D212" s="32"/>
      <c r="E212" s="137"/>
      <c r="F212" s="5"/>
      <c r="G212" s="32"/>
      <c r="H212" s="32"/>
      <c r="I212" s="32" t="s">
        <v>35</v>
      </c>
      <c r="J212" s="5">
        <v>750</v>
      </c>
      <c r="K212" s="4">
        <v>0</v>
      </c>
      <c r="L212" s="77">
        <f t="shared" si="5"/>
        <v>0</v>
      </c>
    </row>
    <row r="213" ht="16.5" spans="1:12">
      <c r="A213" s="32"/>
      <c r="B213" s="33"/>
      <c r="C213" s="32"/>
      <c r="D213" s="32"/>
      <c r="E213" s="137"/>
      <c r="F213" s="5"/>
      <c r="G213" s="32"/>
      <c r="H213" s="32"/>
      <c r="I213" s="32" t="s">
        <v>36</v>
      </c>
      <c r="J213" s="5">
        <v>30</v>
      </c>
      <c r="K213" s="4">
        <v>0.4</v>
      </c>
      <c r="L213" s="77">
        <f t="shared" si="5"/>
        <v>12</v>
      </c>
    </row>
    <row r="214" ht="16.5" spans="1:12">
      <c r="A214" s="32"/>
      <c r="B214" s="33"/>
      <c r="C214" s="32"/>
      <c r="D214" s="32"/>
      <c r="E214" s="137"/>
      <c r="F214" s="5"/>
      <c r="G214" s="32" t="s">
        <v>369</v>
      </c>
      <c r="H214" s="32"/>
      <c r="I214" s="32" t="s">
        <v>32</v>
      </c>
      <c r="J214" s="5">
        <v>300</v>
      </c>
      <c r="K214" s="4">
        <v>0.416</v>
      </c>
      <c r="L214" s="77">
        <f t="shared" si="5"/>
        <v>124.8</v>
      </c>
    </row>
    <row r="215" ht="16.5" spans="1:12">
      <c r="A215" s="32"/>
      <c r="B215" s="33"/>
      <c r="C215" s="32"/>
      <c r="D215" s="32"/>
      <c r="E215" s="137"/>
      <c r="F215" s="5"/>
      <c r="G215" s="32"/>
      <c r="H215" s="32"/>
      <c r="I215" s="32" t="s">
        <v>33</v>
      </c>
      <c r="J215" s="5">
        <v>300</v>
      </c>
      <c r="K215" s="4">
        <v>0.72</v>
      </c>
      <c r="L215" s="77">
        <f t="shared" si="5"/>
        <v>216</v>
      </c>
    </row>
    <row r="216" ht="16.5" spans="1:12">
      <c r="A216" s="32"/>
      <c r="B216" s="33"/>
      <c r="C216" s="32"/>
      <c r="D216" s="32"/>
      <c r="E216" s="137"/>
      <c r="F216" s="5"/>
      <c r="G216" s="32"/>
      <c r="H216" s="32"/>
      <c r="I216" s="32" t="s">
        <v>24</v>
      </c>
      <c r="J216" s="5">
        <v>300</v>
      </c>
      <c r="K216" s="4">
        <v>0</v>
      </c>
      <c r="L216" s="77">
        <f t="shared" si="5"/>
        <v>0</v>
      </c>
    </row>
    <row r="217" ht="16.5" spans="1:12">
      <c r="A217" s="32"/>
      <c r="B217" s="33"/>
      <c r="C217" s="32"/>
      <c r="D217" s="32"/>
      <c r="E217" s="137"/>
      <c r="F217" s="5"/>
      <c r="G217" s="32"/>
      <c r="H217" s="32"/>
      <c r="I217" s="32" t="s">
        <v>34</v>
      </c>
      <c r="J217" s="5">
        <v>600</v>
      </c>
      <c r="K217" s="32">
        <v>0.07</v>
      </c>
      <c r="L217" s="6">
        <f t="shared" si="5"/>
        <v>42</v>
      </c>
    </row>
    <row r="218" ht="16.5" spans="1:12">
      <c r="A218" s="32"/>
      <c r="B218" s="33"/>
      <c r="C218" s="32"/>
      <c r="D218" s="32"/>
      <c r="E218" s="137"/>
      <c r="F218" s="5"/>
      <c r="G218" s="32"/>
      <c r="H218" s="32"/>
      <c r="I218" s="32" t="s">
        <v>21</v>
      </c>
      <c r="J218" s="5">
        <v>600</v>
      </c>
      <c r="K218" s="32">
        <v>0.05</v>
      </c>
      <c r="L218" s="6">
        <f t="shared" si="5"/>
        <v>30</v>
      </c>
    </row>
    <row r="219" ht="16.5" spans="1:12">
      <c r="A219" s="32"/>
      <c r="B219" s="33"/>
      <c r="C219" s="32"/>
      <c r="D219" s="32"/>
      <c r="E219" s="137"/>
      <c r="F219" s="5"/>
      <c r="G219" s="32"/>
      <c r="H219" s="32"/>
      <c r="I219" s="32" t="s">
        <v>22</v>
      </c>
      <c r="J219" s="5">
        <v>600</v>
      </c>
      <c r="K219" s="32">
        <v>0.14</v>
      </c>
      <c r="L219" s="6">
        <f t="shared" si="5"/>
        <v>84</v>
      </c>
    </row>
    <row r="220" ht="16.5" spans="1:12">
      <c r="A220" s="32"/>
      <c r="B220" s="33"/>
      <c r="C220" s="32"/>
      <c r="D220" s="32"/>
      <c r="E220" s="137"/>
      <c r="F220" s="5"/>
      <c r="G220" s="32"/>
      <c r="H220" s="32"/>
      <c r="I220" s="32" t="s">
        <v>35</v>
      </c>
      <c r="J220" s="5">
        <v>300</v>
      </c>
      <c r="K220" s="4">
        <v>0</v>
      </c>
      <c r="L220" s="77">
        <f t="shared" si="5"/>
        <v>0</v>
      </c>
    </row>
    <row r="221" ht="16.5" spans="1:12">
      <c r="A221" s="32"/>
      <c r="B221" s="33"/>
      <c r="C221" s="32"/>
      <c r="D221" s="32"/>
      <c r="E221" s="137"/>
      <c r="F221" s="5"/>
      <c r="G221" s="32"/>
      <c r="H221" s="32"/>
      <c r="I221" s="32" t="s">
        <v>36</v>
      </c>
      <c r="J221" s="5">
        <v>12</v>
      </c>
      <c r="K221" s="4">
        <v>0.4</v>
      </c>
      <c r="L221" s="77">
        <f t="shared" si="5"/>
        <v>4.8</v>
      </c>
    </row>
    <row r="222" ht="16.5" spans="1:12">
      <c r="A222" s="32"/>
      <c r="B222" s="33"/>
      <c r="C222" s="32"/>
      <c r="D222" s="32"/>
      <c r="E222" s="137"/>
      <c r="F222" s="5"/>
      <c r="G222" s="32" t="s">
        <v>370</v>
      </c>
      <c r="H222" s="32"/>
      <c r="I222" s="32" t="s">
        <v>32</v>
      </c>
      <c r="J222" s="5">
        <v>20</v>
      </c>
      <c r="K222" s="4">
        <v>0.416</v>
      </c>
      <c r="L222" s="77">
        <f t="shared" si="5"/>
        <v>8.32</v>
      </c>
    </row>
    <row r="223" ht="16.5" spans="1:12">
      <c r="A223" s="32"/>
      <c r="B223" s="33"/>
      <c r="C223" s="32"/>
      <c r="D223" s="32"/>
      <c r="E223" s="137"/>
      <c r="F223" s="5"/>
      <c r="G223" s="32"/>
      <c r="H223" s="32"/>
      <c r="I223" s="32" t="s">
        <v>33</v>
      </c>
      <c r="J223" s="5">
        <v>20</v>
      </c>
      <c r="K223" s="4">
        <v>0.72</v>
      </c>
      <c r="L223" s="77">
        <f t="shared" si="5"/>
        <v>14.4</v>
      </c>
    </row>
    <row r="224" ht="16.5" spans="1:12">
      <c r="A224" s="32"/>
      <c r="B224" s="33"/>
      <c r="C224" s="32"/>
      <c r="D224" s="32"/>
      <c r="E224" s="137"/>
      <c r="F224" s="5"/>
      <c r="G224" s="32"/>
      <c r="H224" s="32"/>
      <c r="I224" s="32" t="s">
        <v>24</v>
      </c>
      <c r="J224" s="5">
        <v>20</v>
      </c>
      <c r="K224" s="4">
        <v>0</v>
      </c>
      <c r="L224" s="77">
        <f t="shared" si="5"/>
        <v>0</v>
      </c>
    </row>
    <row r="225" ht="16.5" spans="1:12">
      <c r="A225" s="32"/>
      <c r="B225" s="33"/>
      <c r="C225" s="32"/>
      <c r="D225" s="32"/>
      <c r="E225" s="137"/>
      <c r="F225" s="5"/>
      <c r="G225" s="32"/>
      <c r="H225" s="32"/>
      <c r="I225" s="32" t="s">
        <v>34</v>
      </c>
      <c r="J225" s="5">
        <v>40</v>
      </c>
      <c r="K225" s="32">
        <v>0.07</v>
      </c>
      <c r="L225" s="6">
        <f t="shared" si="5"/>
        <v>2.8</v>
      </c>
    </row>
    <row r="226" ht="16.5" spans="1:12">
      <c r="A226" s="32"/>
      <c r="B226" s="33"/>
      <c r="C226" s="32"/>
      <c r="D226" s="32"/>
      <c r="E226" s="137"/>
      <c r="F226" s="5"/>
      <c r="G226" s="32"/>
      <c r="H226" s="32"/>
      <c r="I226" s="32" t="s">
        <v>21</v>
      </c>
      <c r="J226" s="5">
        <v>40</v>
      </c>
      <c r="K226" s="32">
        <v>0.05</v>
      </c>
      <c r="L226" s="6">
        <f t="shared" si="5"/>
        <v>2</v>
      </c>
    </row>
    <row r="227" ht="16.5" spans="1:12">
      <c r="A227" s="32"/>
      <c r="B227" s="33"/>
      <c r="C227" s="32"/>
      <c r="D227" s="32"/>
      <c r="E227" s="137"/>
      <c r="F227" s="5"/>
      <c r="G227" s="32"/>
      <c r="H227" s="32"/>
      <c r="I227" s="32" t="s">
        <v>22</v>
      </c>
      <c r="J227" s="5">
        <v>40</v>
      </c>
      <c r="K227" s="32">
        <v>0.14</v>
      </c>
      <c r="L227" s="6">
        <f t="shared" si="5"/>
        <v>5.6</v>
      </c>
    </row>
    <row r="228" ht="16.5" spans="1:12">
      <c r="A228" s="32"/>
      <c r="B228" s="33"/>
      <c r="C228" s="32"/>
      <c r="D228" s="32"/>
      <c r="E228" s="137"/>
      <c r="F228" s="5"/>
      <c r="G228" s="32"/>
      <c r="H228" s="32"/>
      <c r="I228" s="32" t="s">
        <v>35</v>
      </c>
      <c r="J228" s="5">
        <v>20</v>
      </c>
      <c r="K228" s="32">
        <v>0</v>
      </c>
      <c r="L228" s="6">
        <f t="shared" si="5"/>
        <v>0</v>
      </c>
    </row>
    <row r="229" ht="16.5" spans="1:12">
      <c r="A229" s="32"/>
      <c r="B229" s="33"/>
      <c r="C229" s="32"/>
      <c r="D229" s="32"/>
      <c r="E229" s="137"/>
      <c r="F229" s="5"/>
      <c r="G229" s="32"/>
      <c r="H229" s="32"/>
      <c r="I229" s="32" t="s">
        <v>36</v>
      </c>
      <c r="J229" s="5">
        <v>1</v>
      </c>
      <c r="K229" s="32">
        <v>0.4</v>
      </c>
      <c r="L229" s="6">
        <f t="shared" si="5"/>
        <v>0.4</v>
      </c>
    </row>
    <row r="230" ht="16.5" spans="1:12">
      <c r="A230" s="32"/>
      <c r="B230" s="33"/>
      <c r="C230" s="32"/>
      <c r="D230" s="32"/>
      <c r="E230" s="137">
        <v>65664</v>
      </c>
      <c r="F230" s="5"/>
      <c r="G230" s="32" t="s">
        <v>371</v>
      </c>
      <c r="H230" s="32"/>
      <c r="I230" s="32" t="s">
        <v>32</v>
      </c>
      <c r="J230" s="5">
        <v>80</v>
      </c>
      <c r="K230" s="4">
        <v>0.416</v>
      </c>
      <c r="L230" s="77">
        <f t="shared" si="5"/>
        <v>33.28</v>
      </c>
    </row>
    <row r="231" ht="16.5" spans="1:12">
      <c r="A231" s="32"/>
      <c r="B231" s="33"/>
      <c r="C231" s="32"/>
      <c r="D231" s="32"/>
      <c r="E231" s="137"/>
      <c r="F231" s="5"/>
      <c r="G231" s="32"/>
      <c r="H231" s="32"/>
      <c r="I231" s="32" t="s">
        <v>33</v>
      </c>
      <c r="J231" s="5">
        <v>80</v>
      </c>
      <c r="K231" s="4">
        <v>0.72</v>
      </c>
      <c r="L231" s="77">
        <f t="shared" si="5"/>
        <v>57.6</v>
      </c>
    </row>
    <row r="232" ht="16.5" spans="1:12">
      <c r="A232" s="32"/>
      <c r="B232" s="33"/>
      <c r="C232" s="32"/>
      <c r="D232" s="32"/>
      <c r="E232" s="137"/>
      <c r="F232" s="5"/>
      <c r="G232" s="32"/>
      <c r="H232" s="32"/>
      <c r="I232" s="32" t="s">
        <v>24</v>
      </c>
      <c r="J232" s="5">
        <v>80</v>
      </c>
      <c r="K232" s="4">
        <v>0</v>
      </c>
      <c r="L232" s="77">
        <f t="shared" si="5"/>
        <v>0</v>
      </c>
    </row>
    <row r="233" ht="16.5" spans="1:12">
      <c r="A233" s="32"/>
      <c r="B233" s="33"/>
      <c r="C233" s="32"/>
      <c r="D233" s="32"/>
      <c r="E233" s="137"/>
      <c r="F233" s="5"/>
      <c r="G233" s="32"/>
      <c r="H233" s="32"/>
      <c r="I233" s="32" t="s">
        <v>34</v>
      </c>
      <c r="J233" s="5">
        <v>80</v>
      </c>
      <c r="K233" s="4">
        <v>0.07</v>
      </c>
      <c r="L233" s="77">
        <f t="shared" si="5"/>
        <v>5.6</v>
      </c>
    </row>
    <row r="234" ht="16.5" spans="1:12">
      <c r="A234" s="32"/>
      <c r="B234" s="33"/>
      <c r="C234" s="32"/>
      <c r="D234" s="32"/>
      <c r="E234" s="137"/>
      <c r="F234" s="5"/>
      <c r="G234" s="32"/>
      <c r="H234" s="32"/>
      <c r="I234" s="32" t="s">
        <v>21</v>
      </c>
      <c r="J234" s="5">
        <v>80</v>
      </c>
      <c r="K234" s="4">
        <v>0.05</v>
      </c>
      <c r="L234" s="77">
        <f t="shared" si="5"/>
        <v>4</v>
      </c>
    </row>
    <row r="235" ht="16.5" spans="1:12">
      <c r="A235" s="32"/>
      <c r="B235" s="33"/>
      <c r="C235" s="32"/>
      <c r="D235" s="32"/>
      <c r="E235" s="137"/>
      <c r="F235" s="5"/>
      <c r="G235" s="32"/>
      <c r="H235" s="32"/>
      <c r="I235" s="32" t="s">
        <v>22</v>
      </c>
      <c r="J235" s="5">
        <v>80</v>
      </c>
      <c r="K235" s="4">
        <v>0.14</v>
      </c>
      <c r="L235" s="77">
        <f t="shared" si="5"/>
        <v>11.2</v>
      </c>
    </row>
    <row r="236" ht="16.5" spans="1:12">
      <c r="A236" s="32"/>
      <c r="B236" s="33"/>
      <c r="C236" s="32"/>
      <c r="D236" s="32"/>
      <c r="E236" s="137"/>
      <c r="F236" s="5"/>
      <c r="G236" s="32"/>
      <c r="H236" s="32"/>
      <c r="I236" s="32" t="s">
        <v>35</v>
      </c>
      <c r="J236" s="5">
        <v>80</v>
      </c>
      <c r="K236" s="4">
        <v>0</v>
      </c>
      <c r="L236" s="77">
        <f t="shared" si="5"/>
        <v>0</v>
      </c>
    </row>
    <row r="237" ht="16.5" spans="1:12">
      <c r="A237" s="32"/>
      <c r="B237" s="33"/>
      <c r="C237" s="32"/>
      <c r="D237" s="32"/>
      <c r="E237" s="137"/>
      <c r="F237" s="5"/>
      <c r="G237" s="32"/>
      <c r="H237" s="32"/>
      <c r="I237" s="32" t="s">
        <v>36</v>
      </c>
      <c r="J237" s="5">
        <v>4</v>
      </c>
      <c r="K237" s="4">
        <v>0.4</v>
      </c>
      <c r="L237" s="77">
        <f t="shared" si="5"/>
        <v>1.6</v>
      </c>
    </row>
    <row r="238" ht="16.5" spans="1:12">
      <c r="A238" s="32"/>
      <c r="B238" s="33"/>
      <c r="C238" s="32"/>
      <c r="D238" s="32"/>
      <c r="E238" s="137"/>
      <c r="F238" s="5"/>
      <c r="G238" s="32" t="s">
        <v>372</v>
      </c>
      <c r="H238" s="32"/>
      <c r="I238" s="32" t="s">
        <v>32</v>
      </c>
      <c r="J238" s="5">
        <v>20</v>
      </c>
      <c r="K238" s="4">
        <v>0.416</v>
      </c>
      <c r="L238" s="77">
        <f t="shared" si="5"/>
        <v>8.32</v>
      </c>
    </row>
    <row r="239" ht="16.5" spans="1:12">
      <c r="A239" s="32"/>
      <c r="B239" s="33"/>
      <c r="C239" s="32"/>
      <c r="D239" s="32"/>
      <c r="E239" s="137"/>
      <c r="F239" s="5"/>
      <c r="G239" s="32"/>
      <c r="H239" s="32"/>
      <c r="I239" s="32" t="s">
        <v>33</v>
      </c>
      <c r="J239" s="5">
        <v>20</v>
      </c>
      <c r="K239" s="4">
        <v>0.72</v>
      </c>
      <c r="L239" s="77">
        <f t="shared" si="5"/>
        <v>14.4</v>
      </c>
    </row>
    <row r="240" ht="16.5" spans="1:12">
      <c r="A240" s="32"/>
      <c r="B240" s="33"/>
      <c r="C240" s="32"/>
      <c r="D240" s="32"/>
      <c r="E240" s="137"/>
      <c r="F240" s="5"/>
      <c r="G240" s="32"/>
      <c r="H240" s="32"/>
      <c r="I240" s="32" t="s">
        <v>24</v>
      </c>
      <c r="J240" s="5">
        <v>20</v>
      </c>
      <c r="K240" s="4">
        <v>0</v>
      </c>
      <c r="L240" s="77">
        <f t="shared" si="5"/>
        <v>0</v>
      </c>
    </row>
    <row r="241" ht="16.5" spans="1:12">
      <c r="A241" s="32"/>
      <c r="B241" s="33"/>
      <c r="C241" s="32"/>
      <c r="D241" s="32"/>
      <c r="E241" s="137"/>
      <c r="F241" s="5"/>
      <c r="G241" s="32"/>
      <c r="H241" s="32"/>
      <c r="I241" s="32" t="s">
        <v>34</v>
      </c>
      <c r="J241" s="5">
        <v>20</v>
      </c>
      <c r="K241" s="4">
        <v>0.07</v>
      </c>
      <c r="L241" s="77">
        <f t="shared" si="5"/>
        <v>1.4</v>
      </c>
    </row>
    <row r="242" ht="16.5" spans="1:12">
      <c r="A242" s="32"/>
      <c r="B242" s="33"/>
      <c r="C242" s="32"/>
      <c r="D242" s="32"/>
      <c r="E242" s="137"/>
      <c r="F242" s="5"/>
      <c r="G242" s="32"/>
      <c r="H242" s="32"/>
      <c r="I242" s="32" t="s">
        <v>21</v>
      </c>
      <c r="J242" s="5">
        <v>20</v>
      </c>
      <c r="K242" s="4">
        <v>0.05</v>
      </c>
      <c r="L242" s="77">
        <f t="shared" si="5"/>
        <v>1</v>
      </c>
    </row>
    <row r="243" ht="16.5" spans="1:12">
      <c r="A243" s="32"/>
      <c r="B243" s="33"/>
      <c r="C243" s="32"/>
      <c r="D243" s="32"/>
      <c r="E243" s="137"/>
      <c r="F243" s="5"/>
      <c r="G243" s="32"/>
      <c r="H243" s="32"/>
      <c r="I243" s="32" t="s">
        <v>22</v>
      </c>
      <c r="J243" s="5">
        <v>20</v>
      </c>
      <c r="K243" s="4">
        <v>0.14</v>
      </c>
      <c r="L243" s="77">
        <f t="shared" si="5"/>
        <v>2.8</v>
      </c>
    </row>
    <row r="244" ht="16.5" spans="1:12">
      <c r="A244" s="32"/>
      <c r="B244" s="33"/>
      <c r="C244" s="32"/>
      <c r="D244" s="32"/>
      <c r="E244" s="137"/>
      <c r="F244" s="5"/>
      <c r="G244" s="32"/>
      <c r="H244" s="32"/>
      <c r="I244" s="32" t="s">
        <v>35</v>
      </c>
      <c r="J244" s="5">
        <v>20</v>
      </c>
      <c r="K244" s="4">
        <v>0</v>
      </c>
      <c r="L244" s="77">
        <f t="shared" si="5"/>
        <v>0</v>
      </c>
    </row>
    <row r="245" ht="16.5" spans="1:12">
      <c r="A245" s="32"/>
      <c r="B245" s="33"/>
      <c r="C245" s="32"/>
      <c r="D245" s="32"/>
      <c r="E245" s="137"/>
      <c r="F245" s="5"/>
      <c r="G245" s="32"/>
      <c r="H245" s="32"/>
      <c r="I245" s="32" t="s">
        <v>36</v>
      </c>
      <c r="J245" s="5">
        <v>1</v>
      </c>
      <c r="K245" s="4">
        <v>0.4</v>
      </c>
      <c r="L245" s="77">
        <f t="shared" si="5"/>
        <v>0.4</v>
      </c>
    </row>
    <row r="246" ht="16.5" spans="1:12">
      <c r="A246" s="32"/>
      <c r="B246" s="33"/>
      <c r="C246" s="32"/>
      <c r="D246" s="32"/>
      <c r="E246" s="137"/>
      <c r="F246" s="5"/>
      <c r="G246" s="32" t="s">
        <v>373</v>
      </c>
      <c r="H246" s="32"/>
      <c r="I246" s="32" t="s">
        <v>32</v>
      </c>
      <c r="J246" s="5">
        <v>50</v>
      </c>
      <c r="K246" s="4">
        <v>0.416</v>
      </c>
      <c r="L246" s="77">
        <f t="shared" si="5"/>
        <v>20.8</v>
      </c>
    </row>
    <row r="247" ht="16.5" spans="1:12">
      <c r="A247" s="32"/>
      <c r="B247" s="33"/>
      <c r="C247" s="32"/>
      <c r="D247" s="32"/>
      <c r="E247" s="137"/>
      <c r="F247" s="5"/>
      <c r="G247" s="32"/>
      <c r="H247" s="32"/>
      <c r="I247" s="32" t="s">
        <v>33</v>
      </c>
      <c r="J247" s="5">
        <v>50</v>
      </c>
      <c r="K247" s="4">
        <v>0.72</v>
      </c>
      <c r="L247" s="77">
        <f t="shared" si="5"/>
        <v>36</v>
      </c>
    </row>
    <row r="248" ht="16.5" spans="1:12">
      <c r="A248" s="32"/>
      <c r="B248" s="33"/>
      <c r="C248" s="32"/>
      <c r="D248" s="32"/>
      <c r="E248" s="137"/>
      <c r="F248" s="5"/>
      <c r="G248" s="32"/>
      <c r="H248" s="32"/>
      <c r="I248" s="32" t="s">
        <v>24</v>
      </c>
      <c r="J248" s="5">
        <v>50</v>
      </c>
      <c r="K248" s="4">
        <v>0</v>
      </c>
      <c r="L248" s="77">
        <f t="shared" si="5"/>
        <v>0</v>
      </c>
    </row>
    <row r="249" ht="16.5" spans="1:12">
      <c r="A249" s="32"/>
      <c r="B249" s="33"/>
      <c r="C249" s="32"/>
      <c r="D249" s="32"/>
      <c r="E249" s="137"/>
      <c r="F249" s="5"/>
      <c r="G249" s="32"/>
      <c r="H249" s="32"/>
      <c r="I249" s="32" t="s">
        <v>34</v>
      </c>
      <c r="J249" s="5">
        <v>50</v>
      </c>
      <c r="K249" s="4">
        <v>0.07</v>
      </c>
      <c r="L249" s="77">
        <f t="shared" si="5"/>
        <v>3.5</v>
      </c>
    </row>
    <row r="250" ht="16.5" spans="1:12">
      <c r="A250" s="32"/>
      <c r="B250" s="33"/>
      <c r="C250" s="32"/>
      <c r="D250" s="32"/>
      <c r="E250" s="137"/>
      <c r="F250" s="5"/>
      <c r="G250" s="32"/>
      <c r="H250" s="32"/>
      <c r="I250" s="32" t="s">
        <v>21</v>
      </c>
      <c r="J250" s="5">
        <v>50</v>
      </c>
      <c r="K250" s="4">
        <v>0.05</v>
      </c>
      <c r="L250" s="77">
        <f t="shared" si="5"/>
        <v>2.5</v>
      </c>
    </row>
    <row r="251" ht="16.5" spans="1:12">
      <c r="A251" s="32"/>
      <c r="B251" s="33"/>
      <c r="C251" s="32"/>
      <c r="D251" s="32"/>
      <c r="E251" s="137"/>
      <c r="F251" s="5"/>
      <c r="G251" s="32"/>
      <c r="H251" s="32"/>
      <c r="I251" s="32" t="s">
        <v>22</v>
      </c>
      <c r="J251" s="5">
        <v>50</v>
      </c>
      <c r="K251" s="4">
        <v>0.14</v>
      </c>
      <c r="L251" s="77">
        <f t="shared" si="5"/>
        <v>7</v>
      </c>
    </row>
    <row r="252" ht="16.5" spans="1:12">
      <c r="A252" s="32"/>
      <c r="B252" s="33"/>
      <c r="C252" s="32"/>
      <c r="D252" s="32"/>
      <c r="E252" s="137"/>
      <c r="F252" s="5"/>
      <c r="G252" s="32"/>
      <c r="H252" s="32"/>
      <c r="I252" s="4" t="s">
        <v>35</v>
      </c>
      <c r="J252" s="40">
        <v>50</v>
      </c>
      <c r="K252" s="4">
        <v>0</v>
      </c>
      <c r="L252" s="77">
        <f t="shared" si="5"/>
        <v>0</v>
      </c>
    </row>
    <row r="253" ht="16.5" spans="1:12">
      <c r="A253" s="32"/>
      <c r="B253" s="33"/>
      <c r="C253" s="32"/>
      <c r="D253" s="32"/>
      <c r="E253" s="137"/>
      <c r="F253" s="5"/>
      <c r="G253" s="32"/>
      <c r="H253" s="32"/>
      <c r="I253" s="4" t="s">
        <v>36</v>
      </c>
      <c r="J253" s="40">
        <v>2</v>
      </c>
      <c r="K253" s="4">
        <v>0.4</v>
      </c>
      <c r="L253" s="77">
        <f t="shared" si="5"/>
        <v>0.8</v>
      </c>
    </row>
    <row r="254" ht="16.5" spans="1:12">
      <c r="A254" s="32"/>
      <c r="B254" s="33"/>
      <c r="C254" s="32"/>
      <c r="D254" s="32"/>
      <c r="E254" s="137"/>
      <c r="F254" s="5"/>
      <c r="G254" s="32" t="s">
        <v>374</v>
      </c>
      <c r="H254" s="32"/>
      <c r="I254" s="4" t="s">
        <v>32</v>
      </c>
      <c r="J254" s="40">
        <v>400</v>
      </c>
      <c r="K254" s="4">
        <v>0.416</v>
      </c>
      <c r="L254" s="77">
        <f t="shared" si="5"/>
        <v>166.4</v>
      </c>
    </row>
    <row r="255" ht="16.5" spans="1:12">
      <c r="A255" s="32"/>
      <c r="B255" s="33"/>
      <c r="C255" s="32"/>
      <c r="D255" s="32"/>
      <c r="E255" s="137"/>
      <c r="F255" s="5"/>
      <c r="G255" s="32"/>
      <c r="H255" s="32"/>
      <c r="I255" s="4" t="s">
        <v>33</v>
      </c>
      <c r="J255" s="40">
        <v>400</v>
      </c>
      <c r="K255" s="4">
        <v>0.72</v>
      </c>
      <c r="L255" s="77">
        <f t="shared" si="5"/>
        <v>288</v>
      </c>
    </row>
    <row r="256" ht="16.5" spans="1:12">
      <c r="A256" s="32"/>
      <c r="B256" s="33"/>
      <c r="C256" s="32"/>
      <c r="D256" s="32"/>
      <c r="E256" s="137"/>
      <c r="F256" s="5"/>
      <c r="G256" s="32"/>
      <c r="H256" s="32"/>
      <c r="I256" s="4" t="s">
        <v>24</v>
      </c>
      <c r="J256" s="40">
        <v>400</v>
      </c>
      <c r="K256" s="4">
        <v>0</v>
      </c>
      <c r="L256" s="77">
        <f t="shared" si="5"/>
        <v>0</v>
      </c>
    </row>
    <row r="257" ht="16.5" spans="1:14">
      <c r="A257" s="32"/>
      <c r="B257" s="33"/>
      <c r="C257" s="32"/>
      <c r="D257" s="32"/>
      <c r="E257" s="137"/>
      <c r="F257" s="5"/>
      <c r="G257" s="32"/>
      <c r="H257" s="32"/>
      <c r="I257" s="4" t="s">
        <v>34</v>
      </c>
      <c r="J257" s="40">
        <v>400</v>
      </c>
      <c r="K257" s="4">
        <v>0.07</v>
      </c>
      <c r="L257" s="77">
        <f t="shared" si="5"/>
        <v>28</v>
      </c>
    </row>
    <row r="258" ht="16.5" spans="1:14">
      <c r="A258" s="32"/>
      <c r="B258" s="33"/>
      <c r="C258" s="32"/>
      <c r="D258" s="32"/>
      <c r="E258" s="137"/>
      <c r="F258" s="5"/>
      <c r="G258" s="32"/>
      <c r="H258" s="32"/>
      <c r="I258" s="4" t="s">
        <v>21</v>
      </c>
      <c r="J258" s="40">
        <v>400</v>
      </c>
      <c r="K258" s="4">
        <v>0.05</v>
      </c>
      <c r="L258" s="77">
        <f t="shared" si="5"/>
        <v>20</v>
      </c>
    </row>
    <row r="259" ht="16.5" spans="1:14">
      <c r="A259" s="32"/>
      <c r="B259" s="33"/>
      <c r="C259" s="32"/>
      <c r="D259" s="32"/>
      <c r="E259" s="137"/>
      <c r="F259" s="5"/>
      <c r="G259" s="32"/>
      <c r="H259" s="32"/>
      <c r="I259" s="4" t="s">
        <v>22</v>
      </c>
      <c r="J259" s="40">
        <v>400</v>
      </c>
      <c r="K259" s="4">
        <v>0.14</v>
      </c>
      <c r="L259" s="77">
        <f t="shared" si="5"/>
        <v>56</v>
      </c>
    </row>
    <row r="260" ht="16.5" spans="1:14">
      <c r="A260" s="32"/>
      <c r="B260" s="33"/>
      <c r="C260" s="32"/>
      <c r="D260" s="32"/>
      <c r="E260" s="137"/>
      <c r="F260" s="5"/>
      <c r="G260" s="32"/>
      <c r="H260" s="32"/>
      <c r="I260" s="4" t="s">
        <v>35</v>
      </c>
      <c r="J260" s="40">
        <v>400</v>
      </c>
      <c r="K260" s="4">
        <v>0</v>
      </c>
      <c r="L260" s="77">
        <f t="shared" si="5"/>
        <v>0</v>
      </c>
    </row>
    <row r="261" ht="16.5" spans="1:14">
      <c r="A261" s="32"/>
      <c r="B261" s="33"/>
      <c r="C261" s="32"/>
      <c r="D261" s="32"/>
      <c r="E261" s="137"/>
      <c r="F261" s="5"/>
      <c r="G261" s="32"/>
      <c r="H261" s="32"/>
      <c r="I261" s="4" t="s">
        <v>36</v>
      </c>
      <c r="J261" s="40">
        <v>16</v>
      </c>
      <c r="K261" s="4">
        <v>0.4</v>
      </c>
      <c r="L261" s="77">
        <f t="shared" si="5"/>
        <v>6.4</v>
      </c>
    </row>
    <row r="262" ht="16.5" spans="1:14">
      <c r="A262" s="32"/>
      <c r="B262" s="33"/>
      <c r="C262" s="32"/>
      <c r="D262" s="32"/>
      <c r="E262" s="137"/>
      <c r="F262" s="5"/>
      <c r="G262" s="32" t="s">
        <v>375</v>
      </c>
      <c r="H262" s="32"/>
      <c r="I262" s="4" t="s">
        <v>32</v>
      </c>
      <c r="J262" s="40">
        <v>150</v>
      </c>
      <c r="K262" s="4">
        <v>0.416</v>
      </c>
      <c r="L262" s="77">
        <f t="shared" si="5"/>
        <v>62.4</v>
      </c>
    </row>
    <row r="263" ht="16.5" spans="1:14">
      <c r="A263" s="32"/>
      <c r="B263" s="33"/>
      <c r="C263" s="32"/>
      <c r="D263" s="32"/>
      <c r="E263" s="137"/>
      <c r="F263" s="5"/>
      <c r="G263" s="32"/>
      <c r="H263" s="32"/>
      <c r="I263" s="4" t="s">
        <v>33</v>
      </c>
      <c r="J263" s="40">
        <v>150</v>
      </c>
      <c r="K263" s="4">
        <v>0.72</v>
      </c>
      <c r="L263" s="77">
        <f t="shared" ref="L263:L269" si="6">J263*K263</f>
        <v>108</v>
      </c>
    </row>
    <row r="264" ht="16.5" spans="1:14">
      <c r="A264" s="32"/>
      <c r="B264" s="33"/>
      <c r="C264" s="32"/>
      <c r="D264" s="32"/>
      <c r="E264" s="137"/>
      <c r="F264" s="5"/>
      <c r="G264" s="32"/>
      <c r="H264" s="32"/>
      <c r="I264" s="4" t="s">
        <v>24</v>
      </c>
      <c r="J264" s="40">
        <v>150</v>
      </c>
      <c r="K264" s="4">
        <v>0</v>
      </c>
      <c r="L264" s="77">
        <f t="shared" si="6"/>
        <v>0</v>
      </c>
    </row>
    <row r="265" ht="16.5" spans="1:14">
      <c r="A265" s="32"/>
      <c r="B265" s="33"/>
      <c r="C265" s="32"/>
      <c r="D265" s="32"/>
      <c r="E265" s="137"/>
      <c r="F265" s="5"/>
      <c r="G265" s="32"/>
      <c r="H265" s="32"/>
      <c r="I265" s="4" t="s">
        <v>34</v>
      </c>
      <c r="J265" s="40">
        <v>150</v>
      </c>
      <c r="K265" s="4">
        <v>0.07</v>
      </c>
      <c r="L265" s="77">
        <f t="shared" si="6"/>
        <v>10.5</v>
      </c>
    </row>
    <row r="266" ht="16.5" spans="1:14">
      <c r="A266" s="32"/>
      <c r="B266" s="33"/>
      <c r="C266" s="32"/>
      <c r="D266" s="32"/>
      <c r="E266" s="137"/>
      <c r="F266" s="5"/>
      <c r="G266" s="32"/>
      <c r="H266" s="32"/>
      <c r="I266" s="4" t="s">
        <v>21</v>
      </c>
      <c r="J266" s="40">
        <v>150</v>
      </c>
      <c r="K266" s="4">
        <v>0.05</v>
      </c>
      <c r="L266" s="77">
        <f t="shared" si="6"/>
        <v>7.5</v>
      </c>
    </row>
    <row r="267" ht="16.5" spans="1:14">
      <c r="A267" s="32"/>
      <c r="B267" s="33"/>
      <c r="C267" s="32"/>
      <c r="D267" s="32"/>
      <c r="E267" s="137"/>
      <c r="F267" s="5"/>
      <c r="G267" s="32"/>
      <c r="H267" s="32"/>
      <c r="I267" s="4" t="s">
        <v>22</v>
      </c>
      <c r="J267" s="40">
        <v>150</v>
      </c>
      <c r="K267" s="4">
        <v>0.14</v>
      </c>
      <c r="L267" s="77">
        <f t="shared" si="6"/>
        <v>21</v>
      </c>
    </row>
    <row r="268" ht="16.5" spans="1:14">
      <c r="A268" s="32"/>
      <c r="B268" s="33"/>
      <c r="C268" s="32"/>
      <c r="D268" s="32"/>
      <c r="E268" s="137"/>
      <c r="F268" s="5"/>
      <c r="G268" s="32"/>
      <c r="H268" s="32"/>
      <c r="I268" s="4" t="s">
        <v>35</v>
      </c>
      <c r="J268" s="40">
        <v>150</v>
      </c>
      <c r="K268" s="4">
        <v>0</v>
      </c>
      <c r="L268" s="77">
        <f t="shared" si="6"/>
        <v>0</v>
      </c>
    </row>
    <row r="269" ht="16.5" spans="1:14">
      <c r="A269" s="32"/>
      <c r="B269" s="33"/>
      <c r="C269" s="32"/>
      <c r="D269" s="32"/>
      <c r="E269" s="137"/>
      <c r="F269" s="5"/>
      <c r="G269" s="32"/>
      <c r="H269" s="32"/>
      <c r="I269" s="4" t="s">
        <v>36</v>
      </c>
      <c r="J269" s="40">
        <v>6</v>
      </c>
      <c r="K269" s="4">
        <v>0.4</v>
      </c>
      <c r="L269" s="77">
        <f t="shared" si="6"/>
        <v>2.4</v>
      </c>
    </row>
    <row r="270" spans="1:14">
      <c r="A270" s="48" t="s">
        <v>47</v>
      </c>
      <c r="B270" s="49"/>
      <c r="C270" s="49"/>
      <c r="D270" s="49"/>
      <c r="E270" s="49"/>
      <c r="F270" s="49"/>
      <c r="G270" s="49"/>
      <c r="H270" s="49"/>
      <c r="I270" s="50"/>
      <c r="J270" s="51">
        <f>SUM(J5:J269)</f>
        <v>49628</v>
      </c>
      <c r="K270" s="52"/>
      <c r="L270" s="51">
        <f>SUM(L5:L269)</f>
        <v>9387.37</v>
      </c>
      <c r="N270" s="37" t="s">
        <v>376</v>
      </c>
    </row>
    <row r="273" ht="23" spans="1:16">
      <c r="A273" s="22" t="s">
        <v>48</v>
      </c>
      <c r="B273" s="22"/>
      <c r="C273" s="22"/>
      <c r="D273" s="22"/>
      <c r="E273" s="22"/>
      <c r="F273" s="22"/>
      <c r="G273" s="22"/>
      <c r="H273" s="22"/>
      <c r="I273" s="22"/>
      <c r="J273" s="23"/>
    </row>
    <row r="274" ht="56" spans="1:16">
      <c r="A274" s="104" t="s">
        <v>49</v>
      </c>
      <c r="B274" s="104" t="s">
        <v>50</v>
      </c>
      <c r="C274" s="104" t="s">
        <v>51</v>
      </c>
      <c r="D274" s="104" t="s">
        <v>52</v>
      </c>
      <c r="E274" s="104" t="s">
        <v>53</v>
      </c>
      <c r="F274" s="104" t="s">
        <v>54</v>
      </c>
      <c r="G274" s="105" t="s">
        <v>55</v>
      </c>
      <c r="H274" s="105" t="s">
        <v>56</v>
      </c>
      <c r="I274" s="104" t="s">
        <v>57</v>
      </c>
      <c r="J274" s="55" t="s">
        <v>58</v>
      </c>
    </row>
    <row r="275" ht="28" spans="1:16">
      <c r="A275" s="56">
        <v>1</v>
      </c>
      <c r="B275" s="57"/>
      <c r="C275" s="56" t="s">
        <v>13</v>
      </c>
      <c r="D275" s="58" t="s">
        <v>59</v>
      </c>
      <c r="E275" s="58" t="s">
        <v>60</v>
      </c>
      <c r="F275" s="56" t="s">
        <v>61</v>
      </c>
      <c r="G275" s="56" t="s">
        <v>62</v>
      </c>
      <c r="H275" s="59">
        <f>J270</f>
        <v>49628</v>
      </c>
      <c r="I275" s="60">
        <f>L270</f>
        <v>9387.37</v>
      </c>
      <c r="J275" s="61"/>
    </row>
    <row r="276" spans="1:16">
      <c r="M276" s="20" t="s">
        <v>224</v>
      </c>
      <c r="N276" s="20" t="s">
        <v>225</v>
      </c>
      <c r="O276" s="20" t="s">
        <v>226</v>
      </c>
      <c r="P276" s="20" t="s">
        <v>152</v>
      </c>
    </row>
    <row r="277" spans="1:16">
      <c r="M277" s="223" t="s">
        <v>288</v>
      </c>
      <c r="N277" s="20">
        <v>23215.46</v>
      </c>
      <c r="O277" s="20">
        <v>23215.44</v>
      </c>
      <c r="P277" s="129">
        <f>N277-O277</f>
        <v>0.0200000000004366</v>
      </c>
    </row>
    <row r="278" spans="1:16">
      <c r="M278" s="223" t="s">
        <v>289</v>
      </c>
      <c r="N278" s="20">
        <v>5587.358</v>
      </c>
      <c r="O278" s="20">
        <v>5581.36</v>
      </c>
      <c r="P278" s="129">
        <f t="shared" ref="P278:P285" si="7">N278-O278</f>
        <v>5.9980000000005</v>
      </c>
    </row>
    <row r="279" spans="1:16">
      <c r="M279" s="223" t="s">
        <v>290</v>
      </c>
      <c r="N279" s="20">
        <v>13781.26</v>
      </c>
      <c r="O279" s="20">
        <v>13951.56</v>
      </c>
      <c r="P279" s="129">
        <f t="shared" si="7"/>
        <v>-170.299999999999</v>
      </c>
    </row>
    <row r="280" spans="1:16">
      <c r="M280" s="223" t="s">
        <v>291</v>
      </c>
      <c r="N280" s="20">
        <v>34172.15</v>
      </c>
      <c r="O280" s="20">
        <v>33916.05</v>
      </c>
      <c r="P280" s="129">
        <f t="shared" si="7"/>
        <v>256.099999999999</v>
      </c>
    </row>
    <row r="281" spans="1:16">
      <c r="M281" s="223" t="s">
        <v>301</v>
      </c>
      <c r="N281" s="20">
        <v>3268.56</v>
      </c>
      <c r="O281" s="20">
        <v>3268.56</v>
      </c>
      <c r="P281" s="129">
        <f t="shared" si="7"/>
        <v>0</v>
      </c>
    </row>
    <row r="282" spans="1:16">
      <c r="M282" s="223" t="s">
        <v>331</v>
      </c>
      <c r="N282" s="20">
        <v>35278.76</v>
      </c>
      <c r="O282" s="20">
        <v>35621.34</v>
      </c>
      <c r="P282" s="129">
        <f t="shared" si="7"/>
        <v>-342.579999999994</v>
      </c>
    </row>
    <row r="283" spans="1:16">
      <c r="M283" s="223" t="s">
        <v>343</v>
      </c>
      <c r="N283" s="20">
        <v>11661.95</v>
      </c>
      <c r="O283" s="20">
        <v>11652.21</v>
      </c>
      <c r="P283" s="129">
        <f t="shared" si="7"/>
        <v>9.7400000000016</v>
      </c>
    </row>
    <row r="284" spans="1:16">
      <c r="M284" s="223" t="s">
        <v>377</v>
      </c>
      <c r="N284" s="20">
        <v>9387.37</v>
      </c>
      <c r="O284" s="20">
        <v>9002.55</v>
      </c>
      <c r="P284" s="129">
        <f t="shared" si="7"/>
        <v>384.820000000002</v>
      </c>
    </row>
    <row r="285" spans="1:16">
      <c r="N285" s="20">
        <f>SUM(N277:N284)</f>
        <v>136352.868</v>
      </c>
      <c r="O285" s="20">
        <f>SUM(O277:O284)</f>
        <v>136209.07</v>
      </c>
      <c r="P285" s="129">
        <f t="shared" si="7"/>
        <v>143.798000000039</v>
      </c>
    </row>
  </sheetData>
  <autoFilter xmlns:etc="http://www.wps.cn/officeDocument/2017/etCustomData" ref="A4:O270" etc:filterBottomFollowUsedRange="0">
    <extLst/>
  </autoFilter>
  <mergeCells count="76">
    <mergeCell ref="A3:L3"/>
    <mergeCell ref="A270:I270"/>
    <mergeCell ref="A273:J273"/>
    <mergeCell ref="A5:A13"/>
    <mergeCell ref="A14:A69"/>
    <mergeCell ref="A70:A125"/>
    <mergeCell ref="A126:A269"/>
    <mergeCell ref="B5:B13"/>
    <mergeCell ref="B14:B69"/>
    <mergeCell ref="B70:B125"/>
    <mergeCell ref="B126:B269"/>
    <mergeCell ref="C5:C13"/>
    <mergeCell ref="C14:C69"/>
    <mergeCell ref="C70:C125"/>
    <mergeCell ref="C126:C269"/>
    <mergeCell ref="D5:D13"/>
    <mergeCell ref="D14:D69"/>
    <mergeCell ref="D70:D125"/>
    <mergeCell ref="D126:D269"/>
    <mergeCell ref="E5:E10"/>
    <mergeCell ref="E11:E13"/>
    <mergeCell ref="E14:E53"/>
    <mergeCell ref="E54:E69"/>
    <mergeCell ref="E70:E109"/>
    <mergeCell ref="E110:E125"/>
    <mergeCell ref="E126:E173"/>
    <mergeCell ref="E174:E181"/>
    <mergeCell ref="E182:E229"/>
    <mergeCell ref="E230:E269"/>
    <mergeCell ref="F5:F13"/>
    <mergeCell ref="F14:F69"/>
    <mergeCell ref="F70:F125"/>
    <mergeCell ref="F126:F269"/>
    <mergeCell ref="G5:G10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G110:G117"/>
    <mergeCell ref="G118:G125"/>
    <mergeCell ref="G126:G133"/>
    <mergeCell ref="G134:G141"/>
    <mergeCell ref="G142:G149"/>
    <mergeCell ref="G150:G157"/>
    <mergeCell ref="G158:G165"/>
    <mergeCell ref="G166:G173"/>
    <mergeCell ref="G174:G181"/>
    <mergeCell ref="G182:G189"/>
    <mergeCell ref="G190:G197"/>
    <mergeCell ref="G198:G205"/>
    <mergeCell ref="G206:G213"/>
    <mergeCell ref="G214:G221"/>
    <mergeCell ref="G222:G229"/>
    <mergeCell ref="G230:G237"/>
    <mergeCell ref="G238:G245"/>
    <mergeCell ref="G246:G253"/>
    <mergeCell ref="G254:G261"/>
    <mergeCell ref="G262:G269"/>
    <mergeCell ref="H5:H10"/>
    <mergeCell ref="H11:H13"/>
    <mergeCell ref="H14:H21"/>
    <mergeCell ref="H22:H29"/>
    <mergeCell ref="H30:H37"/>
    <mergeCell ref="H38:H45"/>
    <mergeCell ref="H46:H53"/>
    <mergeCell ref="H54:H61"/>
    <mergeCell ref="H62:H6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8"/>
  <sheetViews>
    <sheetView zoomScale="60" zoomScaleNormal="60" topLeftCell="A153" workbookViewId="0">
      <selection activeCell="P203" sqref="P20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1" customWidth="1"/>
    <col min="14" max="14" width="21.5454545454545" style="21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34" t="s">
        <v>13</v>
      </c>
      <c r="B5" s="34">
        <v>45877</v>
      </c>
      <c r="C5" s="34" t="s">
        <v>14</v>
      </c>
      <c r="D5" s="1" t="s">
        <v>378</v>
      </c>
      <c r="E5" s="64">
        <v>65545</v>
      </c>
      <c r="F5" s="5" t="s">
        <v>379</v>
      </c>
      <c r="G5" s="32" t="s">
        <v>380</v>
      </c>
      <c r="H5" s="32"/>
      <c r="I5" s="4" t="s">
        <v>32</v>
      </c>
      <c r="J5" s="5">
        <v>120</v>
      </c>
      <c r="K5" s="4">
        <v>0.416</v>
      </c>
      <c r="L5" s="6">
        <f t="shared" ref="L5:L61" si="0">J5*K5</f>
        <v>49.92</v>
      </c>
    </row>
    <row r="6" ht="16.5" spans="1:12">
      <c r="A6" s="38"/>
      <c r="B6" s="38"/>
      <c r="C6" s="38"/>
      <c r="D6" s="7"/>
      <c r="E6" s="64"/>
      <c r="F6" s="5"/>
      <c r="G6" s="32"/>
      <c r="H6" s="32"/>
      <c r="I6" s="4" t="s">
        <v>33</v>
      </c>
      <c r="J6" s="5">
        <v>120</v>
      </c>
      <c r="K6" s="4">
        <v>0.72</v>
      </c>
      <c r="L6" s="6">
        <f t="shared" si="0"/>
        <v>86.4</v>
      </c>
    </row>
    <row r="7" ht="16.5" spans="1:12">
      <c r="A7" s="38"/>
      <c r="B7" s="38"/>
      <c r="C7" s="38"/>
      <c r="D7" s="7"/>
      <c r="E7" s="64"/>
      <c r="F7" s="5"/>
      <c r="G7" s="32"/>
      <c r="H7" s="32"/>
      <c r="I7" s="4" t="s">
        <v>24</v>
      </c>
      <c r="J7" s="5">
        <v>120</v>
      </c>
      <c r="K7" s="4">
        <v>0</v>
      </c>
      <c r="L7" s="77">
        <f t="shared" si="0"/>
        <v>0</v>
      </c>
    </row>
    <row r="8" ht="16.5" spans="1:12">
      <c r="A8" s="38"/>
      <c r="B8" s="38"/>
      <c r="C8" s="38"/>
      <c r="D8" s="7"/>
      <c r="E8" s="64"/>
      <c r="F8" s="5"/>
      <c r="G8" s="32"/>
      <c r="H8" s="32"/>
      <c r="I8" s="4" t="s">
        <v>34</v>
      </c>
      <c r="J8" s="40">
        <v>120</v>
      </c>
      <c r="K8" s="4">
        <v>0.07</v>
      </c>
      <c r="L8" s="77">
        <f t="shared" si="0"/>
        <v>8.4</v>
      </c>
    </row>
    <row r="9" ht="16.5" spans="1:12">
      <c r="A9" s="38"/>
      <c r="B9" s="38"/>
      <c r="C9" s="38"/>
      <c r="D9" s="7"/>
      <c r="E9" s="64"/>
      <c r="F9" s="5"/>
      <c r="G9" s="32"/>
      <c r="H9" s="32"/>
      <c r="I9" s="4" t="s">
        <v>21</v>
      </c>
      <c r="J9" s="40">
        <v>120</v>
      </c>
      <c r="K9" s="4">
        <v>0.05</v>
      </c>
      <c r="L9" s="77">
        <f t="shared" si="0"/>
        <v>6</v>
      </c>
    </row>
    <row r="10" ht="16.5" spans="1:12">
      <c r="A10" s="38"/>
      <c r="B10" s="38"/>
      <c r="C10" s="38"/>
      <c r="D10" s="7"/>
      <c r="E10" s="64"/>
      <c r="F10" s="5"/>
      <c r="G10" s="32"/>
      <c r="H10" s="32"/>
      <c r="I10" s="4" t="s">
        <v>22</v>
      </c>
      <c r="J10" s="40">
        <v>120</v>
      </c>
      <c r="K10" s="4">
        <v>0.14</v>
      </c>
      <c r="L10" s="77">
        <f t="shared" si="0"/>
        <v>16.8</v>
      </c>
    </row>
    <row r="11" ht="16.5" spans="1:12">
      <c r="A11" s="38"/>
      <c r="B11" s="38"/>
      <c r="C11" s="38"/>
      <c r="D11" s="7"/>
      <c r="E11" s="64"/>
      <c r="F11" s="5"/>
      <c r="G11" s="32"/>
      <c r="H11" s="32"/>
      <c r="I11" s="4" t="s">
        <v>35</v>
      </c>
      <c r="J11" s="5">
        <v>120</v>
      </c>
      <c r="K11" s="4">
        <v>0</v>
      </c>
      <c r="L11" s="77">
        <f t="shared" si="0"/>
        <v>0</v>
      </c>
    </row>
    <row r="12" ht="16.5" spans="1:12">
      <c r="A12" s="38"/>
      <c r="B12" s="38"/>
      <c r="C12" s="38"/>
      <c r="D12" s="7"/>
      <c r="E12" s="64"/>
      <c r="F12" s="5"/>
      <c r="G12" s="32"/>
      <c r="H12" s="32"/>
      <c r="I12" s="4" t="s">
        <v>36</v>
      </c>
      <c r="J12" s="5">
        <v>5</v>
      </c>
      <c r="K12" s="4">
        <v>0.4</v>
      </c>
      <c r="L12" s="77">
        <f t="shared" si="0"/>
        <v>2</v>
      </c>
    </row>
    <row r="13" ht="16.5" spans="1:12">
      <c r="A13" s="38"/>
      <c r="B13" s="38"/>
      <c r="C13" s="38"/>
      <c r="D13" s="7"/>
      <c r="E13" s="64"/>
      <c r="F13" s="5"/>
      <c r="G13" s="32" t="s">
        <v>381</v>
      </c>
      <c r="H13" s="32"/>
      <c r="I13" s="4" t="s">
        <v>32</v>
      </c>
      <c r="J13" s="5">
        <v>500</v>
      </c>
      <c r="K13" s="4">
        <v>0.416</v>
      </c>
      <c r="L13" s="77">
        <f t="shared" si="0"/>
        <v>208</v>
      </c>
    </row>
    <row r="14" ht="16.5" spans="1:12">
      <c r="A14" s="38"/>
      <c r="B14" s="38"/>
      <c r="C14" s="38"/>
      <c r="D14" s="7"/>
      <c r="E14" s="64"/>
      <c r="F14" s="5"/>
      <c r="G14" s="32"/>
      <c r="H14" s="32"/>
      <c r="I14" s="4" t="s">
        <v>33</v>
      </c>
      <c r="J14" s="5">
        <v>500</v>
      </c>
      <c r="K14" s="4">
        <v>0.72</v>
      </c>
      <c r="L14" s="77">
        <f t="shared" si="0"/>
        <v>360</v>
      </c>
    </row>
    <row r="15" ht="16.5" spans="1:12">
      <c r="A15" s="38"/>
      <c r="B15" s="38"/>
      <c r="C15" s="38"/>
      <c r="D15" s="7"/>
      <c r="E15" s="64"/>
      <c r="F15" s="5"/>
      <c r="G15" s="32"/>
      <c r="H15" s="32"/>
      <c r="I15" s="4" t="s">
        <v>24</v>
      </c>
      <c r="J15" s="5">
        <v>500</v>
      </c>
      <c r="K15" s="4">
        <v>0</v>
      </c>
      <c r="L15" s="77">
        <f t="shared" si="0"/>
        <v>0</v>
      </c>
    </row>
    <row r="16" ht="16.5" spans="1:12">
      <c r="A16" s="38"/>
      <c r="B16" s="38"/>
      <c r="C16" s="38"/>
      <c r="D16" s="7"/>
      <c r="E16" s="64"/>
      <c r="F16" s="5"/>
      <c r="G16" s="32"/>
      <c r="H16" s="32"/>
      <c r="I16" s="4" t="s">
        <v>34</v>
      </c>
      <c r="J16" s="40">
        <v>500</v>
      </c>
      <c r="K16" s="4">
        <v>0.07</v>
      </c>
      <c r="L16" s="77">
        <f t="shared" si="0"/>
        <v>35</v>
      </c>
    </row>
    <row r="17" ht="16.5" spans="1:12">
      <c r="A17" s="38"/>
      <c r="B17" s="38"/>
      <c r="C17" s="38"/>
      <c r="D17" s="7"/>
      <c r="E17" s="64"/>
      <c r="F17" s="5"/>
      <c r="G17" s="32"/>
      <c r="H17" s="32"/>
      <c r="I17" s="4" t="s">
        <v>21</v>
      </c>
      <c r="J17" s="40">
        <v>500</v>
      </c>
      <c r="K17" s="4">
        <v>0.05</v>
      </c>
      <c r="L17" s="77">
        <f t="shared" si="0"/>
        <v>25</v>
      </c>
    </row>
    <row r="18" ht="16.5" spans="1:12">
      <c r="A18" s="38"/>
      <c r="B18" s="38"/>
      <c r="C18" s="38"/>
      <c r="D18" s="7"/>
      <c r="E18" s="64"/>
      <c r="F18" s="5"/>
      <c r="G18" s="32"/>
      <c r="H18" s="32"/>
      <c r="I18" s="4" t="s">
        <v>22</v>
      </c>
      <c r="J18" s="40">
        <v>500</v>
      </c>
      <c r="K18" s="4">
        <v>0.14</v>
      </c>
      <c r="L18" s="77">
        <f t="shared" si="0"/>
        <v>70</v>
      </c>
    </row>
    <row r="19" ht="16.5" spans="1:12">
      <c r="A19" s="38"/>
      <c r="B19" s="38"/>
      <c r="C19" s="38"/>
      <c r="D19" s="7"/>
      <c r="E19" s="64"/>
      <c r="F19" s="5"/>
      <c r="G19" s="32"/>
      <c r="H19" s="32"/>
      <c r="I19" s="4" t="s">
        <v>35</v>
      </c>
      <c r="J19" s="5">
        <v>500</v>
      </c>
      <c r="K19" s="4">
        <v>0</v>
      </c>
      <c r="L19" s="77">
        <f t="shared" si="0"/>
        <v>0</v>
      </c>
    </row>
    <row r="20" ht="16.5" spans="1:12">
      <c r="A20" s="38"/>
      <c r="B20" s="38"/>
      <c r="C20" s="38"/>
      <c r="D20" s="7"/>
      <c r="E20" s="64"/>
      <c r="F20" s="5"/>
      <c r="G20" s="32"/>
      <c r="H20" s="32"/>
      <c r="I20" s="4" t="s">
        <v>36</v>
      </c>
      <c r="J20" s="5">
        <v>20</v>
      </c>
      <c r="K20" s="4">
        <v>0.4</v>
      </c>
      <c r="L20" s="77">
        <f t="shared" si="0"/>
        <v>8</v>
      </c>
    </row>
    <row r="21" ht="16.5" spans="1:12">
      <c r="A21" s="38"/>
      <c r="B21" s="38"/>
      <c r="C21" s="38"/>
      <c r="D21" s="7"/>
      <c r="E21" s="64"/>
      <c r="F21" s="5"/>
      <c r="G21" s="32" t="s">
        <v>382</v>
      </c>
      <c r="H21" s="32"/>
      <c r="I21" s="4" t="s">
        <v>32</v>
      </c>
      <c r="J21" s="5">
        <v>20</v>
      </c>
      <c r="K21" s="4">
        <v>0.416</v>
      </c>
      <c r="L21" s="77">
        <f t="shared" si="0"/>
        <v>8.32</v>
      </c>
    </row>
    <row r="22" ht="16.5" spans="1:12">
      <c r="A22" s="38"/>
      <c r="B22" s="38"/>
      <c r="C22" s="38"/>
      <c r="D22" s="7"/>
      <c r="E22" s="64"/>
      <c r="F22" s="5"/>
      <c r="G22" s="32"/>
      <c r="H22" s="32"/>
      <c r="I22" s="4" t="s">
        <v>33</v>
      </c>
      <c r="J22" s="5">
        <v>20</v>
      </c>
      <c r="K22" s="4">
        <v>0.72</v>
      </c>
      <c r="L22" s="77">
        <f t="shared" si="0"/>
        <v>14.4</v>
      </c>
    </row>
    <row r="23" ht="16.5" spans="1:12">
      <c r="A23" s="38"/>
      <c r="B23" s="38"/>
      <c r="C23" s="38"/>
      <c r="D23" s="7"/>
      <c r="E23" s="64"/>
      <c r="F23" s="5"/>
      <c r="G23" s="32"/>
      <c r="H23" s="32"/>
      <c r="I23" s="4" t="s">
        <v>24</v>
      </c>
      <c r="J23" s="5">
        <v>20</v>
      </c>
      <c r="K23" s="4">
        <v>0</v>
      </c>
      <c r="L23" s="77">
        <f t="shared" si="0"/>
        <v>0</v>
      </c>
    </row>
    <row r="24" ht="16.5" spans="1:12">
      <c r="A24" s="38"/>
      <c r="B24" s="38"/>
      <c r="C24" s="38"/>
      <c r="D24" s="7"/>
      <c r="E24" s="64"/>
      <c r="F24" s="5"/>
      <c r="G24" s="32"/>
      <c r="H24" s="32"/>
      <c r="I24" s="4" t="s">
        <v>34</v>
      </c>
      <c r="J24" s="40">
        <v>20</v>
      </c>
      <c r="K24" s="4">
        <v>0.07</v>
      </c>
      <c r="L24" s="77">
        <f t="shared" si="0"/>
        <v>1.4</v>
      </c>
    </row>
    <row r="25" ht="16.5" spans="1:12">
      <c r="A25" s="38"/>
      <c r="B25" s="38"/>
      <c r="C25" s="38"/>
      <c r="D25" s="7"/>
      <c r="E25" s="64"/>
      <c r="F25" s="5"/>
      <c r="G25" s="32"/>
      <c r="H25" s="32"/>
      <c r="I25" s="4" t="s">
        <v>21</v>
      </c>
      <c r="J25" s="40">
        <v>20</v>
      </c>
      <c r="K25" s="4">
        <v>0.05</v>
      </c>
      <c r="L25" s="77">
        <f t="shared" si="0"/>
        <v>1</v>
      </c>
    </row>
    <row r="26" ht="16.5" spans="1:12">
      <c r="A26" s="38"/>
      <c r="B26" s="38"/>
      <c r="C26" s="38"/>
      <c r="D26" s="7"/>
      <c r="E26" s="64"/>
      <c r="F26" s="5"/>
      <c r="G26" s="32"/>
      <c r="H26" s="32"/>
      <c r="I26" s="4" t="s">
        <v>22</v>
      </c>
      <c r="J26" s="40">
        <v>20</v>
      </c>
      <c r="K26" s="4">
        <v>0.14</v>
      </c>
      <c r="L26" s="77">
        <f t="shared" si="0"/>
        <v>2.8</v>
      </c>
    </row>
    <row r="27" ht="16.5" spans="1:12">
      <c r="A27" s="38"/>
      <c r="B27" s="38"/>
      <c r="C27" s="38"/>
      <c r="D27" s="7"/>
      <c r="E27" s="64"/>
      <c r="F27" s="5"/>
      <c r="G27" s="32"/>
      <c r="H27" s="32"/>
      <c r="I27" s="4" t="s">
        <v>35</v>
      </c>
      <c r="J27" s="5">
        <v>20</v>
      </c>
      <c r="K27" s="4">
        <v>0</v>
      </c>
      <c r="L27" s="77">
        <f t="shared" si="0"/>
        <v>0</v>
      </c>
    </row>
    <row r="28" ht="16.5" spans="1:12">
      <c r="A28" s="38"/>
      <c r="B28" s="38"/>
      <c r="C28" s="38"/>
      <c r="D28" s="7"/>
      <c r="E28" s="64"/>
      <c r="F28" s="5"/>
      <c r="G28" s="32"/>
      <c r="H28" s="32"/>
      <c r="I28" s="4" t="s">
        <v>36</v>
      </c>
      <c r="J28" s="5">
        <v>1</v>
      </c>
      <c r="K28" s="4">
        <v>0.4</v>
      </c>
      <c r="L28" s="77">
        <f t="shared" si="0"/>
        <v>0.4</v>
      </c>
    </row>
    <row r="29" ht="16.5" spans="1:12">
      <c r="A29" s="38"/>
      <c r="B29" s="38"/>
      <c r="C29" s="38"/>
      <c r="D29" s="7"/>
      <c r="E29" s="64"/>
      <c r="F29" s="5"/>
      <c r="G29" s="32" t="s">
        <v>383</v>
      </c>
      <c r="H29" s="32"/>
      <c r="I29" s="4" t="s">
        <v>32</v>
      </c>
      <c r="J29" s="5">
        <v>150</v>
      </c>
      <c r="K29" s="4">
        <v>0.416</v>
      </c>
      <c r="L29" s="77">
        <f t="shared" si="0"/>
        <v>62.4</v>
      </c>
    </row>
    <row r="30" ht="16.5" spans="1:12">
      <c r="A30" s="38"/>
      <c r="B30" s="38"/>
      <c r="C30" s="38"/>
      <c r="D30" s="7"/>
      <c r="E30" s="64"/>
      <c r="F30" s="5"/>
      <c r="G30" s="32"/>
      <c r="H30" s="32"/>
      <c r="I30" s="4" t="s">
        <v>33</v>
      </c>
      <c r="J30" s="5">
        <v>150</v>
      </c>
      <c r="K30" s="4">
        <v>0.72</v>
      </c>
      <c r="L30" s="77">
        <f t="shared" si="0"/>
        <v>108</v>
      </c>
    </row>
    <row r="31" ht="16.5" spans="1:12">
      <c r="A31" s="38"/>
      <c r="B31" s="38"/>
      <c r="C31" s="38"/>
      <c r="D31" s="7"/>
      <c r="E31" s="64"/>
      <c r="F31" s="5"/>
      <c r="G31" s="32"/>
      <c r="H31" s="32"/>
      <c r="I31" s="4" t="s">
        <v>24</v>
      </c>
      <c r="J31" s="5">
        <v>150</v>
      </c>
      <c r="K31" s="4">
        <v>0</v>
      </c>
      <c r="L31" s="77">
        <f t="shared" si="0"/>
        <v>0</v>
      </c>
    </row>
    <row r="32" ht="16.5" spans="1:12">
      <c r="A32" s="38"/>
      <c r="B32" s="38"/>
      <c r="C32" s="38"/>
      <c r="D32" s="7"/>
      <c r="E32" s="64"/>
      <c r="F32" s="5"/>
      <c r="G32" s="32"/>
      <c r="H32" s="32"/>
      <c r="I32" s="4" t="s">
        <v>34</v>
      </c>
      <c r="J32" s="40">
        <v>150</v>
      </c>
      <c r="K32" s="4">
        <v>0.07</v>
      </c>
      <c r="L32" s="77">
        <f t="shared" si="0"/>
        <v>10.5</v>
      </c>
    </row>
    <row r="33" ht="16.5" spans="1:12">
      <c r="A33" s="38"/>
      <c r="B33" s="38"/>
      <c r="C33" s="38"/>
      <c r="D33" s="7"/>
      <c r="E33" s="64"/>
      <c r="F33" s="5"/>
      <c r="G33" s="32"/>
      <c r="H33" s="32"/>
      <c r="I33" s="4" t="s">
        <v>21</v>
      </c>
      <c r="J33" s="40">
        <v>150</v>
      </c>
      <c r="K33" s="4">
        <v>0.05</v>
      </c>
      <c r="L33" s="77">
        <f t="shared" si="0"/>
        <v>7.5</v>
      </c>
    </row>
    <row r="34" ht="16.5" spans="1:12">
      <c r="A34" s="38"/>
      <c r="B34" s="38"/>
      <c r="C34" s="38"/>
      <c r="D34" s="7"/>
      <c r="E34" s="64"/>
      <c r="F34" s="5"/>
      <c r="G34" s="32"/>
      <c r="H34" s="32"/>
      <c r="I34" s="4" t="s">
        <v>22</v>
      </c>
      <c r="J34" s="40">
        <v>150</v>
      </c>
      <c r="K34" s="4">
        <v>0.14</v>
      </c>
      <c r="L34" s="77">
        <f t="shared" si="0"/>
        <v>21</v>
      </c>
    </row>
    <row r="35" ht="16.5" spans="1:12">
      <c r="A35" s="38"/>
      <c r="B35" s="38"/>
      <c r="C35" s="38"/>
      <c r="D35" s="7"/>
      <c r="E35" s="64"/>
      <c r="F35" s="5"/>
      <c r="G35" s="32"/>
      <c r="H35" s="32"/>
      <c r="I35" s="4" t="s">
        <v>35</v>
      </c>
      <c r="J35" s="5">
        <v>150</v>
      </c>
      <c r="K35" s="4">
        <v>0</v>
      </c>
      <c r="L35" s="77">
        <f t="shared" si="0"/>
        <v>0</v>
      </c>
    </row>
    <row r="36" ht="16.5" spans="1:12">
      <c r="A36" s="38"/>
      <c r="B36" s="38"/>
      <c r="C36" s="38"/>
      <c r="D36" s="7"/>
      <c r="E36" s="64"/>
      <c r="F36" s="5"/>
      <c r="G36" s="32"/>
      <c r="H36" s="32"/>
      <c r="I36" s="4" t="s">
        <v>36</v>
      </c>
      <c r="J36" s="5">
        <v>6</v>
      </c>
      <c r="K36" s="4">
        <v>0.4</v>
      </c>
      <c r="L36" s="77">
        <f t="shared" si="0"/>
        <v>2.4</v>
      </c>
    </row>
    <row r="37" ht="16.5" spans="1:12">
      <c r="A37" s="38"/>
      <c r="B37" s="38"/>
      <c r="C37" s="38"/>
      <c r="D37" s="7"/>
      <c r="E37" s="64"/>
      <c r="F37" s="5"/>
      <c r="G37" s="32" t="s">
        <v>384</v>
      </c>
      <c r="H37" s="32"/>
      <c r="I37" s="4" t="s">
        <v>32</v>
      </c>
      <c r="J37" s="5">
        <v>300</v>
      </c>
      <c r="K37" s="4">
        <v>0.416</v>
      </c>
      <c r="L37" s="77">
        <f t="shared" si="0"/>
        <v>124.8</v>
      </c>
    </row>
    <row r="38" ht="16.5" spans="1:12">
      <c r="A38" s="38"/>
      <c r="B38" s="38"/>
      <c r="C38" s="38"/>
      <c r="D38" s="7"/>
      <c r="E38" s="64"/>
      <c r="F38" s="5"/>
      <c r="G38" s="32"/>
      <c r="H38" s="32"/>
      <c r="I38" s="4" t="s">
        <v>33</v>
      </c>
      <c r="J38" s="5">
        <v>300</v>
      </c>
      <c r="K38" s="4">
        <v>0.72</v>
      </c>
      <c r="L38" s="77">
        <f t="shared" si="0"/>
        <v>216</v>
      </c>
    </row>
    <row r="39" ht="16.5" spans="1:12">
      <c r="A39" s="38"/>
      <c r="B39" s="38"/>
      <c r="C39" s="38"/>
      <c r="D39" s="7"/>
      <c r="E39" s="64"/>
      <c r="F39" s="5"/>
      <c r="G39" s="32"/>
      <c r="H39" s="32"/>
      <c r="I39" s="4" t="s">
        <v>24</v>
      </c>
      <c r="J39" s="5">
        <v>300</v>
      </c>
      <c r="K39" s="4">
        <v>0</v>
      </c>
      <c r="L39" s="77">
        <f t="shared" si="0"/>
        <v>0</v>
      </c>
    </row>
    <row r="40" ht="16.5" spans="1:12">
      <c r="A40" s="38"/>
      <c r="B40" s="38"/>
      <c r="C40" s="38"/>
      <c r="D40" s="7"/>
      <c r="E40" s="64"/>
      <c r="F40" s="5"/>
      <c r="G40" s="32"/>
      <c r="H40" s="32"/>
      <c r="I40" s="4" t="s">
        <v>34</v>
      </c>
      <c r="J40" s="40">
        <v>300</v>
      </c>
      <c r="K40" s="4">
        <v>0.07</v>
      </c>
      <c r="L40" s="77">
        <f t="shared" si="0"/>
        <v>21</v>
      </c>
    </row>
    <row r="41" ht="16.5" spans="1:12">
      <c r="A41" s="38"/>
      <c r="B41" s="38"/>
      <c r="C41" s="38"/>
      <c r="D41" s="7"/>
      <c r="E41" s="64"/>
      <c r="F41" s="5"/>
      <c r="G41" s="32"/>
      <c r="H41" s="32"/>
      <c r="I41" s="4" t="s">
        <v>21</v>
      </c>
      <c r="J41" s="40">
        <v>300</v>
      </c>
      <c r="K41" s="4">
        <v>0.05</v>
      </c>
      <c r="L41" s="77">
        <f t="shared" si="0"/>
        <v>15</v>
      </c>
    </row>
    <row r="42" ht="16.5" spans="1:12">
      <c r="A42" s="38"/>
      <c r="B42" s="38"/>
      <c r="C42" s="38"/>
      <c r="D42" s="7"/>
      <c r="E42" s="64"/>
      <c r="F42" s="5"/>
      <c r="G42" s="32"/>
      <c r="H42" s="32"/>
      <c r="I42" s="4" t="s">
        <v>22</v>
      </c>
      <c r="J42" s="40">
        <v>300</v>
      </c>
      <c r="K42" s="4">
        <v>0.14</v>
      </c>
      <c r="L42" s="77">
        <f t="shared" si="0"/>
        <v>42</v>
      </c>
    </row>
    <row r="43" ht="16.5" spans="1:12">
      <c r="A43" s="38"/>
      <c r="B43" s="38"/>
      <c r="C43" s="38"/>
      <c r="D43" s="7"/>
      <c r="E43" s="64"/>
      <c r="F43" s="5"/>
      <c r="G43" s="32"/>
      <c r="H43" s="32"/>
      <c r="I43" s="4" t="s">
        <v>35</v>
      </c>
      <c r="J43" s="5">
        <v>300</v>
      </c>
      <c r="K43" s="4">
        <v>0</v>
      </c>
      <c r="L43" s="77">
        <f t="shared" si="0"/>
        <v>0</v>
      </c>
    </row>
    <row r="44" ht="16.5" spans="1:12">
      <c r="A44" s="38"/>
      <c r="B44" s="38"/>
      <c r="C44" s="38"/>
      <c r="D44" s="7"/>
      <c r="E44" s="64"/>
      <c r="F44" s="5"/>
      <c r="G44" s="32"/>
      <c r="H44" s="32"/>
      <c r="I44" s="4" t="s">
        <v>36</v>
      </c>
      <c r="J44" s="5">
        <v>12</v>
      </c>
      <c r="K44" s="4">
        <v>0.4</v>
      </c>
      <c r="L44" s="77">
        <f t="shared" si="0"/>
        <v>4.8</v>
      </c>
    </row>
    <row r="45" ht="16.5" spans="1:12">
      <c r="A45" s="38"/>
      <c r="B45" s="38"/>
      <c r="C45" s="38"/>
      <c r="D45" s="7"/>
      <c r="E45" s="64">
        <v>65549</v>
      </c>
      <c r="F45" s="5"/>
      <c r="G45" s="32" t="s">
        <v>385</v>
      </c>
      <c r="H45" s="32"/>
      <c r="I45" s="4" t="s">
        <v>32</v>
      </c>
      <c r="J45" s="40">
        <v>150</v>
      </c>
      <c r="K45" s="4">
        <v>0.416</v>
      </c>
      <c r="L45" s="77">
        <f t="shared" si="0"/>
        <v>62.4</v>
      </c>
    </row>
    <row r="46" ht="16.5" spans="1:12">
      <c r="A46" s="38"/>
      <c r="B46" s="38"/>
      <c r="C46" s="38"/>
      <c r="D46" s="7"/>
      <c r="E46" s="64"/>
      <c r="F46" s="5"/>
      <c r="G46" s="32"/>
      <c r="H46" s="32"/>
      <c r="I46" s="4" t="s">
        <v>33</v>
      </c>
      <c r="J46" s="40">
        <v>150</v>
      </c>
      <c r="K46" s="4">
        <v>0.72</v>
      </c>
      <c r="L46" s="77">
        <f t="shared" si="0"/>
        <v>108</v>
      </c>
    </row>
    <row r="47" ht="16.5" spans="1:12">
      <c r="A47" s="38"/>
      <c r="B47" s="38"/>
      <c r="C47" s="38"/>
      <c r="D47" s="7"/>
      <c r="E47" s="64"/>
      <c r="F47" s="5"/>
      <c r="G47" s="32"/>
      <c r="H47" s="32"/>
      <c r="I47" s="4" t="s">
        <v>24</v>
      </c>
      <c r="J47" s="40">
        <v>150</v>
      </c>
      <c r="K47" s="4">
        <v>0</v>
      </c>
      <c r="L47" s="77">
        <f t="shared" si="0"/>
        <v>0</v>
      </c>
    </row>
    <row r="48" ht="16.5" spans="1:12">
      <c r="A48" s="38"/>
      <c r="B48" s="38"/>
      <c r="C48" s="38"/>
      <c r="D48" s="7"/>
      <c r="E48" s="64"/>
      <c r="F48" s="5"/>
      <c r="G48" s="32"/>
      <c r="H48" s="32"/>
      <c r="I48" s="4" t="s">
        <v>34</v>
      </c>
      <c r="J48" s="40">
        <v>150</v>
      </c>
      <c r="K48" s="4">
        <v>0.07</v>
      </c>
      <c r="L48" s="77">
        <f t="shared" si="0"/>
        <v>10.5</v>
      </c>
    </row>
    <row r="49" ht="16.5" spans="1:12">
      <c r="A49" s="38"/>
      <c r="B49" s="38"/>
      <c r="C49" s="38"/>
      <c r="D49" s="7"/>
      <c r="E49" s="64"/>
      <c r="F49" s="5"/>
      <c r="G49" s="32"/>
      <c r="H49" s="32"/>
      <c r="I49" s="4" t="s">
        <v>21</v>
      </c>
      <c r="J49" s="40">
        <v>150</v>
      </c>
      <c r="K49" s="4">
        <v>0.05</v>
      </c>
      <c r="L49" s="77">
        <f t="shared" si="0"/>
        <v>7.5</v>
      </c>
    </row>
    <row r="50" ht="16.5" spans="1:12">
      <c r="A50" s="38"/>
      <c r="B50" s="38"/>
      <c r="C50" s="38"/>
      <c r="D50" s="7"/>
      <c r="E50" s="64"/>
      <c r="F50" s="5"/>
      <c r="G50" s="32"/>
      <c r="H50" s="32"/>
      <c r="I50" s="4" t="s">
        <v>22</v>
      </c>
      <c r="J50" s="40">
        <v>150</v>
      </c>
      <c r="K50" s="4">
        <v>0.14</v>
      </c>
      <c r="L50" s="77">
        <f t="shared" si="0"/>
        <v>21</v>
      </c>
    </row>
    <row r="51" ht="16.5" spans="1:12">
      <c r="A51" s="38"/>
      <c r="B51" s="38"/>
      <c r="C51" s="38"/>
      <c r="D51" s="7"/>
      <c r="E51" s="64"/>
      <c r="F51" s="5"/>
      <c r="G51" s="32"/>
      <c r="H51" s="32"/>
      <c r="I51" s="4" t="s">
        <v>35</v>
      </c>
      <c r="J51" s="40">
        <v>150</v>
      </c>
      <c r="K51" s="4">
        <v>0</v>
      </c>
      <c r="L51" s="77">
        <f t="shared" si="0"/>
        <v>0</v>
      </c>
    </row>
    <row r="52" ht="16.5" spans="1:12">
      <c r="A52" s="38"/>
      <c r="B52" s="38"/>
      <c r="C52" s="38"/>
      <c r="D52" s="7"/>
      <c r="E52" s="64"/>
      <c r="F52" s="5"/>
      <c r="G52" s="32"/>
      <c r="H52" s="32"/>
      <c r="I52" s="4" t="s">
        <v>36</v>
      </c>
      <c r="J52" s="40">
        <v>6</v>
      </c>
      <c r="K52" s="4">
        <v>0.4</v>
      </c>
      <c r="L52" s="77">
        <f t="shared" si="0"/>
        <v>2.4</v>
      </c>
    </row>
    <row r="53" ht="16.5" spans="1:12">
      <c r="A53" s="38"/>
      <c r="B53" s="38"/>
      <c r="C53" s="38"/>
      <c r="D53" s="7"/>
      <c r="E53" s="64"/>
      <c r="F53" s="5"/>
      <c r="G53" s="32" t="s">
        <v>386</v>
      </c>
      <c r="H53" s="32"/>
      <c r="I53" s="4" t="s">
        <v>32</v>
      </c>
      <c r="J53" s="40">
        <v>100</v>
      </c>
      <c r="K53" s="4">
        <v>0.416</v>
      </c>
      <c r="L53" s="77">
        <f t="shared" si="0"/>
        <v>41.6</v>
      </c>
    </row>
    <row r="54" ht="16.5" spans="1:12">
      <c r="A54" s="38"/>
      <c r="B54" s="38"/>
      <c r="C54" s="38"/>
      <c r="D54" s="7"/>
      <c r="E54" s="64"/>
      <c r="F54" s="5"/>
      <c r="G54" s="32"/>
      <c r="H54" s="32"/>
      <c r="I54" s="4" t="s">
        <v>33</v>
      </c>
      <c r="J54" s="40">
        <v>100</v>
      </c>
      <c r="K54" s="4">
        <v>0.72</v>
      </c>
      <c r="L54" s="77">
        <f t="shared" si="0"/>
        <v>72</v>
      </c>
    </row>
    <row r="55" ht="16.5" spans="1:12">
      <c r="A55" s="38"/>
      <c r="B55" s="38"/>
      <c r="C55" s="38"/>
      <c r="D55" s="7"/>
      <c r="E55" s="64"/>
      <c r="F55" s="5"/>
      <c r="G55" s="32"/>
      <c r="H55" s="32"/>
      <c r="I55" s="4" t="s">
        <v>24</v>
      </c>
      <c r="J55" s="40">
        <v>100</v>
      </c>
      <c r="K55" s="4">
        <v>0</v>
      </c>
      <c r="L55" s="77">
        <f t="shared" si="0"/>
        <v>0</v>
      </c>
    </row>
    <row r="56" ht="16.5" spans="1:12">
      <c r="A56" s="38"/>
      <c r="B56" s="38"/>
      <c r="C56" s="38"/>
      <c r="D56" s="7"/>
      <c r="E56" s="64"/>
      <c r="F56" s="5"/>
      <c r="G56" s="32"/>
      <c r="H56" s="32"/>
      <c r="I56" s="4" t="s">
        <v>34</v>
      </c>
      <c r="J56" s="40">
        <v>100</v>
      </c>
      <c r="K56" s="4">
        <v>0.07</v>
      </c>
      <c r="L56" s="77">
        <f t="shared" si="0"/>
        <v>7</v>
      </c>
    </row>
    <row r="57" ht="16.5" spans="1:12">
      <c r="A57" s="38"/>
      <c r="B57" s="38"/>
      <c r="C57" s="38"/>
      <c r="D57" s="7"/>
      <c r="E57" s="64"/>
      <c r="F57" s="5"/>
      <c r="G57" s="32"/>
      <c r="H57" s="32"/>
      <c r="I57" s="4" t="s">
        <v>21</v>
      </c>
      <c r="J57" s="40">
        <v>100</v>
      </c>
      <c r="K57" s="4">
        <v>0.05</v>
      </c>
      <c r="L57" s="77">
        <f t="shared" si="0"/>
        <v>5</v>
      </c>
    </row>
    <row r="58" ht="16.5" spans="1:12">
      <c r="A58" s="38"/>
      <c r="B58" s="38"/>
      <c r="C58" s="38"/>
      <c r="D58" s="7"/>
      <c r="E58" s="64"/>
      <c r="F58" s="5"/>
      <c r="G58" s="32"/>
      <c r="H58" s="32"/>
      <c r="I58" s="4" t="s">
        <v>22</v>
      </c>
      <c r="J58" s="40">
        <v>100</v>
      </c>
      <c r="K58" s="4">
        <v>0.14</v>
      </c>
      <c r="L58" s="77">
        <f t="shared" si="0"/>
        <v>14</v>
      </c>
    </row>
    <row r="59" ht="16.5" spans="1:12">
      <c r="A59" s="38"/>
      <c r="B59" s="38"/>
      <c r="C59" s="38"/>
      <c r="D59" s="7"/>
      <c r="E59" s="64"/>
      <c r="F59" s="5"/>
      <c r="G59" s="32"/>
      <c r="H59" s="32"/>
      <c r="I59" s="4" t="s">
        <v>35</v>
      </c>
      <c r="J59" s="40">
        <v>100</v>
      </c>
      <c r="K59" s="4">
        <v>0</v>
      </c>
      <c r="L59" s="77">
        <f t="shared" si="0"/>
        <v>0</v>
      </c>
    </row>
    <row r="60" ht="16.5" spans="1:12">
      <c r="A60" s="38"/>
      <c r="B60" s="38"/>
      <c r="C60" s="38"/>
      <c r="D60" s="7"/>
      <c r="E60" s="64"/>
      <c r="F60" s="5"/>
      <c r="G60" s="32"/>
      <c r="H60" s="32"/>
      <c r="I60" s="4" t="s">
        <v>36</v>
      </c>
      <c r="J60" s="40">
        <v>4</v>
      </c>
      <c r="K60" s="4">
        <v>0.4</v>
      </c>
      <c r="L60" s="77">
        <f t="shared" si="0"/>
        <v>1.6</v>
      </c>
    </row>
    <row r="61" ht="16.5" spans="1:12">
      <c r="A61" s="38"/>
      <c r="B61" s="38"/>
      <c r="C61" s="38"/>
      <c r="D61" s="7"/>
      <c r="E61" s="64"/>
      <c r="F61" s="5"/>
      <c r="G61" s="32" t="s">
        <v>387</v>
      </c>
      <c r="H61" s="32"/>
      <c r="I61" s="4" t="s">
        <v>32</v>
      </c>
      <c r="J61" s="40">
        <v>200</v>
      </c>
      <c r="K61" s="4">
        <v>0.416</v>
      </c>
      <c r="L61" s="77">
        <f t="shared" si="0"/>
        <v>83.2</v>
      </c>
    </row>
    <row r="62" ht="16.5" spans="1:12">
      <c r="A62" s="38"/>
      <c r="B62" s="38"/>
      <c r="C62" s="38"/>
      <c r="D62" s="7"/>
      <c r="E62" s="64"/>
      <c r="F62" s="5"/>
      <c r="G62" s="32"/>
      <c r="H62" s="32"/>
      <c r="I62" s="4" t="s">
        <v>33</v>
      </c>
      <c r="J62" s="40">
        <v>200</v>
      </c>
      <c r="K62" s="4">
        <v>0.72</v>
      </c>
      <c r="L62" s="77">
        <f t="shared" ref="L62:L125" si="1">J62*K62</f>
        <v>144</v>
      </c>
    </row>
    <row r="63" ht="16.5" spans="1:12">
      <c r="A63" s="38"/>
      <c r="B63" s="38"/>
      <c r="C63" s="38"/>
      <c r="D63" s="7"/>
      <c r="E63" s="64"/>
      <c r="F63" s="5"/>
      <c r="G63" s="32"/>
      <c r="H63" s="32"/>
      <c r="I63" s="4" t="s">
        <v>24</v>
      </c>
      <c r="J63" s="40">
        <v>200</v>
      </c>
      <c r="K63" s="4">
        <v>0</v>
      </c>
      <c r="L63" s="77">
        <f t="shared" si="1"/>
        <v>0</v>
      </c>
    </row>
    <row r="64" ht="16.5" spans="1:12">
      <c r="A64" s="38"/>
      <c r="B64" s="38"/>
      <c r="C64" s="38"/>
      <c r="D64" s="7"/>
      <c r="E64" s="64"/>
      <c r="F64" s="5"/>
      <c r="G64" s="32"/>
      <c r="H64" s="32"/>
      <c r="I64" s="4" t="s">
        <v>34</v>
      </c>
      <c r="J64" s="40">
        <v>200</v>
      </c>
      <c r="K64" s="4">
        <v>0.07</v>
      </c>
      <c r="L64" s="77">
        <f t="shared" si="1"/>
        <v>14</v>
      </c>
    </row>
    <row r="65" ht="16.5" spans="1:12">
      <c r="A65" s="38"/>
      <c r="B65" s="38"/>
      <c r="C65" s="38"/>
      <c r="D65" s="7"/>
      <c r="E65" s="64"/>
      <c r="F65" s="5"/>
      <c r="G65" s="32"/>
      <c r="H65" s="32"/>
      <c r="I65" s="4" t="s">
        <v>21</v>
      </c>
      <c r="J65" s="40">
        <v>200</v>
      </c>
      <c r="K65" s="4">
        <v>0.05</v>
      </c>
      <c r="L65" s="77">
        <f t="shared" si="1"/>
        <v>10</v>
      </c>
    </row>
    <row r="66" ht="16.5" spans="1:12">
      <c r="A66" s="38"/>
      <c r="B66" s="38"/>
      <c r="C66" s="38"/>
      <c r="D66" s="7"/>
      <c r="E66" s="64"/>
      <c r="F66" s="5"/>
      <c r="G66" s="32"/>
      <c r="H66" s="32"/>
      <c r="I66" s="4" t="s">
        <v>22</v>
      </c>
      <c r="J66" s="40">
        <v>200</v>
      </c>
      <c r="K66" s="4">
        <v>0.14</v>
      </c>
      <c r="L66" s="77">
        <f t="shared" si="1"/>
        <v>28</v>
      </c>
    </row>
    <row r="67" ht="16.5" spans="1:12">
      <c r="A67" s="38"/>
      <c r="B67" s="38"/>
      <c r="C67" s="38"/>
      <c r="D67" s="7"/>
      <c r="E67" s="64"/>
      <c r="F67" s="5"/>
      <c r="G67" s="32"/>
      <c r="H67" s="32"/>
      <c r="I67" s="4" t="s">
        <v>35</v>
      </c>
      <c r="J67" s="40">
        <v>200</v>
      </c>
      <c r="K67" s="4">
        <v>0</v>
      </c>
      <c r="L67" s="77">
        <f t="shared" si="1"/>
        <v>0</v>
      </c>
    </row>
    <row r="68" ht="16.5" spans="1:12">
      <c r="A68" s="38"/>
      <c r="B68" s="38"/>
      <c r="C68" s="38"/>
      <c r="D68" s="7"/>
      <c r="E68" s="64"/>
      <c r="F68" s="5"/>
      <c r="G68" s="32"/>
      <c r="H68" s="32"/>
      <c r="I68" s="4" t="s">
        <v>36</v>
      </c>
      <c r="J68" s="40">
        <v>8</v>
      </c>
      <c r="K68" s="4">
        <v>0.4</v>
      </c>
      <c r="L68" s="77">
        <f t="shared" si="1"/>
        <v>3.2</v>
      </c>
    </row>
    <row r="69" ht="16.5" spans="1:12">
      <c r="A69" s="38"/>
      <c r="B69" s="38"/>
      <c r="C69" s="38"/>
      <c r="D69" s="7"/>
      <c r="E69" s="64"/>
      <c r="F69" s="5"/>
      <c r="G69" s="32" t="s">
        <v>388</v>
      </c>
      <c r="H69" s="32"/>
      <c r="I69" s="4" t="s">
        <v>32</v>
      </c>
      <c r="J69" s="40">
        <v>200</v>
      </c>
      <c r="K69" s="4">
        <v>0.416</v>
      </c>
      <c r="L69" s="77">
        <f t="shared" si="1"/>
        <v>83.2</v>
      </c>
    </row>
    <row r="70" ht="16.5" spans="1:12">
      <c r="A70" s="38"/>
      <c r="B70" s="38"/>
      <c r="C70" s="38"/>
      <c r="D70" s="7"/>
      <c r="E70" s="64"/>
      <c r="F70" s="5"/>
      <c r="G70" s="32"/>
      <c r="H70" s="32"/>
      <c r="I70" s="4" t="s">
        <v>33</v>
      </c>
      <c r="J70" s="40">
        <v>200</v>
      </c>
      <c r="K70" s="4">
        <v>0.72</v>
      </c>
      <c r="L70" s="77">
        <f t="shared" si="1"/>
        <v>144</v>
      </c>
    </row>
    <row r="71" ht="16.5" spans="1:12">
      <c r="A71" s="38"/>
      <c r="B71" s="38"/>
      <c r="C71" s="38"/>
      <c r="D71" s="7"/>
      <c r="E71" s="64"/>
      <c r="F71" s="5"/>
      <c r="G71" s="32"/>
      <c r="H71" s="32"/>
      <c r="I71" s="4" t="s">
        <v>24</v>
      </c>
      <c r="J71" s="40">
        <v>200</v>
      </c>
      <c r="K71" s="4">
        <v>0</v>
      </c>
      <c r="L71" s="77">
        <f t="shared" si="1"/>
        <v>0</v>
      </c>
    </row>
    <row r="72" ht="16.5" spans="1:12">
      <c r="A72" s="38"/>
      <c r="B72" s="38"/>
      <c r="C72" s="38"/>
      <c r="D72" s="7"/>
      <c r="E72" s="64"/>
      <c r="F72" s="5"/>
      <c r="G72" s="32"/>
      <c r="H72" s="32"/>
      <c r="I72" s="4" t="s">
        <v>34</v>
      </c>
      <c r="J72" s="40">
        <v>200</v>
      </c>
      <c r="K72" s="4">
        <v>0.07</v>
      </c>
      <c r="L72" s="77">
        <f t="shared" si="1"/>
        <v>14</v>
      </c>
    </row>
    <row r="73" ht="16.5" spans="1:12">
      <c r="A73" s="38"/>
      <c r="B73" s="38"/>
      <c r="C73" s="38"/>
      <c r="D73" s="7"/>
      <c r="E73" s="64"/>
      <c r="F73" s="5"/>
      <c r="G73" s="32"/>
      <c r="H73" s="32"/>
      <c r="I73" s="4" t="s">
        <v>21</v>
      </c>
      <c r="J73" s="40">
        <v>200</v>
      </c>
      <c r="K73" s="4">
        <v>0.05</v>
      </c>
      <c r="L73" s="77">
        <f t="shared" si="1"/>
        <v>10</v>
      </c>
    </row>
    <row r="74" ht="16.5" spans="1:12">
      <c r="A74" s="38"/>
      <c r="B74" s="38"/>
      <c r="C74" s="38"/>
      <c r="D74" s="7"/>
      <c r="E74" s="64"/>
      <c r="F74" s="5"/>
      <c r="G74" s="32"/>
      <c r="H74" s="32"/>
      <c r="I74" s="4" t="s">
        <v>22</v>
      </c>
      <c r="J74" s="40">
        <v>200</v>
      </c>
      <c r="K74" s="4">
        <v>0.14</v>
      </c>
      <c r="L74" s="77">
        <f t="shared" si="1"/>
        <v>28</v>
      </c>
    </row>
    <row r="75" ht="16.5" spans="1:12">
      <c r="A75" s="38"/>
      <c r="B75" s="38"/>
      <c r="C75" s="38"/>
      <c r="D75" s="7"/>
      <c r="E75" s="64"/>
      <c r="F75" s="5"/>
      <c r="G75" s="32"/>
      <c r="H75" s="32"/>
      <c r="I75" s="4" t="s">
        <v>35</v>
      </c>
      <c r="J75" s="40">
        <v>200</v>
      </c>
      <c r="K75" s="4">
        <v>0</v>
      </c>
      <c r="L75" s="77">
        <f t="shared" si="1"/>
        <v>0</v>
      </c>
    </row>
    <row r="76" ht="16.5" spans="1:12">
      <c r="A76" s="38"/>
      <c r="B76" s="38"/>
      <c r="C76" s="38"/>
      <c r="D76" s="7"/>
      <c r="E76" s="64"/>
      <c r="F76" s="5"/>
      <c r="G76" s="32"/>
      <c r="H76" s="32"/>
      <c r="I76" s="4" t="s">
        <v>36</v>
      </c>
      <c r="J76" s="40">
        <v>8</v>
      </c>
      <c r="K76" s="4">
        <v>0.4</v>
      </c>
      <c r="L76" s="77">
        <f t="shared" si="1"/>
        <v>3.2</v>
      </c>
    </row>
    <row r="77" ht="16.5" spans="1:12">
      <c r="A77" s="38"/>
      <c r="B77" s="38"/>
      <c r="C77" s="38"/>
      <c r="D77" s="7"/>
      <c r="E77" s="64"/>
      <c r="F77" s="5"/>
      <c r="G77" s="32" t="s">
        <v>389</v>
      </c>
      <c r="H77" s="32"/>
      <c r="I77" s="4" t="s">
        <v>32</v>
      </c>
      <c r="J77" s="40">
        <v>300</v>
      </c>
      <c r="K77" s="4">
        <v>0.416</v>
      </c>
      <c r="L77" s="77">
        <f t="shared" si="1"/>
        <v>124.8</v>
      </c>
    </row>
    <row r="78" ht="16.5" spans="1:12">
      <c r="A78" s="38"/>
      <c r="B78" s="38"/>
      <c r="C78" s="38"/>
      <c r="D78" s="7"/>
      <c r="E78" s="64"/>
      <c r="F78" s="5"/>
      <c r="G78" s="32"/>
      <c r="H78" s="32"/>
      <c r="I78" s="4" t="s">
        <v>33</v>
      </c>
      <c r="J78" s="40">
        <v>300</v>
      </c>
      <c r="K78" s="4">
        <v>0.72</v>
      </c>
      <c r="L78" s="77">
        <f t="shared" si="1"/>
        <v>216</v>
      </c>
    </row>
    <row r="79" ht="16.5" spans="1:12">
      <c r="A79" s="38"/>
      <c r="B79" s="38"/>
      <c r="C79" s="38"/>
      <c r="D79" s="7"/>
      <c r="E79" s="64"/>
      <c r="F79" s="5"/>
      <c r="G79" s="32"/>
      <c r="H79" s="32"/>
      <c r="I79" s="4" t="s">
        <v>24</v>
      </c>
      <c r="J79" s="40">
        <v>300</v>
      </c>
      <c r="K79" s="4">
        <v>0</v>
      </c>
      <c r="L79" s="77">
        <f t="shared" si="1"/>
        <v>0</v>
      </c>
    </row>
    <row r="80" ht="16.5" spans="1:12">
      <c r="A80" s="38"/>
      <c r="B80" s="38"/>
      <c r="C80" s="38"/>
      <c r="D80" s="7"/>
      <c r="E80" s="64"/>
      <c r="F80" s="5"/>
      <c r="G80" s="32"/>
      <c r="H80" s="32"/>
      <c r="I80" s="4" t="s">
        <v>34</v>
      </c>
      <c r="J80" s="40">
        <v>300</v>
      </c>
      <c r="K80" s="4">
        <v>0.07</v>
      </c>
      <c r="L80" s="77">
        <f t="shared" si="1"/>
        <v>21</v>
      </c>
    </row>
    <row r="81" ht="16.5" spans="1:12">
      <c r="A81" s="38"/>
      <c r="B81" s="38"/>
      <c r="C81" s="38"/>
      <c r="D81" s="7"/>
      <c r="E81" s="64"/>
      <c r="F81" s="5"/>
      <c r="G81" s="32"/>
      <c r="H81" s="32"/>
      <c r="I81" s="4" t="s">
        <v>21</v>
      </c>
      <c r="J81" s="40">
        <v>300</v>
      </c>
      <c r="K81" s="4">
        <v>0.05</v>
      </c>
      <c r="L81" s="77">
        <f t="shared" si="1"/>
        <v>15</v>
      </c>
    </row>
    <row r="82" ht="16.5" spans="1:12">
      <c r="A82" s="38"/>
      <c r="B82" s="38"/>
      <c r="C82" s="38"/>
      <c r="D82" s="7"/>
      <c r="E82" s="64"/>
      <c r="F82" s="5"/>
      <c r="G82" s="32"/>
      <c r="H82" s="32"/>
      <c r="I82" s="4" t="s">
        <v>22</v>
      </c>
      <c r="J82" s="40">
        <v>300</v>
      </c>
      <c r="K82" s="4">
        <v>0.14</v>
      </c>
      <c r="L82" s="77">
        <f t="shared" si="1"/>
        <v>42</v>
      </c>
    </row>
    <row r="83" ht="16.5" spans="1:12">
      <c r="A83" s="38"/>
      <c r="B83" s="38"/>
      <c r="C83" s="38"/>
      <c r="D83" s="7"/>
      <c r="E83" s="64"/>
      <c r="F83" s="5"/>
      <c r="G83" s="32"/>
      <c r="H83" s="32"/>
      <c r="I83" s="4" t="s">
        <v>35</v>
      </c>
      <c r="J83" s="40">
        <v>300</v>
      </c>
      <c r="K83" s="4">
        <v>0</v>
      </c>
      <c r="L83" s="77">
        <f t="shared" si="1"/>
        <v>0</v>
      </c>
    </row>
    <row r="84" ht="16.5" spans="1:12">
      <c r="A84" s="38"/>
      <c r="B84" s="38"/>
      <c r="C84" s="38"/>
      <c r="D84" s="7"/>
      <c r="E84" s="64"/>
      <c r="F84" s="5"/>
      <c r="G84" s="32"/>
      <c r="H84" s="32"/>
      <c r="I84" s="4" t="s">
        <v>36</v>
      </c>
      <c r="J84" s="40">
        <v>12</v>
      </c>
      <c r="K84" s="4">
        <v>0.4</v>
      </c>
      <c r="L84" s="77">
        <f t="shared" si="1"/>
        <v>4.8</v>
      </c>
    </row>
    <row r="85" ht="16.5" spans="1:12">
      <c r="A85" s="38"/>
      <c r="B85" s="38"/>
      <c r="C85" s="38"/>
      <c r="D85" s="7"/>
      <c r="E85" s="64">
        <v>65551</v>
      </c>
      <c r="F85" s="5"/>
      <c r="G85" s="32" t="s">
        <v>390</v>
      </c>
      <c r="H85" s="32"/>
      <c r="I85" s="4" t="s">
        <v>32</v>
      </c>
      <c r="J85" s="5">
        <v>50</v>
      </c>
      <c r="K85" s="4">
        <v>0.416</v>
      </c>
      <c r="L85" s="77">
        <f t="shared" si="1"/>
        <v>20.8</v>
      </c>
    </row>
    <row r="86" ht="16.5" spans="1:12">
      <c r="A86" s="38"/>
      <c r="B86" s="38"/>
      <c r="C86" s="38"/>
      <c r="D86" s="7"/>
      <c r="E86" s="64"/>
      <c r="F86" s="5"/>
      <c r="G86" s="32"/>
      <c r="H86" s="32"/>
      <c r="I86" s="4" t="s">
        <v>33</v>
      </c>
      <c r="J86" s="5">
        <v>50</v>
      </c>
      <c r="K86" s="4">
        <v>0.72</v>
      </c>
      <c r="L86" s="77">
        <f t="shared" si="1"/>
        <v>36</v>
      </c>
    </row>
    <row r="87" ht="16.5" spans="1:12">
      <c r="A87" s="38"/>
      <c r="B87" s="38"/>
      <c r="C87" s="38"/>
      <c r="D87" s="7"/>
      <c r="E87" s="64"/>
      <c r="F87" s="5"/>
      <c r="G87" s="32"/>
      <c r="H87" s="32"/>
      <c r="I87" s="4" t="s">
        <v>24</v>
      </c>
      <c r="J87" s="5">
        <v>50</v>
      </c>
      <c r="K87" s="4">
        <v>0</v>
      </c>
      <c r="L87" s="77">
        <f t="shared" si="1"/>
        <v>0</v>
      </c>
    </row>
    <row r="88" ht="16.5" spans="1:12">
      <c r="A88" s="38"/>
      <c r="B88" s="38"/>
      <c r="C88" s="38"/>
      <c r="D88" s="7"/>
      <c r="E88" s="64"/>
      <c r="F88" s="5"/>
      <c r="G88" s="32"/>
      <c r="H88" s="32"/>
      <c r="I88" s="4" t="s">
        <v>34</v>
      </c>
      <c r="J88" s="40">
        <v>100</v>
      </c>
      <c r="K88" s="4">
        <v>0.07</v>
      </c>
      <c r="L88" s="77">
        <f t="shared" si="1"/>
        <v>7</v>
      </c>
    </row>
    <row r="89" ht="16.5" spans="1:12">
      <c r="A89" s="38"/>
      <c r="B89" s="38"/>
      <c r="C89" s="38"/>
      <c r="D89" s="7"/>
      <c r="E89" s="64"/>
      <c r="F89" s="5"/>
      <c r="G89" s="32"/>
      <c r="H89" s="32"/>
      <c r="I89" s="4" t="s">
        <v>21</v>
      </c>
      <c r="J89" s="40">
        <v>100</v>
      </c>
      <c r="K89" s="4">
        <v>0.05</v>
      </c>
      <c r="L89" s="77">
        <f t="shared" si="1"/>
        <v>5</v>
      </c>
    </row>
    <row r="90" ht="16.5" spans="1:12">
      <c r="A90" s="38"/>
      <c r="B90" s="38"/>
      <c r="C90" s="38"/>
      <c r="D90" s="7"/>
      <c r="E90" s="64"/>
      <c r="F90" s="5"/>
      <c r="G90" s="32"/>
      <c r="H90" s="32"/>
      <c r="I90" s="4" t="s">
        <v>22</v>
      </c>
      <c r="J90" s="40">
        <v>100</v>
      </c>
      <c r="K90" s="4">
        <v>0.14</v>
      </c>
      <c r="L90" s="77">
        <f t="shared" si="1"/>
        <v>14</v>
      </c>
    </row>
    <row r="91" ht="16.5" spans="1:12">
      <c r="A91" s="38"/>
      <c r="B91" s="38"/>
      <c r="C91" s="38"/>
      <c r="D91" s="7"/>
      <c r="E91" s="64"/>
      <c r="F91" s="5"/>
      <c r="G91" s="32"/>
      <c r="H91" s="32"/>
      <c r="I91" s="32" t="s">
        <v>35</v>
      </c>
      <c r="J91" s="5">
        <v>50</v>
      </c>
      <c r="K91" s="4">
        <v>0</v>
      </c>
      <c r="L91" s="77">
        <f t="shared" si="1"/>
        <v>0</v>
      </c>
    </row>
    <row r="92" ht="16.5" spans="1:12">
      <c r="A92" s="38"/>
      <c r="B92" s="38"/>
      <c r="C92" s="38"/>
      <c r="D92" s="7"/>
      <c r="E92" s="64"/>
      <c r="F92" s="5"/>
      <c r="G92" s="32"/>
      <c r="H92" s="32"/>
      <c r="I92" s="32" t="s">
        <v>36</v>
      </c>
      <c r="J92" s="5">
        <v>2</v>
      </c>
      <c r="K92" s="32">
        <v>0.4</v>
      </c>
      <c r="L92" s="6">
        <f t="shared" si="1"/>
        <v>0.8</v>
      </c>
    </row>
    <row r="93" ht="16.5" spans="1:12">
      <c r="A93" s="38"/>
      <c r="B93" s="38"/>
      <c r="C93" s="38"/>
      <c r="D93" s="7"/>
      <c r="E93" s="64"/>
      <c r="F93" s="5"/>
      <c r="G93" s="32" t="s">
        <v>391</v>
      </c>
      <c r="H93" s="32"/>
      <c r="I93" s="32" t="s">
        <v>32</v>
      </c>
      <c r="J93" s="5">
        <v>100</v>
      </c>
      <c r="K93" s="32">
        <v>0.416</v>
      </c>
      <c r="L93" s="6">
        <f t="shared" si="1"/>
        <v>41.6</v>
      </c>
    </row>
    <row r="94" ht="16.5" spans="1:12">
      <c r="A94" s="38"/>
      <c r="B94" s="38"/>
      <c r="C94" s="38"/>
      <c r="D94" s="7"/>
      <c r="E94" s="64"/>
      <c r="F94" s="5"/>
      <c r="G94" s="32"/>
      <c r="H94" s="32"/>
      <c r="I94" s="32" t="s">
        <v>33</v>
      </c>
      <c r="J94" s="5">
        <v>100</v>
      </c>
      <c r="K94" s="32">
        <v>0.72</v>
      </c>
      <c r="L94" s="6">
        <f t="shared" si="1"/>
        <v>72</v>
      </c>
    </row>
    <row r="95" ht="16.5" spans="1:12">
      <c r="A95" s="38"/>
      <c r="B95" s="38"/>
      <c r="C95" s="38"/>
      <c r="D95" s="7"/>
      <c r="E95" s="64"/>
      <c r="F95" s="5"/>
      <c r="G95" s="32"/>
      <c r="H95" s="32"/>
      <c r="I95" s="32" t="s">
        <v>24</v>
      </c>
      <c r="J95" s="5">
        <v>100</v>
      </c>
      <c r="K95" s="32">
        <v>0</v>
      </c>
      <c r="L95" s="6">
        <f t="shared" si="1"/>
        <v>0</v>
      </c>
    </row>
    <row r="96" ht="16.5" spans="1:12">
      <c r="A96" s="38"/>
      <c r="B96" s="38"/>
      <c r="C96" s="38"/>
      <c r="D96" s="7"/>
      <c r="E96" s="64"/>
      <c r="F96" s="5"/>
      <c r="G96" s="32"/>
      <c r="H96" s="32"/>
      <c r="I96" s="32" t="s">
        <v>34</v>
      </c>
      <c r="J96" s="5">
        <v>200</v>
      </c>
      <c r="K96" s="32">
        <v>0.07</v>
      </c>
      <c r="L96" s="6">
        <f t="shared" si="1"/>
        <v>14</v>
      </c>
    </row>
    <row r="97" ht="16.5" spans="1:12">
      <c r="A97" s="38"/>
      <c r="B97" s="38"/>
      <c r="C97" s="38"/>
      <c r="D97" s="7"/>
      <c r="E97" s="64"/>
      <c r="F97" s="5"/>
      <c r="G97" s="32"/>
      <c r="H97" s="32"/>
      <c r="I97" s="32" t="s">
        <v>21</v>
      </c>
      <c r="J97" s="5">
        <v>200</v>
      </c>
      <c r="K97" s="32">
        <v>0.05</v>
      </c>
      <c r="L97" s="6">
        <f t="shared" si="1"/>
        <v>10</v>
      </c>
    </row>
    <row r="98" ht="16.5" spans="1:12">
      <c r="A98" s="38"/>
      <c r="B98" s="38"/>
      <c r="C98" s="38"/>
      <c r="D98" s="7"/>
      <c r="E98" s="64"/>
      <c r="F98" s="5"/>
      <c r="G98" s="32"/>
      <c r="H98" s="32"/>
      <c r="I98" s="32" t="s">
        <v>22</v>
      </c>
      <c r="J98" s="5">
        <v>200</v>
      </c>
      <c r="K98" s="32">
        <v>0.14</v>
      </c>
      <c r="L98" s="6">
        <f t="shared" si="1"/>
        <v>28</v>
      </c>
    </row>
    <row r="99" ht="16.5" spans="1:12">
      <c r="A99" s="38"/>
      <c r="B99" s="38"/>
      <c r="C99" s="38"/>
      <c r="D99" s="7"/>
      <c r="E99" s="64"/>
      <c r="F99" s="5"/>
      <c r="G99" s="32"/>
      <c r="H99" s="32"/>
      <c r="I99" s="32" t="s">
        <v>35</v>
      </c>
      <c r="J99" s="5">
        <v>100</v>
      </c>
      <c r="K99" s="32">
        <v>0</v>
      </c>
      <c r="L99" s="6">
        <f t="shared" si="1"/>
        <v>0</v>
      </c>
    </row>
    <row r="100" ht="16.5" spans="1:12">
      <c r="A100" s="38"/>
      <c r="B100" s="38"/>
      <c r="C100" s="38"/>
      <c r="D100" s="7"/>
      <c r="E100" s="64"/>
      <c r="F100" s="5"/>
      <c r="G100" s="32"/>
      <c r="H100" s="32"/>
      <c r="I100" s="32" t="s">
        <v>36</v>
      </c>
      <c r="J100" s="5">
        <v>4</v>
      </c>
      <c r="K100" s="32">
        <v>0.4</v>
      </c>
      <c r="L100" s="6">
        <f t="shared" si="1"/>
        <v>1.6</v>
      </c>
    </row>
    <row r="101" ht="16.5" spans="1:12">
      <c r="A101" s="38"/>
      <c r="B101" s="38"/>
      <c r="C101" s="38"/>
      <c r="D101" s="7"/>
      <c r="E101" s="64"/>
      <c r="F101" s="5"/>
      <c r="G101" s="32" t="s">
        <v>392</v>
      </c>
      <c r="H101" s="32"/>
      <c r="I101" s="32" t="s">
        <v>32</v>
      </c>
      <c r="J101" s="5">
        <v>500</v>
      </c>
      <c r="K101" s="32">
        <v>0.416</v>
      </c>
      <c r="L101" s="6">
        <f t="shared" si="1"/>
        <v>208</v>
      </c>
    </row>
    <row r="102" ht="16.5" spans="1:12">
      <c r="A102" s="38"/>
      <c r="B102" s="38"/>
      <c r="C102" s="38"/>
      <c r="D102" s="7"/>
      <c r="E102" s="64"/>
      <c r="F102" s="5"/>
      <c r="G102" s="32"/>
      <c r="H102" s="32"/>
      <c r="I102" s="32" t="s">
        <v>33</v>
      </c>
      <c r="J102" s="5">
        <v>500</v>
      </c>
      <c r="K102" s="32">
        <v>0.72</v>
      </c>
      <c r="L102" s="6">
        <f t="shared" si="1"/>
        <v>360</v>
      </c>
    </row>
    <row r="103" ht="16.5" spans="1:12">
      <c r="A103" s="38"/>
      <c r="B103" s="38"/>
      <c r="C103" s="38"/>
      <c r="D103" s="7"/>
      <c r="E103" s="64"/>
      <c r="F103" s="5"/>
      <c r="G103" s="32"/>
      <c r="H103" s="32"/>
      <c r="I103" s="32" t="s">
        <v>24</v>
      </c>
      <c r="J103" s="5">
        <v>500</v>
      </c>
      <c r="K103" s="32">
        <v>0</v>
      </c>
      <c r="L103" s="6">
        <f t="shared" si="1"/>
        <v>0</v>
      </c>
    </row>
    <row r="104" ht="16.5" spans="1:12">
      <c r="A104" s="38"/>
      <c r="B104" s="38"/>
      <c r="C104" s="38"/>
      <c r="D104" s="7"/>
      <c r="E104" s="64"/>
      <c r="F104" s="5"/>
      <c r="G104" s="32"/>
      <c r="H104" s="32"/>
      <c r="I104" s="32" t="s">
        <v>34</v>
      </c>
      <c r="J104" s="5">
        <v>1000</v>
      </c>
      <c r="K104" s="32">
        <v>0.07</v>
      </c>
      <c r="L104" s="6">
        <f t="shared" si="1"/>
        <v>70</v>
      </c>
    </row>
    <row r="105" ht="16.5" spans="1:12">
      <c r="A105" s="38"/>
      <c r="B105" s="38"/>
      <c r="C105" s="38"/>
      <c r="D105" s="7"/>
      <c r="E105" s="64"/>
      <c r="F105" s="5"/>
      <c r="G105" s="32"/>
      <c r="H105" s="32"/>
      <c r="I105" s="32" t="s">
        <v>21</v>
      </c>
      <c r="J105" s="5">
        <v>1000</v>
      </c>
      <c r="K105" s="32">
        <v>0.05</v>
      </c>
      <c r="L105" s="6">
        <f t="shared" si="1"/>
        <v>50</v>
      </c>
    </row>
    <row r="106" ht="16.5" spans="1:12">
      <c r="A106" s="38"/>
      <c r="B106" s="38"/>
      <c r="C106" s="38"/>
      <c r="D106" s="7"/>
      <c r="E106" s="64"/>
      <c r="F106" s="5"/>
      <c r="G106" s="32"/>
      <c r="H106" s="32"/>
      <c r="I106" s="32" t="s">
        <v>22</v>
      </c>
      <c r="J106" s="5">
        <v>1000</v>
      </c>
      <c r="K106" s="32">
        <v>0.14</v>
      </c>
      <c r="L106" s="6">
        <f t="shared" si="1"/>
        <v>140</v>
      </c>
    </row>
    <row r="107" ht="16.5" spans="1:12">
      <c r="A107" s="38"/>
      <c r="B107" s="38"/>
      <c r="C107" s="38"/>
      <c r="D107" s="7"/>
      <c r="E107" s="64"/>
      <c r="F107" s="5"/>
      <c r="G107" s="32"/>
      <c r="H107" s="32"/>
      <c r="I107" s="32" t="s">
        <v>35</v>
      </c>
      <c r="J107" s="5">
        <v>500</v>
      </c>
      <c r="K107" s="32">
        <v>0</v>
      </c>
      <c r="L107" s="6">
        <f t="shared" si="1"/>
        <v>0</v>
      </c>
    </row>
    <row r="108" ht="16.5" spans="1:12">
      <c r="A108" s="38"/>
      <c r="B108" s="38"/>
      <c r="C108" s="38"/>
      <c r="D108" s="7"/>
      <c r="E108" s="64"/>
      <c r="F108" s="5"/>
      <c r="G108" s="32"/>
      <c r="H108" s="32"/>
      <c r="I108" s="32" t="s">
        <v>36</v>
      </c>
      <c r="J108" s="5">
        <v>20</v>
      </c>
      <c r="K108" s="32">
        <v>0.4</v>
      </c>
      <c r="L108" s="6">
        <f t="shared" si="1"/>
        <v>8</v>
      </c>
    </row>
    <row r="109" ht="16.5" spans="1:12">
      <c r="A109" s="38"/>
      <c r="B109" s="38"/>
      <c r="C109" s="38"/>
      <c r="D109" s="7"/>
      <c r="E109" s="64">
        <v>65552</v>
      </c>
      <c r="F109" s="5"/>
      <c r="G109" s="32" t="s">
        <v>393</v>
      </c>
      <c r="H109" s="32"/>
      <c r="I109" s="32" t="s">
        <v>32</v>
      </c>
      <c r="J109" s="5">
        <v>80</v>
      </c>
      <c r="K109" s="32">
        <v>0.416</v>
      </c>
      <c r="L109" s="6">
        <f t="shared" si="1"/>
        <v>33.28</v>
      </c>
    </row>
    <row r="110" ht="16.5" spans="1:12">
      <c r="A110" s="38"/>
      <c r="B110" s="38"/>
      <c r="C110" s="38"/>
      <c r="D110" s="7"/>
      <c r="E110" s="64"/>
      <c r="F110" s="5"/>
      <c r="G110" s="32"/>
      <c r="H110" s="32"/>
      <c r="I110" s="32" t="s">
        <v>33</v>
      </c>
      <c r="J110" s="5">
        <v>80</v>
      </c>
      <c r="K110" s="32">
        <v>0.72</v>
      </c>
      <c r="L110" s="6">
        <f t="shared" si="1"/>
        <v>57.6</v>
      </c>
    </row>
    <row r="111" ht="16.5" spans="1:12">
      <c r="A111" s="38"/>
      <c r="B111" s="38"/>
      <c r="C111" s="38"/>
      <c r="D111" s="7"/>
      <c r="E111" s="64"/>
      <c r="F111" s="5"/>
      <c r="G111" s="32"/>
      <c r="H111" s="32"/>
      <c r="I111" s="32" t="s">
        <v>24</v>
      </c>
      <c r="J111" s="5">
        <v>80</v>
      </c>
      <c r="K111" s="32">
        <v>0</v>
      </c>
      <c r="L111" s="6">
        <f t="shared" si="1"/>
        <v>0</v>
      </c>
    </row>
    <row r="112" ht="16.5" spans="1:12">
      <c r="A112" s="38"/>
      <c r="B112" s="38"/>
      <c r="C112" s="38"/>
      <c r="D112" s="7"/>
      <c r="E112" s="64"/>
      <c r="F112" s="5"/>
      <c r="G112" s="32"/>
      <c r="H112" s="32"/>
      <c r="I112" s="32" t="s">
        <v>34</v>
      </c>
      <c r="J112" s="5">
        <v>160</v>
      </c>
      <c r="K112" s="32">
        <v>0.07</v>
      </c>
      <c r="L112" s="6">
        <f t="shared" si="1"/>
        <v>11.2</v>
      </c>
    </row>
    <row r="113" ht="16.5" spans="1:12">
      <c r="A113" s="38"/>
      <c r="B113" s="38"/>
      <c r="C113" s="38"/>
      <c r="D113" s="7"/>
      <c r="E113" s="64"/>
      <c r="F113" s="5"/>
      <c r="G113" s="32"/>
      <c r="H113" s="32"/>
      <c r="I113" s="32" t="s">
        <v>21</v>
      </c>
      <c r="J113" s="5">
        <v>160</v>
      </c>
      <c r="K113" s="32">
        <v>0.05</v>
      </c>
      <c r="L113" s="6">
        <f t="shared" si="1"/>
        <v>8</v>
      </c>
    </row>
    <row r="114" ht="16.5" spans="1:12">
      <c r="A114" s="38"/>
      <c r="B114" s="38"/>
      <c r="C114" s="38"/>
      <c r="D114" s="7"/>
      <c r="E114" s="64"/>
      <c r="F114" s="5"/>
      <c r="G114" s="32"/>
      <c r="H114" s="32"/>
      <c r="I114" s="32" t="s">
        <v>22</v>
      </c>
      <c r="J114" s="5">
        <v>160</v>
      </c>
      <c r="K114" s="32">
        <v>0.14</v>
      </c>
      <c r="L114" s="6">
        <f t="shared" si="1"/>
        <v>22.4</v>
      </c>
    </row>
    <row r="115" ht="16.5" spans="1:12">
      <c r="A115" s="38"/>
      <c r="B115" s="38"/>
      <c r="C115" s="38"/>
      <c r="D115" s="7"/>
      <c r="E115" s="64"/>
      <c r="F115" s="5"/>
      <c r="G115" s="32"/>
      <c r="H115" s="32"/>
      <c r="I115" s="32" t="s">
        <v>35</v>
      </c>
      <c r="J115" s="5">
        <v>80</v>
      </c>
      <c r="K115" s="32">
        <v>0</v>
      </c>
      <c r="L115" s="6">
        <f t="shared" si="1"/>
        <v>0</v>
      </c>
    </row>
    <row r="116" ht="16.5" spans="1:12">
      <c r="A116" s="38"/>
      <c r="B116" s="38"/>
      <c r="C116" s="38"/>
      <c r="D116" s="7"/>
      <c r="E116" s="64"/>
      <c r="F116" s="5"/>
      <c r="G116" s="32"/>
      <c r="H116" s="32"/>
      <c r="I116" s="32" t="s">
        <v>36</v>
      </c>
      <c r="J116" s="5">
        <v>4</v>
      </c>
      <c r="K116" s="32">
        <v>0.4</v>
      </c>
      <c r="L116" s="6">
        <f t="shared" si="1"/>
        <v>1.6</v>
      </c>
    </row>
    <row r="117" ht="16.5" spans="1:12">
      <c r="A117" s="38"/>
      <c r="B117" s="38"/>
      <c r="C117" s="38"/>
      <c r="D117" s="7"/>
      <c r="E117" s="64">
        <v>65553</v>
      </c>
      <c r="F117" s="5"/>
      <c r="G117" s="32" t="s">
        <v>394</v>
      </c>
      <c r="H117" s="32"/>
      <c r="I117" s="32" t="s">
        <v>32</v>
      </c>
      <c r="J117" s="5">
        <v>20</v>
      </c>
      <c r="K117" s="32">
        <v>0.416</v>
      </c>
      <c r="L117" s="6">
        <f t="shared" si="1"/>
        <v>8.32</v>
      </c>
    </row>
    <row r="118" ht="16.5" spans="1:12">
      <c r="A118" s="38"/>
      <c r="B118" s="38"/>
      <c r="C118" s="38"/>
      <c r="D118" s="7"/>
      <c r="E118" s="64"/>
      <c r="F118" s="5"/>
      <c r="G118" s="32"/>
      <c r="H118" s="32"/>
      <c r="I118" s="32" t="s">
        <v>33</v>
      </c>
      <c r="J118" s="5">
        <v>20</v>
      </c>
      <c r="K118" s="32">
        <v>0.72</v>
      </c>
      <c r="L118" s="6">
        <f t="shared" si="1"/>
        <v>14.4</v>
      </c>
    </row>
    <row r="119" ht="16.5" spans="1:12">
      <c r="A119" s="38"/>
      <c r="B119" s="38"/>
      <c r="C119" s="38"/>
      <c r="D119" s="7"/>
      <c r="E119" s="64"/>
      <c r="F119" s="5"/>
      <c r="G119" s="32"/>
      <c r="H119" s="32"/>
      <c r="I119" s="32" t="s">
        <v>24</v>
      </c>
      <c r="J119" s="5">
        <v>20</v>
      </c>
      <c r="K119" s="32">
        <v>0</v>
      </c>
      <c r="L119" s="6">
        <f t="shared" si="1"/>
        <v>0</v>
      </c>
    </row>
    <row r="120" ht="16.5" spans="1:12">
      <c r="A120" s="38"/>
      <c r="B120" s="38"/>
      <c r="C120" s="38"/>
      <c r="D120" s="7"/>
      <c r="E120" s="64"/>
      <c r="F120" s="5"/>
      <c r="G120" s="32"/>
      <c r="H120" s="32"/>
      <c r="I120" s="32" t="s">
        <v>34</v>
      </c>
      <c r="J120" s="5">
        <v>20</v>
      </c>
      <c r="K120" s="32">
        <v>0.07</v>
      </c>
      <c r="L120" s="6">
        <f t="shared" si="1"/>
        <v>1.4</v>
      </c>
    </row>
    <row r="121" ht="16.5" spans="1:12">
      <c r="A121" s="38"/>
      <c r="B121" s="38"/>
      <c r="C121" s="38"/>
      <c r="D121" s="7"/>
      <c r="E121" s="64"/>
      <c r="F121" s="5"/>
      <c r="G121" s="32"/>
      <c r="H121" s="32"/>
      <c r="I121" s="32" t="s">
        <v>21</v>
      </c>
      <c r="J121" s="5">
        <v>20</v>
      </c>
      <c r="K121" s="32">
        <v>0.05</v>
      </c>
      <c r="L121" s="6">
        <f t="shared" si="1"/>
        <v>1</v>
      </c>
    </row>
    <row r="122" ht="16.5" spans="1:12">
      <c r="A122" s="38"/>
      <c r="B122" s="38"/>
      <c r="C122" s="38"/>
      <c r="D122" s="7"/>
      <c r="E122" s="64"/>
      <c r="F122" s="5"/>
      <c r="G122" s="32"/>
      <c r="H122" s="32"/>
      <c r="I122" s="32" t="s">
        <v>22</v>
      </c>
      <c r="J122" s="5">
        <v>20</v>
      </c>
      <c r="K122" s="32">
        <v>0.14</v>
      </c>
      <c r="L122" s="6">
        <f t="shared" si="1"/>
        <v>2.8</v>
      </c>
    </row>
    <row r="123" ht="16.5" spans="1:12">
      <c r="A123" s="38"/>
      <c r="B123" s="38"/>
      <c r="C123" s="38"/>
      <c r="D123" s="7"/>
      <c r="E123" s="64"/>
      <c r="F123" s="5"/>
      <c r="G123" s="32"/>
      <c r="H123" s="32"/>
      <c r="I123" s="32" t="s">
        <v>35</v>
      </c>
      <c r="J123" s="5">
        <v>20</v>
      </c>
      <c r="K123" s="32">
        <v>0</v>
      </c>
      <c r="L123" s="6">
        <f t="shared" si="1"/>
        <v>0</v>
      </c>
    </row>
    <row r="124" ht="16.5" spans="1:12">
      <c r="A124" s="38"/>
      <c r="B124" s="38"/>
      <c r="C124" s="38"/>
      <c r="D124" s="7"/>
      <c r="E124" s="64"/>
      <c r="F124" s="5"/>
      <c r="G124" s="32"/>
      <c r="H124" s="32"/>
      <c r="I124" s="32" t="s">
        <v>36</v>
      </c>
      <c r="J124" s="5">
        <v>1</v>
      </c>
      <c r="K124" s="32">
        <v>0.4</v>
      </c>
      <c r="L124" s="6">
        <f t="shared" si="1"/>
        <v>0.4</v>
      </c>
    </row>
    <row r="125" ht="16.5" spans="1:12">
      <c r="A125" s="38"/>
      <c r="B125" s="38"/>
      <c r="C125" s="38"/>
      <c r="D125" s="7"/>
      <c r="E125" s="64"/>
      <c r="F125" s="5"/>
      <c r="G125" s="32" t="s">
        <v>395</v>
      </c>
      <c r="H125" s="32"/>
      <c r="I125" s="32" t="s">
        <v>32</v>
      </c>
      <c r="J125" s="5">
        <v>100</v>
      </c>
      <c r="K125" s="32">
        <v>0.416</v>
      </c>
      <c r="L125" s="6">
        <f t="shared" si="1"/>
        <v>41.6</v>
      </c>
    </row>
    <row r="126" ht="16.5" spans="1:12">
      <c r="A126" s="38"/>
      <c r="B126" s="38"/>
      <c r="C126" s="38"/>
      <c r="D126" s="7"/>
      <c r="E126" s="64"/>
      <c r="F126" s="5"/>
      <c r="G126" s="32"/>
      <c r="H126" s="32"/>
      <c r="I126" s="32" t="s">
        <v>33</v>
      </c>
      <c r="J126" s="5">
        <v>100</v>
      </c>
      <c r="K126" s="32">
        <v>0.72</v>
      </c>
      <c r="L126" s="6">
        <f t="shared" ref="L126:L173" si="2">J126*K126</f>
        <v>72</v>
      </c>
    </row>
    <row r="127" ht="16.5" spans="1:12">
      <c r="A127" s="38"/>
      <c r="B127" s="38"/>
      <c r="C127" s="38"/>
      <c r="D127" s="7"/>
      <c r="E127" s="64"/>
      <c r="F127" s="5"/>
      <c r="G127" s="32"/>
      <c r="H127" s="32"/>
      <c r="I127" s="32" t="s">
        <v>24</v>
      </c>
      <c r="J127" s="5">
        <v>100</v>
      </c>
      <c r="K127" s="32">
        <v>0</v>
      </c>
      <c r="L127" s="6">
        <f t="shared" si="2"/>
        <v>0</v>
      </c>
    </row>
    <row r="128" ht="16.5" spans="1:12">
      <c r="A128" s="38"/>
      <c r="B128" s="38"/>
      <c r="C128" s="38"/>
      <c r="D128" s="7"/>
      <c r="E128" s="64"/>
      <c r="F128" s="5"/>
      <c r="G128" s="32"/>
      <c r="H128" s="32"/>
      <c r="I128" s="32" t="s">
        <v>34</v>
      </c>
      <c r="J128" s="5">
        <v>100</v>
      </c>
      <c r="K128" s="32">
        <v>0.07</v>
      </c>
      <c r="L128" s="6">
        <f t="shared" si="2"/>
        <v>7</v>
      </c>
    </row>
    <row r="129" ht="16.5" spans="1:12">
      <c r="A129" s="38"/>
      <c r="B129" s="38"/>
      <c r="C129" s="38"/>
      <c r="D129" s="7"/>
      <c r="E129" s="64"/>
      <c r="F129" s="5"/>
      <c r="G129" s="32"/>
      <c r="H129" s="32"/>
      <c r="I129" s="32" t="s">
        <v>21</v>
      </c>
      <c r="J129" s="5">
        <v>100</v>
      </c>
      <c r="K129" s="32">
        <v>0.05</v>
      </c>
      <c r="L129" s="6">
        <f t="shared" si="2"/>
        <v>5</v>
      </c>
    </row>
    <row r="130" ht="16.5" spans="1:12">
      <c r="A130" s="38"/>
      <c r="B130" s="38"/>
      <c r="C130" s="38"/>
      <c r="D130" s="7"/>
      <c r="E130" s="64"/>
      <c r="F130" s="5"/>
      <c r="G130" s="32"/>
      <c r="H130" s="32"/>
      <c r="I130" s="32" t="s">
        <v>22</v>
      </c>
      <c r="J130" s="5">
        <v>100</v>
      </c>
      <c r="K130" s="32">
        <v>0.14</v>
      </c>
      <c r="L130" s="6">
        <f t="shared" si="2"/>
        <v>14</v>
      </c>
    </row>
    <row r="131" ht="16.5" spans="1:12">
      <c r="A131" s="38"/>
      <c r="B131" s="38"/>
      <c r="C131" s="38"/>
      <c r="D131" s="7"/>
      <c r="E131" s="64"/>
      <c r="F131" s="5"/>
      <c r="G131" s="32"/>
      <c r="H131" s="32"/>
      <c r="I131" s="32" t="s">
        <v>35</v>
      </c>
      <c r="J131" s="5">
        <v>100</v>
      </c>
      <c r="K131" s="32">
        <v>0</v>
      </c>
      <c r="L131" s="6">
        <f t="shared" si="2"/>
        <v>0</v>
      </c>
    </row>
    <row r="132" ht="16.5" spans="1:12">
      <c r="A132" s="38"/>
      <c r="B132" s="38"/>
      <c r="C132" s="38"/>
      <c r="D132" s="7"/>
      <c r="E132" s="64"/>
      <c r="F132" s="5"/>
      <c r="G132" s="32"/>
      <c r="H132" s="32"/>
      <c r="I132" s="32" t="s">
        <v>36</v>
      </c>
      <c r="J132" s="5">
        <v>4</v>
      </c>
      <c r="K132" s="32">
        <v>0.4</v>
      </c>
      <c r="L132" s="6">
        <f t="shared" si="2"/>
        <v>1.6</v>
      </c>
    </row>
    <row r="133" ht="16.5" spans="1:12">
      <c r="A133" s="38"/>
      <c r="B133" s="38"/>
      <c r="C133" s="38"/>
      <c r="D133" s="7"/>
      <c r="E133" s="64"/>
      <c r="F133" s="5"/>
      <c r="G133" s="32" t="s">
        <v>396</v>
      </c>
      <c r="H133" s="32"/>
      <c r="I133" s="4" t="s">
        <v>32</v>
      </c>
      <c r="J133" s="40">
        <v>300</v>
      </c>
      <c r="K133" s="4">
        <v>0.416</v>
      </c>
      <c r="L133" s="77">
        <f t="shared" si="2"/>
        <v>124.8</v>
      </c>
    </row>
    <row r="134" ht="16.5" spans="1:12">
      <c r="A134" s="38"/>
      <c r="B134" s="38"/>
      <c r="C134" s="38"/>
      <c r="D134" s="7"/>
      <c r="E134" s="64"/>
      <c r="F134" s="5"/>
      <c r="G134" s="32"/>
      <c r="H134" s="32"/>
      <c r="I134" s="4" t="s">
        <v>33</v>
      </c>
      <c r="J134" s="40">
        <v>300</v>
      </c>
      <c r="K134" s="4">
        <v>0.72</v>
      </c>
      <c r="L134" s="77">
        <f t="shared" si="2"/>
        <v>216</v>
      </c>
    </row>
    <row r="135" ht="16.5" spans="1:12">
      <c r="A135" s="38"/>
      <c r="B135" s="38"/>
      <c r="C135" s="38"/>
      <c r="D135" s="7"/>
      <c r="E135" s="64"/>
      <c r="F135" s="5"/>
      <c r="G135" s="32"/>
      <c r="H135" s="32"/>
      <c r="I135" s="4" t="s">
        <v>24</v>
      </c>
      <c r="J135" s="40">
        <v>300</v>
      </c>
      <c r="K135" s="4">
        <v>0</v>
      </c>
      <c r="L135" s="77">
        <f t="shared" si="2"/>
        <v>0</v>
      </c>
    </row>
    <row r="136" ht="16.5" spans="1:12">
      <c r="A136" s="38"/>
      <c r="B136" s="38"/>
      <c r="C136" s="38"/>
      <c r="D136" s="7"/>
      <c r="E136" s="64"/>
      <c r="F136" s="5"/>
      <c r="G136" s="32"/>
      <c r="H136" s="32"/>
      <c r="I136" s="4" t="s">
        <v>34</v>
      </c>
      <c r="J136" s="40">
        <v>300</v>
      </c>
      <c r="K136" s="4">
        <v>0.07</v>
      </c>
      <c r="L136" s="77">
        <f t="shared" si="2"/>
        <v>21</v>
      </c>
    </row>
    <row r="137" ht="16.5" spans="1:12">
      <c r="A137" s="38"/>
      <c r="B137" s="38"/>
      <c r="C137" s="38"/>
      <c r="D137" s="7"/>
      <c r="E137" s="64"/>
      <c r="F137" s="5"/>
      <c r="G137" s="32"/>
      <c r="H137" s="32"/>
      <c r="I137" s="4" t="s">
        <v>21</v>
      </c>
      <c r="J137" s="40">
        <v>300</v>
      </c>
      <c r="K137" s="4">
        <v>0.05</v>
      </c>
      <c r="L137" s="77">
        <f t="shared" si="2"/>
        <v>15</v>
      </c>
    </row>
    <row r="138" ht="16.5" spans="1:12">
      <c r="A138" s="38"/>
      <c r="B138" s="38"/>
      <c r="C138" s="38"/>
      <c r="D138" s="7"/>
      <c r="E138" s="64"/>
      <c r="F138" s="5"/>
      <c r="G138" s="32"/>
      <c r="H138" s="32"/>
      <c r="I138" s="4" t="s">
        <v>22</v>
      </c>
      <c r="J138" s="40">
        <v>300</v>
      </c>
      <c r="K138" s="4">
        <v>0.14</v>
      </c>
      <c r="L138" s="77">
        <f t="shared" si="2"/>
        <v>42</v>
      </c>
    </row>
    <row r="139" ht="16.5" spans="1:12">
      <c r="A139" s="38"/>
      <c r="B139" s="38"/>
      <c r="C139" s="38"/>
      <c r="D139" s="7"/>
      <c r="E139" s="64"/>
      <c r="F139" s="5"/>
      <c r="G139" s="32"/>
      <c r="H139" s="32"/>
      <c r="I139" s="4" t="s">
        <v>35</v>
      </c>
      <c r="J139" s="40">
        <v>300</v>
      </c>
      <c r="K139" s="4">
        <v>0</v>
      </c>
      <c r="L139" s="77">
        <f t="shared" si="2"/>
        <v>0</v>
      </c>
    </row>
    <row r="140" ht="16.5" spans="1:12">
      <c r="A140" s="38"/>
      <c r="B140" s="38"/>
      <c r="C140" s="38"/>
      <c r="D140" s="7"/>
      <c r="E140" s="64"/>
      <c r="F140" s="5"/>
      <c r="G140" s="32"/>
      <c r="H140" s="32"/>
      <c r="I140" s="4" t="s">
        <v>36</v>
      </c>
      <c r="J140" s="40">
        <v>12</v>
      </c>
      <c r="K140" s="4">
        <v>0.4</v>
      </c>
      <c r="L140" s="77">
        <f t="shared" si="2"/>
        <v>4.8</v>
      </c>
    </row>
    <row r="141" ht="16.5" spans="1:12">
      <c r="A141" s="38"/>
      <c r="B141" s="38"/>
      <c r="C141" s="38"/>
      <c r="D141" s="7"/>
      <c r="E141" s="64"/>
      <c r="F141" s="5"/>
      <c r="G141" s="32" t="s">
        <v>397</v>
      </c>
      <c r="H141" s="32"/>
      <c r="I141" s="4" t="s">
        <v>32</v>
      </c>
      <c r="J141" s="40">
        <v>200</v>
      </c>
      <c r="K141" s="4">
        <v>0.416</v>
      </c>
      <c r="L141" s="77">
        <f t="shared" si="2"/>
        <v>83.2</v>
      </c>
    </row>
    <row r="142" ht="16.5" spans="1:12">
      <c r="A142" s="38"/>
      <c r="B142" s="38"/>
      <c r="C142" s="38"/>
      <c r="D142" s="7"/>
      <c r="E142" s="64"/>
      <c r="F142" s="5"/>
      <c r="G142" s="32"/>
      <c r="H142" s="32"/>
      <c r="I142" s="4" t="s">
        <v>33</v>
      </c>
      <c r="J142" s="40">
        <v>200</v>
      </c>
      <c r="K142" s="4">
        <v>0.72</v>
      </c>
      <c r="L142" s="77">
        <f t="shared" si="2"/>
        <v>144</v>
      </c>
    </row>
    <row r="143" ht="16.5" spans="1:12">
      <c r="A143" s="38"/>
      <c r="B143" s="38"/>
      <c r="C143" s="38"/>
      <c r="D143" s="7"/>
      <c r="E143" s="64"/>
      <c r="F143" s="5"/>
      <c r="G143" s="32"/>
      <c r="H143" s="32"/>
      <c r="I143" s="4" t="s">
        <v>24</v>
      </c>
      <c r="J143" s="40">
        <v>200</v>
      </c>
      <c r="K143" s="4">
        <v>0</v>
      </c>
      <c r="L143" s="77">
        <f t="shared" si="2"/>
        <v>0</v>
      </c>
    </row>
    <row r="144" ht="16.5" spans="1:12">
      <c r="A144" s="38"/>
      <c r="B144" s="38"/>
      <c r="C144" s="38"/>
      <c r="D144" s="7"/>
      <c r="E144" s="64"/>
      <c r="F144" s="5"/>
      <c r="G144" s="32"/>
      <c r="H144" s="32"/>
      <c r="I144" s="4" t="s">
        <v>34</v>
      </c>
      <c r="J144" s="40">
        <v>200</v>
      </c>
      <c r="K144" s="4">
        <v>0.07</v>
      </c>
      <c r="L144" s="77">
        <f t="shared" si="2"/>
        <v>14</v>
      </c>
    </row>
    <row r="145" ht="16.5" spans="1:12">
      <c r="A145" s="38"/>
      <c r="B145" s="38"/>
      <c r="C145" s="38"/>
      <c r="D145" s="7"/>
      <c r="E145" s="64"/>
      <c r="F145" s="5"/>
      <c r="G145" s="32"/>
      <c r="H145" s="32"/>
      <c r="I145" s="4" t="s">
        <v>21</v>
      </c>
      <c r="J145" s="40">
        <v>200</v>
      </c>
      <c r="K145" s="4">
        <v>0.05</v>
      </c>
      <c r="L145" s="77">
        <f t="shared" si="2"/>
        <v>10</v>
      </c>
    </row>
    <row r="146" ht="16.5" spans="1:12">
      <c r="A146" s="38"/>
      <c r="B146" s="38"/>
      <c r="C146" s="38"/>
      <c r="D146" s="7"/>
      <c r="E146" s="64"/>
      <c r="F146" s="5"/>
      <c r="G146" s="32"/>
      <c r="H146" s="32"/>
      <c r="I146" s="4" t="s">
        <v>22</v>
      </c>
      <c r="J146" s="40">
        <v>200</v>
      </c>
      <c r="K146" s="4">
        <v>0.14</v>
      </c>
      <c r="L146" s="77">
        <f t="shared" si="2"/>
        <v>28</v>
      </c>
    </row>
    <row r="147" ht="16.5" spans="1:12">
      <c r="A147" s="38"/>
      <c r="B147" s="38"/>
      <c r="C147" s="38"/>
      <c r="D147" s="7"/>
      <c r="E147" s="64"/>
      <c r="F147" s="5"/>
      <c r="G147" s="32"/>
      <c r="H147" s="32"/>
      <c r="I147" s="4" t="s">
        <v>35</v>
      </c>
      <c r="J147" s="40">
        <v>200</v>
      </c>
      <c r="K147" s="4">
        <v>0</v>
      </c>
      <c r="L147" s="77">
        <f t="shared" si="2"/>
        <v>0</v>
      </c>
    </row>
    <row r="148" ht="16.5" spans="1:12">
      <c r="A148" s="38"/>
      <c r="B148" s="38"/>
      <c r="C148" s="38"/>
      <c r="D148" s="7"/>
      <c r="E148" s="64"/>
      <c r="F148" s="5"/>
      <c r="G148" s="32"/>
      <c r="H148" s="32"/>
      <c r="I148" s="4" t="s">
        <v>36</v>
      </c>
      <c r="J148" s="40">
        <v>8</v>
      </c>
      <c r="K148" s="4">
        <v>0.4</v>
      </c>
      <c r="L148" s="77">
        <f t="shared" si="2"/>
        <v>3.2</v>
      </c>
    </row>
    <row r="149" ht="16.5" spans="1:12">
      <c r="A149" s="38"/>
      <c r="B149" s="38"/>
      <c r="C149" s="38"/>
      <c r="D149" s="7"/>
      <c r="E149" s="64">
        <v>65557</v>
      </c>
      <c r="F149" s="5"/>
      <c r="G149" s="32" t="s">
        <v>398</v>
      </c>
      <c r="H149" s="32"/>
      <c r="I149" s="4" t="s">
        <v>32</v>
      </c>
      <c r="J149" s="40">
        <v>200</v>
      </c>
      <c r="K149" s="4">
        <v>0.416</v>
      </c>
      <c r="L149" s="77">
        <f t="shared" si="2"/>
        <v>83.2</v>
      </c>
    </row>
    <row r="150" ht="16.5" spans="1:12">
      <c r="A150" s="38"/>
      <c r="B150" s="38"/>
      <c r="C150" s="38"/>
      <c r="D150" s="7"/>
      <c r="E150" s="64"/>
      <c r="F150" s="5"/>
      <c r="G150" s="32"/>
      <c r="H150" s="32"/>
      <c r="I150" s="4" t="s">
        <v>33</v>
      </c>
      <c r="J150" s="40">
        <v>200</v>
      </c>
      <c r="K150" s="4">
        <v>0.72</v>
      </c>
      <c r="L150" s="77">
        <f t="shared" si="2"/>
        <v>144</v>
      </c>
    </row>
    <row r="151" ht="16.5" spans="1:12">
      <c r="A151" s="38"/>
      <c r="B151" s="38"/>
      <c r="C151" s="38"/>
      <c r="D151" s="7"/>
      <c r="E151" s="64"/>
      <c r="F151" s="5"/>
      <c r="G151" s="32"/>
      <c r="H151" s="32"/>
      <c r="I151" s="4" t="s">
        <v>24</v>
      </c>
      <c r="J151" s="40">
        <v>200</v>
      </c>
      <c r="K151" s="4">
        <v>0</v>
      </c>
      <c r="L151" s="77">
        <f t="shared" si="2"/>
        <v>0</v>
      </c>
    </row>
    <row r="152" ht="16.5" spans="1:12">
      <c r="A152" s="38"/>
      <c r="B152" s="38"/>
      <c r="C152" s="38"/>
      <c r="D152" s="7"/>
      <c r="E152" s="64"/>
      <c r="F152" s="5"/>
      <c r="G152" s="32"/>
      <c r="H152" s="32"/>
      <c r="I152" s="4" t="s">
        <v>34</v>
      </c>
      <c r="J152" s="40">
        <v>200</v>
      </c>
      <c r="K152" s="4">
        <v>0.07</v>
      </c>
      <c r="L152" s="77">
        <f t="shared" si="2"/>
        <v>14</v>
      </c>
    </row>
    <row r="153" ht="16.5" spans="1:12">
      <c r="A153" s="38"/>
      <c r="B153" s="38"/>
      <c r="C153" s="38"/>
      <c r="D153" s="7"/>
      <c r="E153" s="64"/>
      <c r="F153" s="5"/>
      <c r="G153" s="32"/>
      <c r="H153" s="32"/>
      <c r="I153" s="4" t="s">
        <v>21</v>
      </c>
      <c r="J153" s="40">
        <v>200</v>
      </c>
      <c r="K153" s="4">
        <v>0.05</v>
      </c>
      <c r="L153" s="77">
        <f t="shared" si="2"/>
        <v>10</v>
      </c>
    </row>
    <row r="154" ht="16.5" spans="1:12">
      <c r="A154" s="38"/>
      <c r="B154" s="38"/>
      <c r="C154" s="38"/>
      <c r="D154" s="7"/>
      <c r="E154" s="64"/>
      <c r="F154" s="5"/>
      <c r="G154" s="32"/>
      <c r="H154" s="32"/>
      <c r="I154" s="4" t="s">
        <v>22</v>
      </c>
      <c r="J154" s="40">
        <v>200</v>
      </c>
      <c r="K154" s="4">
        <v>0.14</v>
      </c>
      <c r="L154" s="77">
        <f t="shared" si="2"/>
        <v>28</v>
      </c>
    </row>
    <row r="155" ht="16.5" spans="1:12">
      <c r="A155" s="38"/>
      <c r="B155" s="38"/>
      <c r="C155" s="38"/>
      <c r="D155" s="7"/>
      <c r="E155" s="64"/>
      <c r="F155" s="5"/>
      <c r="G155" s="32"/>
      <c r="H155" s="32"/>
      <c r="I155" s="4" t="s">
        <v>35</v>
      </c>
      <c r="J155" s="40">
        <v>200</v>
      </c>
      <c r="K155" s="4">
        <v>0</v>
      </c>
      <c r="L155" s="77">
        <f t="shared" si="2"/>
        <v>0</v>
      </c>
    </row>
    <row r="156" ht="16.5" spans="1:12">
      <c r="A156" s="38"/>
      <c r="B156" s="38"/>
      <c r="C156" s="38"/>
      <c r="D156" s="7"/>
      <c r="E156" s="64"/>
      <c r="F156" s="5"/>
      <c r="G156" s="32"/>
      <c r="H156" s="32"/>
      <c r="I156" s="4" t="s">
        <v>36</v>
      </c>
      <c r="J156" s="40">
        <v>8</v>
      </c>
      <c r="K156" s="4">
        <v>0.4</v>
      </c>
      <c r="L156" s="77">
        <f t="shared" si="2"/>
        <v>3.2</v>
      </c>
    </row>
    <row r="157" ht="16.5" spans="1:12">
      <c r="A157" s="38"/>
      <c r="B157" s="38"/>
      <c r="C157" s="38"/>
      <c r="D157" s="7"/>
      <c r="E157" s="64"/>
      <c r="F157" s="5"/>
      <c r="G157" s="32" t="s">
        <v>399</v>
      </c>
      <c r="H157" s="32"/>
      <c r="I157" s="4" t="s">
        <v>32</v>
      </c>
      <c r="J157" s="40">
        <v>400</v>
      </c>
      <c r="K157" s="4">
        <v>0.416</v>
      </c>
      <c r="L157" s="77">
        <f t="shared" si="2"/>
        <v>166.4</v>
      </c>
    </row>
    <row r="158" ht="16.5" spans="1:12">
      <c r="A158" s="38"/>
      <c r="B158" s="38"/>
      <c r="C158" s="38"/>
      <c r="D158" s="7"/>
      <c r="E158" s="64"/>
      <c r="F158" s="5"/>
      <c r="G158" s="32"/>
      <c r="H158" s="32"/>
      <c r="I158" s="4" t="s">
        <v>33</v>
      </c>
      <c r="J158" s="40">
        <v>400</v>
      </c>
      <c r="K158" s="4">
        <v>0.72</v>
      </c>
      <c r="L158" s="77">
        <f t="shared" si="2"/>
        <v>288</v>
      </c>
    </row>
    <row r="159" ht="16.5" spans="1:12">
      <c r="A159" s="38"/>
      <c r="B159" s="38"/>
      <c r="C159" s="38"/>
      <c r="D159" s="7"/>
      <c r="E159" s="64"/>
      <c r="F159" s="5"/>
      <c r="G159" s="32"/>
      <c r="H159" s="32"/>
      <c r="I159" s="4" t="s">
        <v>24</v>
      </c>
      <c r="J159" s="40">
        <v>400</v>
      </c>
      <c r="K159" s="4">
        <v>0</v>
      </c>
      <c r="L159" s="77">
        <f t="shared" si="2"/>
        <v>0</v>
      </c>
    </row>
    <row r="160" ht="16.5" spans="1:12">
      <c r="A160" s="38"/>
      <c r="B160" s="38"/>
      <c r="C160" s="38"/>
      <c r="D160" s="7"/>
      <c r="E160" s="64"/>
      <c r="F160" s="5"/>
      <c r="G160" s="32"/>
      <c r="H160" s="32"/>
      <c r="I160" s="4" t="s">
        <v>34</v>
      </c>
      <c r="J160" s="40">
        <v>400</v>
      </c>
      <c r="K160" s="4">
        <v>0.07</v>
      </c>
      <c r="L160" s="77">
        <f t="shared" si="2"/>
        <v>28</v>
      </c>
    </row>
    <row r="161" ht="16.5" spans="1:12">
      <c r="A161" s="38"/>
      <c r="B161" s="38"/>
      <c r="C161" s="38"/>
      <c r="D161" s="7"/>
      <c r="E161" s="64"/>
      <c r="F161" s="5"/>
      <c r="G161" s="32"/>
      <c r="H161" s="32"/>
      <c r="I161" s="4" t="s">
        <v>21</v>
      </c>
      <c r="J161" s="40">
        <v>400</v>
      </c>
      <c r="K161" s="4">
        <v>0.05</v>
      </c>
      <c r="L161" s="77">
        <f t="shared" si="2"/>
        <v>20</v>
      </c>
    </row>
    <row r="162" ht="16.5" spans="1:12">
      <c r="A162" s="38"/>
      <c r="B162" s="38"/>
      <c r="C162" s="38"/>
      <c r="D162" s="7"/>
      <c r="E162" s="64"/>
      <c r="F162" s="5"/>
      <c r="G162" s="32"/>
      <c r="H162" s="32"/>
      <c r="I162" s="4" t="s">
        <v>22</v>
      </c>
      <c r="J162" s="40">
        <v>400</v>
      </c>
      <c r="K162" s="4">
        <v>0.14</v>
      </c>
      <c r="L162" s="77">
        <f t="shared" si="2"/>
        <v>56</v>
      </c>
    </row>
    <row r="163" ht="16.5" spans="1:12">
      <c r="A163" s="38"/>
      <c r="B163" s="38"/>
      <c r="C163" s="38"/>
      <c r="D163" s="7"/>
      <c r="E163" s="64"/>
      <c r="F163" s="5"/>
      <c r="G163" s="32"/>
      <c r="H163" s="32"/>
      <c r="I163" s="4" t="s">
        <v>35</v>
      </c>
      <c r="J163" s="40">
        <v>400</v>
      </c>
      <c r="K163" s="4">
        <v>0</v>
      </c>
      <c r="L163" s="77">
        <f t="shared" si="2"/>
        <v>0</v>
      </c>
    </row>
    <row r="164" ht="16.5" spans="1:12">
      <c r="A164" s="38"/>
      <c r="B164" s="38"/>
      <c r="C164" s="38"/>
      <c r="D164" s="7"/>
      <c r="E164" s="64"/>
      <c r="F164" s="5"/>
      <c r="G164" s="32"/>
      <c r="H164" s="32"/>
      <c r="I164" s="4" t="s">
        <v>36</v>
      </c>
      <c r="J164" s="40">
        <v>16</v>
      </c>
      <c r="K164" s="4">
        <v>0.4</v>
      </c>
      <c r="L164" s="77">
        <f t="shared" si="2"/>
        <v>6.4</v>
      </c>
    </row>
    <row r="165" ht="16.5" spans="1:12">
      <c r="A165" s="38"/>
      <c r="B165" s="38"/>
      <c r="C165" s="38"/>
      <c r="D165" s="7"/>
      <c r="E165" s="133">
        <v>65550</v>
      </c>
      <c r="F165" s="5" t="s">
        <v>379</v>
      </c>
      <c r="G165" s="32" t="s">
        <v>132</v>
      </c>
      <c r="H165" s="40" t="s">
        <v>79</v>
      </c>
      <c r="I165" s="4" t="s">
        <v>32</v>
      </c>
      <c r="J165" s="40">
        <v>150</v>
      </c>
      <c r="K165" s="4">
        <v>0.416</v>
      </c>
      <c r="L165" s="77">
        <f t="shared" si="2"/>
        <v>62.4</v>
      </c>
    </row>
    <row r="166" ht="16.5" spans="1:12">
      <c r="A166" s="38"/>
      <c r="B166" s="38"/>
      <c r="C166" s="38"/>
      <c r="D166" s="7"/>
      <c r="E166" s="133"/>
      <c r="F166" s="5"/>
      <c r="G166" s="32"/>
      <c r="H166" s="40"/>
      <c r="I166" s="4" t="s">
        <v>33</v>
      </c>
      <c r="J166" s="40">
        <v>150</v>
      </c>
      <c r="K166" s="4">
        <v>0.72</v>
      </c>
      <c r="L166" s="77">
        <f t="shared" si="2"/>
        <v>108</v>
      </c>
    </row>
    <row r="167" ht="16.5" spans="1:12">
      <c r="A167" s="38"/>
      <c r="B167" s="38"/>
      <c r="C167" s="38"/>
      <c r="D167" s="7"/>
      <c r="E167" s="133"/>
      <c r="F167" s="5"/>
      <c r="G167" s="32"/>
      <c r="H167" s="40"/>
      <c r="I167" s="4" t="s">
        <v>24</v>
      </c>
      <c r="J167" s="40">
        <v>150</v>
      </c>
      <c r="K167" s="4">
        <v>0</v>
      </c>
      <c r="L167" s="77">
        <f t="shared" si="2"/>
        <v>0</v>
      </c>
    </row>
    <row r="168" ht="16.5" spans="1:12">
      <c r="A168" s="38"/>
      <c r="B168" s="38"/>
      <c r="C168" s="38"/>
      <c r="D168" s="7"/>
      <c r="E168" s="133"/>
      <c r="F168" s="5"/>
      <c r="G168" s="32"/>
      <c r="H168" s="40"/>
      <c r="I168" s="4" t="s">
        <v>34</v>
      </c>
      <c r="J168" s="40">
        <v>150</v>
      </c>
      <c r="K168" s="4">
        <v>0.07</v>
      </c>
      <c r="L168" s="77">
        <f t="shared" si="2"/>
        <v>10.5</v>
      </c>
    </row>
    <row r="169" ht="16.5" spans="1:12">
      <c r="A169" s="38"/>
      <c r="B169" s="38"/>
      <c r="C169" s="38"/>
      <c r="D169" s="7"/>
      <c r="E169" s="133"/>
      <c r="F169" s="5"/>
      <c r="G169" s="32"/>
      <c r="H169" s="40"/>
      <c r="I169" s="4" t="s">
        <v>21</v>
      </c>
      <c r="J169" s="40">
        <v>150</v>
      </c>
      <c r="K169" s="4">
        <v>0.05</v>
      </c>
      <c r="L169" s="77">
        <f t="shared" si="2"/>
        <v>7.5</v>
      </c>
    </row>
    <row r="170" ht="16.5" spans="1:12">
      <c r="A170" s="38"/>
      <c r="B170" s="38"/>
      <c r="C170" s="38"/>
      <c r="D170" s="7"/>
      <c r="E170" s="133"/>
      <c r="F170" s="5"/>
      <c r="G170" s="32"/>
      <c r="H170" s="40"/>
      <c r="I170" s="4" t="s">
        <v>22</v>
      </c>
      <c r="J170" s="40">
        <v>150</v>
      </c>
      <c r="K170" s="4">
        <v>0.14</v>
      </c>
      <c r="L170" s="77">
        <f t="shared" si="2"/>
        <v>21</v>
      </c>
    </row>
    <row r="171" ht="16.5" spans="1:12">
      <c r="A171" s="38"/>
      <c r="B171" s="38"/>
      <c r="C171" s="38"/>
      <c r="D171" s="7"/>
      <c r="E171" s="133"/>
      <c r="F171" s="5"/>
      <c r="G171" s="32"/>
      <c r="H171" s="40"/>
      <c r="I171" s="4" t="s">
        <v>35</v>
      </c>
      <c r="J171" s="40">
        <v>150</v>
      </c>
      <c r="K171" s="4">
        <v>0</v>
      </c>
      <c r="L171" s="77">
        <f t="shared" si="2"/>
        <v>0</v>
      </c>
    </row>
    <row r="172" ht="16.5" spans="1:12">
      <c r="A172" s="39"/>
      <c r="B172" s="39"/>
      <c r="C172" s="39"/>
      <c r="D172" s="11"/>
      <c r="E172" s="133"/>
      <c r="F172" s="5"/>
      <c r="G172" s="32"/>
      <c r="H172" s="40"/>
      <c r="I172" s="4" t="s">
        <v>36</v>
      </c>
      <c r="J172" s="40">
        <v>6</v>
      </c>
      <c r="K172" s="4">
        <v>0.4</v>
      </c>
      <c r="L172" s="77">
        <f t="shared" si="2"/>
        <v>2.4</v>
      </c>
    </row>
    <row r="173" ht="16.5" spans="1:12">
      <c r="A173" s="70" t="s">
        <v>13</v>
      </c>
      <c r="B173" s="134"/>
      <c r="C173" s="70" t="s">
        <v>14</v>
      </c>
      <c r="D173" s="70" t="s">
        <v>400</v>
      </c>
      <c r="E173" s="70" t="s">
        <v>401</v>
      </c>
      <c r="F173" s="70" t="s">
        <v>402</v>
      </c>
      <c r="G173" s="70" t="s">
        <v>403</v>
      </c>
      <c r="H173" s="70"/>
      <c r="I173" s="4" t="s">
        <v>34</v>
      </c>
      <c r="J173" s="40">
        <v>1000</v>
      </c>
      <c r="K173" s="4">
        <v>0.07</v>
      </c>
      <c r="L173" s="77">
        <f t="shared" si="2"/>
        <v>70</v>
      </c>
    </row>
    <row r="174" ht="16.5" spans="1:12">
      <c r="A174" s="74"/>
      <c r="B174" s="135"/>
      <c r="C174" s="74"/>
      <c r="D174" s="74"/>
      <c r="E174" s="74"/>
      <c r="F174" s="74"/>
      <c r="G174" s="74"/>
      <c r="H174" s="74"/>
      <c r="I174" s="4" t="s">
        <v>21</v>
      </c>
      <c r="J174" s="40">
        <v>1000</v>
      </c>
      <c r="K174" s="4">
        <v>0.05</v>
      </c>
      <c r="L174" s="77">
        <f t="shared" ref="L174:L190" si="3">J174*K174</f>
        <v>50</v>
      </c>
    </row>
    <row r="175" ht="16.5" spans="1:12">
      <c r="A175" s="74"/>
      <c r="B175" s="135"/>
      <c r="C175" s="74"/>
      <c r="D175" s="74"/>
      <c r="E175" s="74"/>
      <c r="F175" s="74"/>
      <c r="G175" s="74"/>
      <c r="H175" s="74"/>
      <c r="I175" s="4" t="s">
        <v>22</v>
      </c>
      <c r="J175" s="40">
        <v>1000</v>
      </c>
      <c r="K175" s="4">
        <v>0.14</v>
      </c>
      <c r="L175" s="77">
        <f t="shared" si="3"/>
        <v>140</v>
      </c>
    </row>
    <row r="176" ht="16.5" spans="1:12">
      <c r="A176" s="74"/>
      <c r="B176" s="135"/>
      <c r="C176" s="74"/>
      <c r="D176" s="74"/>
      <c r="E176" s="74"/>
      <c r="F176" s="74"/>
      <c r="G176" s="74"/>
      <c r="H176" s="74"/>
      <c r="I176" s="4" t="s">
        <v>23</v>
      </c>
      <c r="J176" s="40">
        <v>1000</v>
      </c>
      <c r="K176" s="4">
        <v>0.56</v>
      </c>
      <c r="L176" s="77">
        <f t="shared" si="3"/>
        <v>560</v>
      </c>
    </row>
    <row r="177" ht="16.5" spans="1:14">
      <c r="A177" s="74"/>
      <c r="B177" s="135"/>
      <c r="C177" s="74"/>
      <c r="D177" s="74"/>
      <c r="E177" s="74"/>
      <c r="F177" s="74"/>
      <c r="G177" s="74"/>
      <c r="H177" s="74"/>
      <c r="I177" s="4" t="s">
        <v>24</v>
      </c>
      <c r="J177" s="40">
        <v>1000</v>
      </c>
      <c r="K177" s="4">
        <v>0</v>
      </c>
      <c r="L177" s="77">
        <f t="shared" si="3"/>
        <v>0</v>
      </c>
    </row>
    <row r="178" ht="16.5" spans="1:14">
      <c r="A178" s="74"/>
      <c r="B178" s="135"/>
      <c r="C178" s="74"/>
      <c r="D178" s="74"/>
      <c r="E178" s="47"/>
      <c r="F178" s="74"/>
      <c r="G178" s="47"/>
      <c r="H178" s="47"/>
      <c r="I178" s="4" t="s">
        <v>25</v>
      </c>
      <c r="J178" s="40">
        <v>1000</v>
      </c>
      <c r="K178" s="4">
        <v>0.18</v>
      </c>
      <c r="L178" s="77">
        <f t="shared" si="3"/>
        <v>180</v>
      </c>
    </row>
    <row r="179" ht="16.5" spans="1:14">
      <c r="A179" s="74"/>
      <c r="B179" s="135"/>
      <c r="C179" s="74"/>
      <c r="D179" s="74"/>
      <c r="E179" s="70" t="s">
        <v>404</v>
      </c>
      <c r="F179" s="74"/>
      <c r="G179" s="70" t="s">
        <v>405</v>
      </c>
      <c r="H179" s="70"/>
      <c r="I179" s="4" t="s">
        <v>34</v>
      </c>
      <c r="J179" s="40">
        <v>1000</v>
      </c>
      <c r="K179" s="4">
        <v>0.07</v>
      </c>
      <c r="L179" s="77">
        <f t="shared" si="3"/>
        <v>70</v>
      </c>
    </row>
    <row r="180" ht="16.5" spans="1:14">
      <c r="A180" s="74"/>
      <c r="B180" s="135"/>
      <c r="C180" s="74"/>
      <c r="D180" s="74"/>
      <c r="E180" s="74"/>
      <c r="F180" s="74"/>
      <c r="G180" s="74"/>
      <c r="H180" s="74"/>
      <c r="I180" s="4" t="s">
        <v>21</v>
      </c>
      <c r="J180" s="40">
        <v>1000</v>
      </c>
      <c r="K180" s="4">
        <v>0.05</v>
      </c>
      <c r="L180" s="77">
        <f t="shared" si="3"/>
        <v>50</v>
      </c>
    </row>
    <row r="181" ht="16.5" spans="1:14">
      <c r="A181" s="74"/>
      <c r="B181" s="135"/>
      <c r="C181" s="74"/>
      <c r="D181" s="74"/>
      <c r="E181" s="74"/>
      <c r="F181" s="74"/>
      <c r="G181" s="74"/>
      <c r="H181" s="74"/>
      <c r="I181" s="4" t="s">
        <v>22</v>
      </c>
      <c r="J181" s="40">
        <v>1000</v>
      </c>
      <c r="K181" s="4">
        <v>0.14</v>
      </c>
      <c r="L181" s="77">
        <f t="shared" si="3"/>
        <v>140</v>
      </c>
    </row>
    <row r="182" ht="16.5" spans="1:14">
      <c r="A182" s="74"/>
      <c r="B182" s="135"/>
      <c r="C182" s="74"/>
      <c r="D182" s="74"/>
      <c r="E182" s="74"/>
      <c r="F182" s="74"/>
      <c r="G182" s="74"/>
      <c r="H182" s="74"/>
      <c r="I182" s="4" t="s">
        <v>23</v>
      </c>
      <c r="J182" s="40">
        <v>1000</v>
      </c>
      <c r="K182" s="4">
        <v>0.56</v>
      </c>
      <c r="L182" s="77">
        <f t="shared" si="3"/>
        <v>560</v>
      </c>
    </row>
    <row r="183" ht="16.5" spans="1:14">
      <c r="A183" s="74"/>
      <c r="B183" s="135"/>
      <c r="C183" s="74"/>
      <c r="D183" s="74"/>
      <c r="E183" s="74"/>
      <c r="F183" s="74"/>
      <c r="G183" s="74"/>
      <c r="H183" s="74"/>
      <c r="I183" s="4" t="s">
        <v>24</v>
      </c>
      <c r="J183" s="40">
        <v>1000</v>
      </c>
      <c r="K183" s="4">
        <v>0</v>
      </c>
      <c r="L183" s="77">
        <f t="shared" si="3"/>
        <v>0</v>
      </c>
    </row>
    <row r="184" ht="16.5" spans="1:14">
      <c r="A184" s="74"/>
      <c r="B184" s="135"/>
      <c r="C184" s="74"/>
      <c r="D184" s="74"/>
      <c r="E184" s="47"/>
      <c r="F184" s="74"/>
      <c r="G184" s="47"/>
      <c r="H184" s="47"/>
      <c r="I184" s="4" t="s">
        <v>25</v>
      </c>
      <c r="J184" s="40">
        <v>1000</v>
      </c>
      <c r="K184" s="4">
        <v>0.18</v>
      </c>
      <c r="L184" s="77">
        <f t="shared" si="3"/>
        <v>180</v>
      </c>
    </row>
    <row r="185" ht="16.5" spans="1:14">
      <c r="A185" s="74"/>
      <c r="B185" s="135"/>
      <c r="C185" s="74"/>
      <c r="D185" s="74"/>
      <c r="E185" s="68" t="s">
        <v>406</v>
      </c>
      <c r="F185" s="74"/>
      <c r="G185" s="70" t="s">
        <v>407</v>
      </c>
      <c r="H185" s="70"/>
      <c r="I185" s="4" t="s">
        <v>34</v>
      </c>
      <c r="J185" s="40">
        <v>1000</v>
      </c>
      <c r="K185" s="4">
        <v>0.07</v>
      </c>
      <c r="L185" s="77">
        <f t="shared" si="3"/>
        <v>70</v>
      </c>
    </row>
    <row r="186" ht="16.5" spans="1:14">
      <c r="A186" s="74"/>
      <c r="B186" s="135"/>
      <c r="C186" s="74"/>
      <c r="D186" s="74"/>
      <c r="E186" s="73"/>
      <c r="F186" s="74"/>
      <c r="G186" s="73"/>
      <c r="H186" s="74"/>
      <c r="I186" s="4" t="s">
        <v>21</v>
      </c>
      <c r="J186" s="40">
        <v>1000</v>
      </c>
      <c r="K186" s="4">
        <v>0.05</v>
      </c>
      <c r="L186" s="77">
        <f t="shared" si="3"/>
        <v>50</v>
      </c>
    </row>
    <row r="187" ht="16.5" spans="1:14">
      <c r="A187" s="74"/>
      <c r="B187" s="135"/>
      <c r="C187" s="74"/>
      <c r="D187" s="74"/>
      <c r="E187" s="73"/>
      <c r="F187" s="74"/>
      <c r="G187" s="73"/>
      <c r="H187" s="74"/>
      <c r="I187" s="4" t="s">
        <v>22</v>
      </c>
      <c r="J187" s="40">
        <v>1000</v>
      </c>
      <c r="K187" s="4">
        <v>0.14</v>
      </c>
      <c r="L187" s="77">
        <f t="shared" si="3"/>
        <v>140</v>
      </c>
    </row>
    <row r="188" ht="16.5" spans="1:14">
      <c r="A188" s="74"/>
      <c r="B188" s="135"/>
      <c r="C188" s="74"/>
      <c r="D188" s="74"/>
      <c r="E188" s="73"/>
      <c r="F188" s="74"/>
      <c r="G188" s="73"/>
      <c r="H188" s="74"/>
      <c r="I188" s="4" t="s">
        <v>23</v>
      </c>
      <c r="J188" s="40">
        <v>1000</v>
      </c>
      <c r="K188" s="4">
        <v>0.56</v>
      </c>
      <c r="L188" s="77">
        <f t="shared" si="3"/>
        <v>560</v>
      </c>
    </row>
    <row r="189" ht="16.5" spans="1:14">
      <c r="A189" s="74"/>
      <c r="B189" s="135"/>
      <c r="C189" s="74"/>
      <c r="D189" s="74"/>
      <c r="E189" s="73"/>
      <c r="F189" s="74"/>
      <c r="G189" s="73"/>
      <c r="H189" s="74"/>
      <c r="I189" s="4" t="s">
        <v>24</v>
      </c>
      <c r="J189" s="40">
        <v>1000</v>
      </c>
      <c r="K189" s="4">
        <v>0</v>
      </c>
      <c r="L189" s="77">
        <f t="shared" si="3"/>
        <v>0</v>
      </c>
    </row>
    <row r="190" ht="16.5" spans="1:14">
      <c r="A190" s="47"/>
      <c r="B190" s="136"/>
      <c r="C190" s="47"/>
      <c r="D190" s="47"/>
      <c r="E190" s="46"/>
      <c r="F190" s="47"/>
      <c r="G190" s="46"/>
      <c r="H190" s="47"/>
      <c r="I190" s="4" t="s">
        <v>25</v>
      </c>
      <c r="J190" s="40">
        <v>1000</v>
      </c>
      <c r="K190" s="4">
        <v>0.18</v>
      </c>
      <c r="L190" s="77">
        <f t="shared" si="3"/>
        <v>180</v>
      </c>
      <c r="N190" s="37" t="s">
        <v>408</v>
      </c>
    </row>
    <row r="191" ht="30.5" customHeight="1" spans="1:14">
      <c r="A191" s="48" t="s">
        <v>47</v>
      </c>
      <c r="B191" s="49"/>
      <c r="C191" s="49"/>
      <c r="D191" s="49"/>
      <c r="E191" s="49"/>
      <c r="F191" s="49"/>
      <c r="G191" s="49"/>
      <c r="H191" s="49"/>
      <c r="I191" s="50"/>
      <c r="J191" s="51">
        <f>SUM(J5:J172)</f>
        <v>31337</v>
      </c>
      <c r="K191" s="52"/>
      <c r="L191" s="51">
        <f>SUM(L5:L190)</f>
        <v>9036.04</v>
      </c>
      <c r="N191" s="63"/>
    </row>
    <row r="194" ht="23" spans="1:16">
      <c r="A194" s="22" t="s">
        <v>48</v>
      </c>
      <c r="B194" s="22"/>
      <c r="C194" s="22"/>
      <c r="D194" s="22"/>
      <c r="E194" s="22"/>
      <c r="F194" s="22"/>
      <c r="G194" s="22"/>
      <c r="H194" s="22"/>
      <c r="I194" s="22"/>
      <c r="J194" s="23"/>
    </row>
    <row r="195" ht="56" spans="1:16">
      <c r="A195" s="104" t="s">
        <v>49</v>
      </c>
      <c r="B195" s="104" t="s">
        <v>50</v>
      </c>
      <c r="C195" s="104" t="s">
        <v>51</v>
      </c>
      <c r="D195" s="104" t="s">
        <v>52</v>
      </c>
      <c r="E195" s="104" t="s">
        <v>53</v>
      </c>
      <c r="F195" s="104" t="s">
        <v>54</v>
      </c>
      <c r="G195" s="105" t="s">
        <v>55</v>
      </c>
      <c r="H195" s="105" t="s">
        <v>56</v>
      </c>
      <c r="I195" s="104" t="s">
        <v>57</v>
      </c>
      <c r="J195" s="55" t="s">
        <v>58</v>
      </c>
    </row>
    <row r="196" ht="28" spans="1:16">
      <c r="A196" s="56">
        <v>1</v>
      </c>
      <c r="B196" s="57"/>
      <c r="C196" s="56" t="s">
        <v>13</v>
      </c>
      <c r="D196" s="58" t="s">
        <v>59</v>
      </c>
      <c r="E196" s="58" t="s">
        <v>60</v>
      </c>
      <c r="F196" s="56" t="s">
        <v>61</v>
      </c>
      <c r="G196" s="56" t="s">
        <v>62</v>
      </c>
      <c r="H196" s="59">
        <f>J191</f>
        <v>31337</v>
      </c>
      <c r="I196" s="60">
        <f>L191</f>
        <v>9036.04</v>
      </c>
      <c r="J196" s="61"/>
    </row>
    <row r="197" spans="1:16">
      <c r="M197" s="21" t="s">
        <v>224</v>
      </c>
      <c r="N197" s="21" t="s">
        <v>225</v>
      </c>
      <c r="O197" s="20" t="s">
        <v>226</v>
      </c>
      <c r="P197" s="20" t="s">
        <v>152</v>
      </c>
    </row>
    <row r="198" spans="1:16">
      <c r="M198" s="224" t="s">
        <v>288</v>
      </c>
      <c r="N198" s="21">
        <v>23215.46</v>
      </c>
      <c r="O198" s="20">
        <v>23215.44</v>
      </c>
      <c r="P198" s="129">
        <f>N198-O198</f>
        <v>0.0200000000004366</v>
      </c>
    </row>
    <row r="199" spans="1:16">
      <c r="M199" s="224" t="s">
        <v>289</v>
      </c>
      <c r="N199" s="21">
        <v>5587.358</v>
      </c>
      <c r="O199" s="20">
        <v>5581.36</v>
      </c>
      <c r="P199" s="129">
        <f t="shared" ref="P199:P207" si="4">N199-O199</f>
        <v>5.9980000000005</v>
      </c>
    </row>
    <row r="200" spans="1:16">
      <c r="M200" s="224" t="s">
        <v>290</v>
      </c>
      <c r="N200" s="21">
        <v>13781.26</v>
      </c>
      <c r="O200" s="20">
        <v>13951.56</v>
      </c>
      <c r="P200" s="129">
        <f t="shared" si="4"/>
        <v>-170.299999999999</v>
      </c>
    </row>
    <row r="201" spans="1:16">
      <c r="M201" s="224" t="s">
        <v>291</v>
      </c>
      <c r="N201" s="21">
        <v>34172.15</v>
      </c>
      <c r="O201" s="20">
        <v>33916.05</v>
      </c>
      <c r="P201" s="129">
        <f t="shared" si="4"/>
        <v>256.099999999999</v>
      </c>
    </row>
    <row r="202" spans="1:16">
      <c r="M202" s="224" t="s">
        <v>301</v>
      </c>
      <c r="N202" s="21">
        <v>3268.56</v>
      </c>
      <c r="O202" s="20">
        <v>3268.56</v>
      </c>
      <c r="P202" s="129">
        <f t="shared" si="4"/>
        <v>0</v>
      </c>
    </row>
    <row r="203" spans="1:16">
      <c r="M203" s="224" t="s">
        <v>331</v>
      </c>
      <c r="N203" s="21">
        <v>35590.76</v>
      </c>
      <c r="O203" s="20">
        <v>35621.34</v>
      </c>
      <c r="P203" s="63">
        <f t="shared" si="4"/>
        <v>-30.5799999999945</v>
      </c>
    </row>
    <row r="204" spans="1:16">
      <c r="M204" s="224" t="s">
        <v>334</v>
      </c>
      <c r="N204" s="21">
        <v>3151.31</v>
      </c>
      <c r="O204" s="20">
        <v>3152.91</v>
      </c>
      <c r="P204" s="129">
        <f t="shared" si="4"/>
        <v>-1.59999999999991</v>
      </c>
    </row>
    <row r="205" spans="1:16">
      <c r="M205" s="224" t="s">
        <v>343</v>
      </c>
      <c r="N205" s="21">
        <v>11661.95</v>
      </c>
      <c r="O205" s="20">
        <v>11652.21</v>
      </c>
      <c r="P205" s="129">
        <f t="shared" si="4"/>
        <v>9.7400000000016</v>
      </c>
    </row>
    <row r="206" spans="1:16">
      <c r="M206" s="224" t="s">
        <v>377</v>
      </c>
      <c r="N206" s="21">
        <v>9387.37</v>
      </c>
      <c r="O206" s="20">
        <v>9002.55</v>
      </c>
      <c r="P206" s="129">
        <f t="shared" si="4"/>
        <v>384.820000000002</v>
      </c>
    </row>
    <row r="207" spans="1:16">
      <c r="M207" s="224" t="s">
        <v>409</v>
      </c>
      <c r="N207" s="21">
        <v>9036.04</v>
      </c>
      <c r="O207" s="20">
        <v>9103.24</v>
      </c>
      <c r="P207" s="129">
        <f t="shared" si="4"/>
        <v>-67.1999999999989</v>
      </c>
    </row>
    <row r="208" spans="1:16">
      <c r="N208" s="21">
        <f>SUM(N198:N207)</f>
        <v>148852.218</v>
      </c>
      <c r="O208" s="20">
        <f>SUM(O198:O207)</f>
        <v>148465.22</v>
      </c>
      <c r="P208" s="20">
        <f>SUM(P198:P207)</f>
        <v>386.99800000001</v>
      </c>
    </row>
  </sheetData>
  <autoFilter xmlns:etc="http://www.wps.cn/officeDocument/2017/etCustomData" ref="A4:O191" etc:filterBottomFollowUsedRange="0">
    <extLst/>
  </autoFilter>
  <mergeCells count="52">
    <mergeCell ref="A3:L3"/>
    <mergeCell ref="A191:I191"/>
    <mergeCell ref="A194:J194"/>
    <mergeCell ref="A5:A172"/>
    <mergeCell ref="A173:A190"/>
    <mergeCell ref="B5:B172"/>
    <mergeCell ref="B173:B190"/>
    <mergeCell ref="C5:C172"/>
    <mergeCell ref="C173:C190"/>
    <mergeCell ref="D5:D172"/>
    <mergeCell ref="D173:D190"/>
    <mergeCell ref="E5:E44"/>
    <mergeCell ref="E45:E84"/>
    <mergeCell ref="E85:E108"/>
    <mergeCell ref="E109:E116"/>
    <mergeCell ref="E117:E148"/>
    <mergeCell ref="E149:E164"/>
    <mergeCell ref="E165:E172"/>
    <mergeCell ref="E173:E178"/>
    <mergeCell ref="E179:E184"/>
    <mergeCell ref="E185:E190"/>
    <mergeCell ref="F5:F164"/>
    <mergeCell ref="F165:F172"/>
    <mergeCell ref="F173:F190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4"/>
    <mergeCell ref="G125:G132"/>
    <mergeCell ref="G133:G140"/>
    <mergeCell ref="G141:G148"/>
    <mergeCell ref="G149:G156"/>
    <mergeCell ref="G157:G164"/>
    <mergeCell ref="G165:G172"/>
    <mergeCell ref="G173:G178"/>
    <mergeCell ref="G179:G184"/>
    <mergeCell ref="G185:G190"/>
    <mergeCell ref="H165:H172"/>
    <mergeCell ref="H173:H178"/>
    <mergeCell ref="H179:H184"/>
    <mergeCell ref="H185:H190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3"/>
  <sheetViews>
    <sheetView zoomScale="60" zoomScaleNormal="60" topLeftCell="B53" workbookViewId="0">
      <selection activeCell="P82" sqref="P8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68" t="s">
        <v>13</v>
      </c>
      <c r="B5" s="130">
        <v>45894</v>
      </c>
      <c r="C5" s="68" t="s">
        <v>14</v>
      </c>
      <c r="D5" s="68"/>
      <c r="E5" s="68" t="s">
        <v>410</v>
      </c>
      <c r="F5" s="70" t="s">
        <v>411</v>
      </c>
      <c r="G5" s="68" t="s">
        <v>412</v>
      </c>
      <c r="H5" s="4"/>
      <c r="I5" s="4" t="s">
        <v>32</v>
      </c>
      <c r="J5" s="40">
        <v>3070</v>
      </c>
      <c r="K5" s="4">
        <v>0.416</v>
      </c>
      <c r="L5" s="77">
        <f t="shared" ref="L5:L51" si="0">J5*K5</f>
        <v>1277.12</v>
      </c>
    </row>
    <row r="6" ht="16.5" spans="1:12">
      <c r="A6" s="73"/>
      <c r="B6" s="131"/>
      <c r="C6" s="73"/>
      <c r="D6" s="73"/>
      <c r="E6" s="73"/>
      <c r="F6" s="74"/>
      <c r="G6" s="73"/>
      <c r="H6" s="4"/>
      <c r="I6" s="4" t="s">
        <v>33</v>
      </c>
      <c r="J6" s="40">
        <v>3070</v>
      </c>
      <c r="K6" s="4">
        <v>0.72</v>
      </c>
      <c r="L6" s="77">
        <f t="shared" si="0"/>
        <v>2210.4</v>
      </c>
    </row>
    <row r="7" ht="16.5" spans="1:12">
      <c r="A7" s="73"/>
      <c r="B7" s="131"/>
      <c r="C7" s="73"/>
      <c r="D7" s="73"/>
      <c r="E7" s="73"/>
      <c r="F7" s="74"/>
      <c r="G7" s="73"/>
      <c r="H7" s="4"/>
      <c r="I7" s="4" t="s">
        <v>24</v>
      </c>
      <c r="J7" s="40">
        <v>3070</v>
      </c>
      <c r="K7" s="4">
        <v>0</v>
      </c>
      <c r="L7" s="77">
        <f t="shared" si="0"/>
        <v>0</v>
      </c>
    </row>
    <row r="8" ht="16.5" spans="1:12">
      <c r="A8" s="73"/>
      <c r="B8" s="131"/>
      <c r="C8" s="73"/>
      <c r="D8" s="73"/>
      <c r="E8" s="73"/>
      <c r="F8" s="74"/>
      <c r="G8" s="73"/>
      <c r="H8" s="4"/>
      <c r="I8" s="4" t="s">
        <v>34</v>
      </c>
      <c r="J8" s="40">
        <v>3070</v>
      </c>
      <c r="K8" s="4">
        <v>0.07</v>
      </c>
      <c r="L8" s="77">
        <f t="shared" si="0"/>
        <v>214.9</v>
      </c>
    </row>
    <row r="9" ht="16.5" spans="1:12">
      <c r="A9" s="73"/>
      <c r="B9" s="131"/>
      <c r="C9" s="73"/>
      <c r="D9" s="73"/>
      <c r="E9" s="73"/>
      <c r="F9" s="74"/>
      <c r="G9" s="73"/>
      <c r="H9" s="4"/>
      <c r="I9" s="4" t="s">
        <v>21</v>
      </c>
      <c r="J9" s="40">
        <v>3070</v>
      </c>
      <c r="K9" s="4">
        <v>0.05</v>
      </c>
      <c r="L9" s="77">
        <f t="shared" si="0"/>
        <v>153.5</v>
      </c>
    </row>
    <row r="10" ht="16.5" spans="1:12">
      <c r="A10" s="73"/>
      <c r="B10" s="131"/>
      <c r="C10" s="73"/>
      <c r="D10" s="73"/>
      <c r="E10" s="73"/>
      <c r="F10" s="74"/>
      <c r="G10" s="73"/>
      <c r="H10" s="4"/>
      <c r="I10" s="4" t="s">
        <v>22</v>
      </c>
      <c r="J10" s="40">
        <v>3070</v>
      </c>
      <c r="K10" s="4">
        <v>0.14</v>
      </c>
      <c r="L10" s="77">
        <f t="shared" si="0"/>
        <v>429.8</v>
      </c>
    </row>
    <row r="11" ht="16.5" spans="1:12">
      <c r="A11" s="73"/>
      <c r="B11" s="131"/>
      <c r="C11" s="73"/>
      <c r="D11" s="73"/>
      <c r="E11" s="73"/>
      <c r="F11" s="74"/>
      <c r="G11" s="73"/>
      <c r="H11" s="4"/>
      <c r="I11" s="4" t="s">
        <v>35</v>
      </c>
      <c r="J11" s="40">
        <v>3070</v>
      </c>
      <c r="K11" s="4">
        <v>0</v>
      </c>
      <c r="L11" s="77">
        <f t="shared" si="0"/>
        <v>0</v>
      </c>
    </row>
    <row r="12" ht="16.5" spans="1:12">
      <c r="A12" s="73"/>
      <c r="B12" s="131"/>
      <c r="C12" s="73"/>
      <c r="D12" s="73"/>
      <c r="E12" s="73"/>
      <c r="F12" s="74"/>
      <c r="G12" s="73"/>
      <c r="H12" s="4"/>
      <c r="I12" s="4" t="s">
        <v>36</v>
      </c>
      <c r="J12" s="40">
        <v>123</v>
      </c>
      <c r="K12" s="4">
        <v>0.4</v>
      </c>
      <c r="L12" s="77">
        <f t="shared" si="0"/>
        <v>49.2</v>
      </c>
    </row>
    <row r="13" ht="16.5" spans="1:12">
      <c r="A13" s="73"/>
      <c r="B13" s="131"/>
      <c r="C13" s="73"/>
      <c r="D13" s="73"/>
      <c r="E13" s="73"/>
      <c r="F13" s="74"/>
      <c r="G13" s="73"/>
      <c r="H13" s="4"/>
      <c r="I13" s="4" t="s">
        <v>35</v>
      </c>
      <c r="J13" s="40">
        <v>890</v>
      </c>
      <c r="K13" s="4"/>
      <c r="L13" s="77">
        <f t="shared" si="0"/>
        <v>0</v>
      </c>
    </row>
    <row r="14" ht="16.5" spans="1:12">
      <c r="A14" s="73"/>
      <c r="B14" s="131"/>
      <c r="C14" s="73"/>
      <c r="D14" s="73"/>
      <c r="E14" s="73"/>
      <c r="F14" s="74"/>
      <c r="G14" s="46"/>
      <c r="H14" s="4"/>
      <c r="I14" s="4" t="s">
        <v>36</v>
      </c>
      <c r="J14" s="40">
        <v>36</v>
      </c>
      <c r="K14" s="4"/>
      <c r="L14" s="77">
        <f t="shared" si="0"/>
        <v>0</v>
      </c>
    </row>
    <row r="15" ht="16.5" spans="1:12">
      <c r="A15" s="73"/>
      <c r="B15" s="131"/>
      <c r="C15" s="73"/>
      <c r="D15" s="73"/>
      <c r="E15" s="68">
        <v>66562</v>
      </c>
      <c r="F15" s="74"/>
      <c r="G15" s="4" t="s">
        <v>413</v>
      </c>
      <c r="H15" s="4"/>
      <c r="I15" s="4" t="s">
        <v>32</v>
      </c>
      <c r="J15" s="40">
        <v>150</v>
      </c>
      <c r="K15" s="4">
        <v>0.416</v>
      </c>
      <c r="L15" s="77">
        <f t="shared" si="0"/>
        <v>62.4</v>
      </c>
    </row>
    <row r="16" ht="16.5" spans="1:12">
      <c r="A16" s="73"/>
      <c r="B16" s="131"/>
      <c r="C16" s="73"/>
      <c r="D16" s="73"/>
      <c r="E16" s="73"/>
      <c r="F16" s="74"/>
      <c r="G16" s="4"/>
      <c r="H16" s="4"/>
      <c r="I16" s="4" t="s">
        <v>33</v>
      </c>
      <c r="J16" s="40">
        <v>150</v>
      </c>
      <c r="K16" s="4">
        <v>0.72</v>
      </c>
      <c r="L16" s="77">
        <f t="shared" si="0"/>
        <v>108</v>
      </c>
    </row>
    <row r="17" ht="16.5" spans="1:12">
      <c r="A17" s="73"/>
      <c r="B17" s="131"/>
      <c r="C17" s="73"/>
      <c r="D17" s="73"/>
      <c r="E17" s="73"/>
      <c r="F17" s="74"/>
      <c r="G17" s="4"/>
      <c r="H17" s="4"/>
      <c r="I17" s="4" t="s">
        <v>24</v>
      </c>
      <c r="J17" s="40">
        <v>150</v>
      </c>
      <c r="K17" s="4">
        <v>0</v>
      </c>
      <c r="L17" s="77">
        <f t="shared" si="0"/>
        <v>0</v>
      </c>
    </row>
    <row r="18" ht="16.5" spans="1:12">
      <c r="A18" s="73"/>
      <c r="B18" s="131"/>
      <c r="C18" s="73"/>
      <c r="D18" s="73"/>
      <c r="E18" s="73"/>
      <c r="F18" s="74"/>
      <c r="G18" s="4"/>
      <c r="H18" s="4"/>
      <c r="I18" s="4" t="s">
        <v>34</v>
      </c>
      <c r="J18" s="40">
        <v>150</v>
      </c>
      <c r="K18" s="4">
        <v>0.07</v>
      </c>
      <c r="L18" s="77">
        <f t="shared" si="0"/>
        <v>10.5</v>
      </c>
    </row>
    <row r="19" ht="16.5" spans="1:12">
      <c r="A19" s="73"/>
      <c r="B19" s="131"/>
      <c r="C19" s="73"/>
      <c r="D19" s="73"/>
      <c r="E19" s="73"/>
      <c r="F19" s="74"/>
      <c r="G19" s="4"/>
      <c r="H19" s="4"/>
      <c r="I19" s="4" t="s">
        <v>21</v>
      </c>
      <c r="J19" s="40">
        <v>150</v>
      </c>
      <c r="K19" s="4">
        <v>0.05</v>
      </c>
      <c r="L19" s="77">
        <f t="shared" si="0"/>
        <v>7.5</v>
      </c>
    </row>
    <row r="20" ht="16.5" spans="1:12">
      <c r="A20" s="73"/>
      <c r="B20" s="131"/>
      <c r="C20" s="73"/>
      <c r="D20" s="73"/>
      <c r="E20" s="73"/>
      <c r="F20" s="74"/>
      <c r="G20" s="4"/>
      <c r="H20" s="4"/>
      <c r="I20" s="4" t="s">
        <v>22</v>
      </c>
      <c r="J20" s="40">
        <v>150</v>
      </c>
      <c r="K20" s="4">
        <v>0.14</v>
      </c>
      <c r="L20" s="77">
        <f t="shared" si="0"/>
        <v>21</v>
      </c>
    </row>
    <row r="21" ht="16.5" spans="1:12">
      <c r="A21" s="73"/>
      <c r="B21" s="131"/>
      <c r="C21" s="73"/>
      <c r="D21" s="73"/>
      <c r="E21" s="73"/>
      <c r="F21" s="74"/>
      <c r="G21" s="4"/>
      <c r="H21" s="4"/>
      <c r="I21" s="4" t="s">
        <v>35</v>
      </c>
      <c r="J21" s="40">
        <v>150</v>
      </c>
      <c r="K21" s="4">
        <v>0</v>
      </c>
      <c r="L21" s="77">
        <f t="shared" si="0"/>
        <v>0</v>
      </c>
    </row>
    <row r="22" ht="16.5" spans="1:12">
      <c r="A22" s="73"/>
      <c r="B22" s="131"/>
      <c r="C22" s="73"/>
      <c r="D22" s="73"/>
      <c r="E22" s="46"/>
      <c r="F22" s="74"/>
      <c r="G22" s="4"/>
      <c r="H22" s="4"/>
      <c r="I22" s="4" t="s">
        <v>36</v>
      </c>
      <c r="J22" s="40">
        <v>6</v>
      </c>
      <c r="K22" s="4">
        <v>0.4</v>
      </c>
      <c r="L22" s="77">
        <f t="shared" si="0"/>
        <v>2.4</v>
      </c>
    </row>
    <row r="23" ht="16.5" spans="1:12">
      <c r="A23" s="73"/>
      <c r="B23" s="131"/>
      <c r="C23" s="73"/>
      <c r="D23" s="73"/>
      <c r="E23" s="68" t="s">
        <v>414</v>
      </c>
      <c r="F23" s="74"/>
      <c r="G23" s="68" t="s">
        <v>415</v>
      </c>
      <c r="H23" s="4"/>
      <c r="I23" s="4" t="s">
        <v>32</v>
      </c>
      <c r="J23" s="40">
        <v>4410</v>
      </c>
      <c r="K23" s="4">
        <v>0.416</v>
      </c>
      <c r="L23" s="77">
        <f t="shared" si="0"/>
        <v>1834.56</v>
      </c>
    </row>
    <row r="24" ht="16.5" spans="1:12">
      <c r="A24" s="73"/>
      <c r="B24" s="131"/>
      <c r="C24" s="73"/>
      <c r="D24" s="73"/>
      <c r="E24" s="73"/>
      <c r="F24" s="74"/>
      <c r="G24" s="73"/>
      <c r="H24" s="4"/>
      <c r="I24" s="4" t="s">
        <v>33</v>
      </c>
      <c r="J24" s="40">
        <v>4410</v>
      </c>
      <c r="K24" s="4">
        <v>0.72</v>
      </c>
      <c r="L24" s="77">
        <f t="shared" si="0"/>
        <v>3175.2</v>
      </c>
    </row>
    <row r="25" ht="16.5" spans="1:12">
      <c r="A25" s="73"/>
      <c r="B25" s="131"/>
      <c r="C25" s="73"/>
      <c r="D25" s="73"/>
      <c r="E25" s="73"/>
      <c r="F25" s="74"/>
      <c r="G25" s="73"/>
      <c r="H25" s="4"/>
      <c r="I25" s="4" t="s">
        <v>24</v>
      </c>
      <c r="J25" s="40">
        <v>4410</v>
      </c>
      <c r="K25" s="4">
        <v>0</v>
      </c>
      <c r="L25" s="77">
        <f t="shared" si="0"/>
        <v>0</v>
      </c>
    </row>
    <row r="26" ht="16.5" spans="1:12">
      <c r="A26" s="73"/>
      <c r="B26" s="131"/>
      <c r="C26" s="73"/>
      <c r="D26" s="73"/>
      <c r="E26" s="73"/>
      <c r="F26" s="74"/>
      <c r="G26" s="73"/>
      <c r="H26" s="4"/>
      <c r="I26" s="4" t="s">
        <v>34</v>
      </c>
      <c r="J26" s="40">
        <v>8740</v>
      </c>
      <c r="K26" s="4">
        <v>0.07</v>
      </c>
      <c r="L26" s="77">
        <f t="shared" si="0"/>
        <v>611.8</v>
      </c>
    </row>
    <row r="27" ht="16.5" spans="1:12">
      <c r="A27" s="73"/>
      <c r="B27" s="131"/>
      <c r="C27" s="73"/>
      <c r="D27" s="73"/>
      <c r="E27" s="73"/>
      <c r="F27" s="74"/>
      <c r="G27" s="73"/>
      <c r="H27" s="4"/>
      <c r="I27" s="4" t="s">
        <v>21</v>
      </c>
      <c r="J27" s="40">
        <v>8740</v>
      </c>
      <c r="K27" s="4">
        <v>0.05</v>
      </c>
      <c r="L27" s="77">
        <f t="shared" si="0"/>
        <v>437</v>
      </c>
    </row>
    <row r="28" ht="16.5" spans="1:12">
      <c r="A28" s="73"/>
      <c r="B28" s="131"/>
      <c r="C28" s="73"/>
      <c r="D28" s="73"/>
      <c r="E28" s="73"/>
      <c r="F28" s="74"/>
      <c r="G28" s="73"/>
      <c r="H28" s="4"/>
      <c r="I28" s="4" t="s">
        <v>22</v>
      </c>
      <c r="J28" s="40">
        <v>8740</v>
      </c>
      <c r="K28" s="4">
        <v>0.14</v>
      </c>
      <c r="L28" s="77">
        <f t="shared" si="0"/>
        <v>1223.6</v>
      </c>
    </row>
    <row r="29" ht="16.5" spans="1:12">
      <c r="A29" s="73"/>
      <c r="B29" s="131"/>
      <c r="C29" s="73"/>
      <c r="D29" s="73"/>
      <c r="E29" s="73"/>
      <c r="F29" s="74"/>
      <c r="G29" s="73"/>
      <c r="H29" s="4"/>
      <c r="I29" s="4" t="s">
        <v>35</v>
      </c>
      <c r="J29" s="40">
        <v>4410</v>
      </c>
      <c r="K29" s="4">
        <v>0</v>
      </c>
      <c r="L29" s="77">
        <f t="shared" si="0"/>
        <v>0</v>
      </c>
    </row>
    <row r="30" ht="16.5" spans="1:12">
      <c r="A30" s="73"/>
      <c r="B30" s="131"/>
      <c r="C30" s="73"/>
      <c r="D30" s="73"/>
      <c r="E30" s="73"/>
      <c r="F30" s="74"/>
      <c r="G30" s="73"/>
      <c r="H30" s="4"/>
      <c r="I30" s="4" t="s">
        <v>36</v>
      </c>
      <c r="J30" s="40">
        <v>176</v>
      </c>
      <c r="K30" s="4">
        <v>0.4</v>
      </c>
      <c r="L30" s="77">
        <f t="shared" si="0"/>
        <v>70.4</v>
      </c>
    </row>
    <row r="31" ht="16.5" spans="1:12">
      <c r="A31" s="73"/>
      <c r="B31" s="131"/>
      <c r="C31" s="73"/>
      <c r="D31" s="73"/>
      <c r="E31" s="73"/>
      <c r="F31" s="74"/>
      <c r="G31" s="73"/>
      <c r="H31" s="4"/>
      <c r="I31" s="4" t="s">
        <v>35</v>
      </c>
      <c r="J31" s="40">
        <v>1050</v>
      </c>
      <c r="K31" s="4"/>
      <c r="L31" s="77">
        <f t="shared" si="0"/>
        <v>0</v>
      </c>
    </row>
    <row r="32" ht="16.5" spans="1:12">
      <c r="A32" s="73"/>
      <c r="B32" s="131"/>
      <c r="C32" s="73"/>
      <c r="D32" s="73"/>
      <c r="E32" s="73"/>
      <c r="F32" s="74"/>
      <c r="G32" s="46"/>
      <c r="H32" s="4"/>
      <c r="I32" s="4" t="s">
        <v>36</v>
      </c>
      <c r="J32" s="40">
        <v>42</v>
      </c>
      <c r="K32" s="4"/>
      <c r="L32" s="77">
        <f t="shared" si="0"/>
        <v>0</v>
      </c>
    </row>
    <row r="33" ht="16.5" spans="1:12">
      <c r="A33" s="73"/>
      <c r="B33" s="131"/>
      <c r="C33" s="73"/>
      <c r="D33" s="73"/>
      <c r="E33" s="68" t="s">
        <v>416</v>
      </c>
      <c r="F33" s="74"/>
      <c r="G33" s="68" t="s">
        <v>417</v>
      </c>
      <c r="H33" s="4"/>
      <c r="I33" s="4" t="s">
        <v>32</v>
      </c>
      <c r="J33" s="40">
        <v>740</v>
      </c>
      <c r="K33" s="4">
        <v>0.416</v>
      </c>
      <c r="L33" s="77">
        <f t="shared" si="0"/>
        <v>307.84</v>
      </c>
    </row>
    <row r="34" ht="16.5" spans="1:12">
      <c r="A34" s="73"/>
      <c r="B34" s="131"/>
      <c r="C34" s="73"/>
      <c r="D34" s="73"/>
      <c r="E34" s="73"/>
      <c r="F34" s="74"/>
      <c r="G34" s="73"/>
      <c r="H34" s="4"/>
      <c r="I34" s="4" t="s">
        <v>33</v>
      </c>
      <c r="J34" s="40">
        <v>740</v>
      </c>
      <c r="K34" s="4">
        <v>0.72</v>
      </c>
      <c r="L34" s="77">
        <f t="shared" si="0"/>
        <v>532.8</v>
      </c>
    </row>
    <row r="35" ht="16.5" spans="1:12">
      <c r="A35" s="73"/>
      <c r="B35" s="131"/>
      <c r="C35" s="73"/>
      <c r="D35" s="73"/>
      <c r="E35" s="73"/>
      <c r="F35" s="74"/>
      <c r="G35" s="73"/>
      <c r="H35" s="4"/>
      <c r="I35" s="4" t="s">
        <v>24</v>
      </c>
      <c r="J35" s="40">
        <v>740</v>
      </c>
      <c r="K35" s="4">
        <v>0</v>
      </c>
      <c r="L35" s="77">
        <f t="shared" si="0"/>
        <v>0</v>
      </c>
    </row>
    <row r="36" ht="16.5" spans="1:12">
      <c r="A36" s="73"/>
      <c r="B36" s="131"/>
      <c r="C36" s="73"/>
      <c r="D36" s="73"/>
      <c r="E36" s="73"/>
      <c r="F36" s="74"/>
      <c r="G36" s="73"/>
      <c r="H36" s="4"/>
      <c r="I36" s="4" t="s">
        <v>34</v>
      </c>
      <c r="J36" s="40">
        <v>740</v>
      </c>
      <c r="K36" s="4">
        <v>0.07</v>
      </c>
      <c r="L36" s="77">
        <f t="shared" si="0"/>
        <v>51.8</v>
      </c>
    </row>
    <row r="37" ht="16.5" spans="1:12">
      <c r="A37" s="73"/>
      <c r="B37" s="131"/>
      <c r="C37" s="73"/>
      <c r="D37" s="73"/>
      <c r="E37" s="73"/>
      <c r="F37" s="74"/>
      <c r="G37" s="73"/>
      <c r="H37" s="4"/>
      <c r="I37" s="4" t="s">
        <v>21</v>
      </c>
      <c r="J37" s="40">
        <v>740</v>
      </c>
      <c r="K37" s="4">
        <v>0.05</v>
      </c>
      <c r="L37" s="77">
        <f t="shared" si="0"/>
        <v>37</v>
      </c>
    </row>
    <row r="38" ht="16.5" spans="1:12">
      <c r="A38" s="73"/>
      <c r="B38" s="131"/>
      <c r="C38" s="73"/>
      <c r="D38" s="73"/>
      <c r="E38" s="73"/>
      <c r="F38" s="74"/>
      <c r="G38" s="73"/>
      <c r="H38" s="4"/>
      <c r="I38" s="4" t="s">
        <v>22</v>
      </c>
      <c r="J38" s="40">
        <v>740</v>
      </c>
      <c r="K38" s="4">
        <v>0.14</v>
      </c>
      <c r="L38" s="77">
        <f t="shared" si="0"/>
        <v>103.6</v>
      </c>
    </row>
    <row r="39" ht="16.5" spans="1:12">
      <c r="A39" s="73"/>
      <c r="B39" s="131"/>
      <c r="C39" s="73"/>
      <c r="D39" s="73"/>
      <c r="E39" s="73"/>
      <c r="F39" s="74"/>
      <c r="G39" s="73"/>
      <c r="H39" s="4"/>
      <c r="I39" s="4" t="s">
        <v>35</v>
      </c>
      <c r="J39" s="40">
        <v>740</v>
      </c>
      <c r="K39" s="4">
        <v>0</v>
      </c>
      <c r="L39" s="77">
        <f t="shared" si="0"/>
        <v>0</v>
      </c>
    </row>
    <row r="40" ht="16.5" spans="1:12">
      <c r="A40" s="73"/>
      <c r="B40" s="131"/>
      <c r="C40" s="73"/>
      <c r="D40" s="73"/>
      <c r="E40" s="73"/>
      <c r="F40" s="74"/>
      <c r="G40" s="73"/>
      <c r="H40" s="4"/>
      <c r="I40" s="4" t="s">
        <v>36</v>
      </c>
      <c r="J40" s="40">
        <v>30</v>
      </c>
      <c r="K40" s="4">
        <v>0.4</v>
      </c>
      <c r="L40" s="77">
        <f t="shared" si="0"/>
        <v>12</v>
      </c>
    </row>
    <row r="41" ht="16.5" spans="1:12">
      <c r="A41" s="73"/>
      <c r="B41" s="131"/>
      <c r="C41" s="73"/>
      <c r="D41" s="73"/>
      <c r="E41" s="73"/>
      <c r="F41" s="74"/>
      <c r="G41" s="73"/>
      <c r="H41" s="4"/>
      <c r="I41" s="4" t="s">
        <v>35</v>
      </c>
      <c r="J41" s="78">
        <v>30</v>
      </c>
      <c r="K41" s="40"/>
      <c r="L41" s="77">
        <f t="shared" si="0"/>
        <v>0</v>
      </c>
    </row>
    <row r="42" ht="16.5" spans="1:12">
      <c r="A42" s="46"/>
      <c r="B42" s="132"/>
      <c r="C42" s="46"/>
      <c r="D42" s="46"/>
      <c r="E42" s="46"/>
      <c r="F42" s="47"/>
      <c r="G42" s="46"/>
      <c r="H42" s="4"/>
      <c r="I42" s="4" t="s">
        <v>36</v>
      </c>
      <c r="J42" s="78">
        <v>1</v>
      </c>
      <c r="K42" s="40"/>
      <c r="L42" s="77">
        <f t="shared" si="0"/>
        <v>0</v>
      </c>
    </row>
    <row r="43" ht="16.5" spans="1:12">
      <c r="A43" s="4" t="s">
        <v>13</v>
      </c>
      <c r="B43" s="128">
        <v>45895</v>
      </c>
      <c r="C43" s="128" t="s">
        <v>14</v>
      </c>
      <c r="D43" s="4" t="s">
        <v>418</v>
      </c>
      <c r="E43" s="68">
        <v>66676</v>
      </c>
      <c r="F43" s="40" t="s">
        <v>419</v>
      </c>
      <c r="G43" s="4" t="s">
        <v>75</v>
      </c>
      <c r="H43" s="4"/>
      <c r="I43" s="4" t="s">
        <v>32</v>
      </c>
      <c r="J43" s="40">
        <v>1280</v>
      </c>
      <c r="K43" s="4">
        <v>0.416</v>
      </c>
      <c r="L43" s="77">
        <f t="shared" si="0"/>
        <v>532.48</v>
      </c>
    </row>
    <row r="44" ht="16.5" spans="1:12">
      <c r="A44" s="4"/>
      <c r="B44" s="4"/>
      <c r="C44" s="128"/>
      <c r="D44" s="4"/>
      <c r="E44" s="73"/>
      <c r="F44" s="4"/>
      <c r="G44" s="4"/>
      <c r="H44" s="4"/>
      <c r="I44" s="4" t="s">
        <v>33</v>
      </c>
      <c r="J44" s="40">
        <v>1280</v>
      </c>
      <c r="K44" s="4">
        <v>0.72</v>
      </c>
      <c r="L44" s="77">
        <f t="shared" si="0"/>
        <v>921.6</v>
      </c>
    </row>
    <row r="45" ht="16.5" spans="1:12">
      <c r="A45" s="4"/>
      <c r="B45" s="4"/>
      <c r="C45" s="128"/>
      <c r="D45" s="4"/>
      <c r="E45" s="73"/>
      <c r="F45" s="4"/>
      <c r="G45" s="4"/>
      <c r="H45" s="4"/>
      <c r="I45" s="4" t="s">
        <v>24</v>
      </c>
      <c r="J45" s="40">
        <v>1280</v>
      </c>
      <c r="K45" s="4">
        <v>0</v>
      </c>
      <c r="L45" s="77">
        <f t="shared" si="0"/>
        <v>0</v>
      </c>
    </row>
    <row r="46" ht="16.5" spans="1:12">
      <c r="A46" s="4"/>
      <c r="B46" s="4"/>
      <c r="C46" s="128"/>
      <c r="D46" s="4"/>
      <c r="E46" s="73"/>
      <c r="F46" s="4"/>
      <c r="G46" s="4"/>
      <c r="H46" s="4"/>
      <c r="I46" s="4" t="s">
        <v>34</v>
      </c>
      <c r="J46" s="40">
        <v>1280</v>
      </c>
      <c r="K46" s="4">
        <v>0.07</v>
      </c>
      <c r="L46" s="77">
        <f t="shared" si="0"/>
        <v>89.6</v>
      </c>
    </row>
    <row r="47" ht="16.5" spans="1:12">
      <c r="A47" s="4"/>
      <c r="B47" s="4"/>
      <c r="C47" s="128"/>
      <c r="D47" s="4"/>
      <c r="E47" s="73"/>
      <c r="F47" s="4"/>
      <c r="G47" s="4"/>
      <c r="H47" s="4"/>
      <c r="I47" s="4" t="s">
        <v>21</v>
      </c>
      <c r="J47" s="40">
        <v>1280</v>
      </c>
      <c r="K47" s="4">
        <v>0.05</v>
      </c>
      <c r="L47" s="77">
        <f t="shared" si="0"/>
        <v>64</v>
      </c>
    </row>
    <row r="48" ht="16.5" spans="1:12">
      <c r="A48" s="4"/>
      <c r="B48" s="4"/>
      <c r="C48" s="128"/>
      <c r="D48" s="4"/>
      <c r="E48" s="73"/>
      <c r="F48" s="4"/>
      <c r="G48" s="4"/>
      <c r="H48" s="4"/>
      <c r="I48" s="4" t="s">
        <v>22</v>
      </c>
      <c r="J48" s="40">
        <v>1280</v>
      </c>
      <c r="K48" s="4">
        <v>0.14</v>
      </c>
      <c r="L48" s="77">
        <f t="shared" si="0"/>
        <v>179.2</v>
      </c>
    </row>
    <row r="49" ht="16.5" spans="1:12">
      <c r="A49" s="4"/>
      <c r="B49" s="4"/>
      <c r="C49" s="128"/>
      <c r="D49" s="4"/>
      <c r="E49" s="73"/>
      <c r="F49" s="4"/>
      <c r="G49" s="4"/>
      <c r="H49" s="4"/>
      <c r="I49" s="4" t="s">
        <v>35</v>
      </c>
      <c r="J49" s="40">
        <v>1280</v>
      </c>
      <c r="K49" s="4">
        <v>0</v>
      </c>
      <c r="L49" s="77">
        <f t="shared" si="0"/>
        <v>0</v>
      </c>
    </row>
    <row r="50" ht="16.5" spans="1:12">
      <c r="A50" s="4"/>
      <c r="B50" s="4"/>
      <c r="C50" s="128"/>
      <c r="D50" s="4"/>
      <c r="E50" s="46"/>
      <c r="F50" s="4"/>
      <c r="G50" s="4"/>
      <c r="H50" s="4"/>
      <c r="I50" s="4" t="s">
        <v>36</v>
      </c>
      <c r="J50" s="40">
        <v>51</v>
      </c>
      <c r="K50" s="4">
        <v>0.4</v>
      </c>
      <c r="L50" s="77">
        <f t="shared" si="0"/>
        <v>20.4</v>
      </c>
    </row>
    <row r="51" ht="16.5" spans="1:12">
      <c r="A51" s="4"/>
      <c r="B51" s="4"/>
      <c r="C51" s="128"/>
      <c r="D51" s="4"/>
      <c r="E51" s="68">
        <v>66677</v>
      </c>
      <c r="F51" s="4"/>
      <c r="G51" s="4" t="s">
        <v>78</v>
      </c>
      <c r="H51" s="4"/>
      <c r="I51" s="4" t="s">
        <v>32</v>
      </c>
      <c r="J51" s="40">
        <v>250</v>
      </c>
      <c r="K51" s="4">
        <v>0.416</v>
      </c>
      <c r="L51" s="77">
        <f t="shared" si="0"/>
        <v>104</v>
      </c>
    </row>
    <row r="52" ht="16.5" spans="1:12">
      <c r="A52" s="4"/>
      <c r="B52" s="4"/>
      <c r="C52" s="128"/>
      <c r="D52" s="4"/>
      <c r="E52" s="73"/>
      <c r="F52" s="4"/>
      <c r="G52" s="4"/>
      <c r="H52" s="4"/>
      <c r="I52" s="4" t="s">
        <v>33</v>
      </c>
      <c r="J52" s="40">
        <v>250</v>
      </c>
      <c r="K52" s="4">
        <v>0.72</v>
      </c>
      <c r="L52" s="77">
        <f t="shared" ref="L52:L74" si="1">J52*K52</f>
        <v>180</v>
      </c>
    </row>
    <row r="53" ht="16.5" spans="1:12">
      <c r="A53" s="4"/>
      <c r="B53" s="4"/>
      <c r="C53" s="128"/>
      <c r="D53" s="4"/>
      <c r="E53" s="73"/>
      <c r="F53" s="4"/>
      <c r="G53" s="4"/>
      <c r="H53" s="4"/>
      <c r="I53" s="4" t="s">
        <v>24</v>
      </c>
      <c r="J53" s="40">
        <v>250</v>
      </c>
      <c r="K53" s="4">
        <v>0</v>
      </c>
      <c r="L53" s="77">
        <f t="shared" si="1"/>
        <v>0</v>
      </c>
    </row>
    <row r="54" ht="16.5" spans="1:12">
      <c r="A54" s="4"/>
      <c r="B54" s="4"/>
      <c r="C54" s="128"/>
      <c r="D54" s="4"/>
      <c r="E54" s="73"/>
      <c r="F54" s="4"/>
      <c r="G54" s="4"/>
      <c r="H54" s="4"/>
      <c r="I54" s="4" t="s">
        <v>34</v>
      </c>
      <c r="J54" s="40">
        <v>250</v>
      </c>
      <c r="K54" s="4">
        <v>0.07</v>
      </c>
      <c r="L54" s="77">
        <f t="shared" si="1"/>
        <v>17.5</v>
      </c>
    </row>
    <row r="55" ht="16.5" spans="1:12">
      <c r="A55" s="4"/>
      <c r="B55" s="4"/>
      <c r="C55" s="128"/>
      <c r="D55" s="4"/>
      <c r="E55" s="73"/>
      <c r="F55" s="4"/>
      <c r="G55" s="4"/>
      <c r="H55" s="4"/>
      <c r="I55" s="4" t="s">
        <v>21</v>
      </c>
      <c r="J55" s="40">
        <v>250</v>
      </c>
      <c r="K55" s="4">
        <v>0.05</v>
      </c>
      <c r="L55" s="77">
        <f t="shared" si="1"/>
        <v>12.5</v>
      </c>
    </row>
    <row r="56" ht="16.5" spans="1:12">
      <c r="A56" s="4"/>
      <c r="B56" s="4"/>
      <c r="C56" s="128"/>
      <c r="D56" s="4"/>
      <c r="E56" s="73"/>
      <c r="F56" s="4"/>
      <c r="G56" s="4"/>
      <c r="H56" s="4"/>
      <c r="I56" s="4" t="s">
        <v>22</v>
      </c>
      <c r="J56" s="40">
        <v>250</v>
      </c>
      <c r="K56" s="4">
        <v>0.14</v>
      </c>
      <c r="L56" s="77">
        <f t="shared" si="1"/>
        <v>35</v>
      </c>
    </row>
    <row r="57" ht="16.5" spans="1:12">
      <c r="A57" s="4"/>
      <c r="B57" s="4"/>
      <c r="C57" s="128"/>
      <c r="D57" s="4"/>
      <c r="E57" s="73"/>
      <c r="F57" s="4"/>
      <c r="G57" s="4"/>
      <c r="H57" s="4"/>
      <c r="I57" s="4" t="s">
        <v>35</v>
      </c>
      <c r="J57" s="40">
        <v>250</v>
      </c>
      <c r="K57" s="4">
        <v>0</v>
      </c>
      <c r="L57" s="77">
        <f t="shared" si="1"/>
        <v>0</v>
      </c>
    </row>
    <row r="58" ht="16.5" spans="1:12">
      <c r="A58" s="4"/>
      <c r="B58" s="4"/>
      <c r="C58" s="128"/>
      <c r="D58" s="4"/>
      <c r="E58" s="46"/>
      <c r="F58" s="4"/>
      <c r="G58" s="4"/>
      <c r="H58" s="4"/>
      <c r="I58" s="4" t="s">
        <v>36</v>
      </c>
      <c r="J58" s="40">
        <v>10</v>
      </c>
      <c r="K58" s="4">
        <v>0.4</v>
      </c>
      <c r="L58" s="77">
        <f t="shared" si="1"/>
        <v>4</v>
      </c>
    </row>
    <row r="59" ht="16.5" spans="1:12">
      <c r="A59" s="4"/>
      <c r="B59" s="4"/>
      <c r="C59" s="128"/>
      <c r="D59" s="4"/>
      <c r="E59" s="68">
        <v>66678</v>
      </c>
      <c r="F59" s="4"/>
      <c r="G59" s="4" t="s">
        <v>81</v>
      </c>
      <c r="H59" s="4"/>
      <c r="I59" s="4" t="s">
        <v>32</v>
      </c>
      <c r="J59" s="40">
        <v>820</v>
      </c>
      <c r="K59" s="4">
        <v>0.416</v>
      </c>
      <c r="L59" s="77">
        <f t="shared" si="1"/>
        <v>341.12</v>
      </c>
    </row>
    <row r="60" ht="16.5" spans="1:12">
      <c r="A60" s="4"/>
      <c r="B60" s="4"/>
      <c r="C60" s="128"/>
      <c r="D60" s="4"/>
      <c r="E60" s="73"/>
      <c r="F60" s="4"/>
      <c r="G60" s="4"/>
      <c r="H60" s="4"/>
      <c r="I60" s="4" t="s">
        <v>33</v>
      </c>
      <c r="J60" s="40">
        <v>820</v>
      </c>
      <c r="K60" s="4">
        <v>0.72</v>
      </c>
      <c r="L60" s="77">
        <f t="shared" si="1"/>
        <v>590.4</v>
      </c>
    </row>
    <row r="61" ht="16.5" spans="1:12">
      <c r="A61" s="4"/>
      <c r="B61" s="4"/>
      <c r="C61" s="128"/>
      <c r="D61" s="4"/>
      <c r="E61" s="73"/>
      <c r="F61" s="4"/>
      <c r="G61" s="4"/>
      <c r="H61" s="4"/>
      <c r="I61" s="4" t="s">
        <v>24</v>
      </c>
      <c r="J61" s="40">
        <v>820</v>
      </c>
      <c r="K61" s="4">
        <v>0</v>
      </c>
      <c r="L61" s="77">
        <f t="shared" si="1"/>
        <v>0</v>
      </c>
    </row>
    <row r="62" ht="16.5" spans="1:12">
      <c r="A62" s="4"/>
      <c r="B62" s="4"/>
      <c r="C62" s="128"/>
      <c r="D62" s="4"/>
      <c r="E62" s="73"/>
      <c r="F62" s="4"/>
      <c r="G62" s="4"/>
      <c r="H62" s="4"/>
      <c r="I62" s="4" t="s">
        <v>34</v>
      </c>
      <c r="J62" s="40">
        <v>1570</v>
      </c>
      <c r="K62" s="4">
        <v>0.07</v>
      </c>
      <c r="L62" s="77">
        <f t="shared" si="1"/>
        <v>109.9</v>
      </c>
    </row>
    <row r="63" ht="16.5" spans="1:12">
      <c r="A63" s="4"/>
      <c r="B63" s="4"/>
      <c r="C63" s="128"/>
      <c r="D63" s="4"/>
      <c r="E63" s="73"/>
      <c r="F63" s="4"/>
      <c r="G63" s="4"/>
      <c r="H63" s="4"/>
      <c r="I63" s="4" t="s">
        <v>21</v>
      </c>
      <c r="J63" s="40">
        <v>1570</v>
      </c>
      <c r="K63" s="4">
        <v>0.05</v>
      </c>
      <c r="L63" s="77">
        <f t="shared" si="1"/>
        <v>78.5</v>
      </c>
    </row>
    <row r="64" ht="16.5" spans="1:12">
      <c r="A64" s="4"/>
      <c r="B64" s="4"/>
      <c r="C64" s="128"/>
      <c r="D64" s="4"/>
      <c r="E64" s="73"/>
      <c r="F64" s="4"/>
      <c r="G64" s="4"/>
      <c r="H64" s="4"/>
      <c r="I64" s="4" t="s">
        <v>22</v>
      </c>
      <c r="J64" s="40">
        <v>1570</v>
      </c>
      <c r="K64" s="4">
        <v>0.14</v>
      </c>
      <c r="L64" s="77">
        <f t="shared" si="1"/>
        <v>219.8</v>
      </c>
    </row>
    <row r="65" ht="16.5" spans="1:14">
      <c r="A65" s="4"/>
      <c r="B65" s="4"/>
      <c r="C65" s="128"/>
      <c r="D65" s="4"/>
      <c r="E65" s="73"/>
      <c r="F65" s="4"/>
      <c r="G65" s="4"/>
      <c r="H65" s="4"/>
      <c r="I65" s="4" t="s">
        <v>35</v>
      </c>
      <c r="J65" s="40">
        <v>820</v>
      </c>
      <c r="K65" s="4">
        <v>0</v>
      </c>
      <c r="L65" s="77">
        <f t="shared" si="1"/>
        <v>0</v>
      </c>
    </row>
    <row r="66" ht="16.5" spans="1:14">
      <c r="A66" s="4"/>
      <c r="B66" s="4"/>
      <c r="C66" s="128"/>
      <c r="D66" s="4"/>
      <c r="E66" s="46"/>
      <c r="F66" s="4"/>
      <c r="G66" s="4"/>
      <c r="H66" s="4"/>
      <c r="I66" s="4" t="s">
        <v>36</v>
      </c>
      <c r="J66" s="40">
        <v>33</v>
      </c>
      <c r="K66" s="4">
        <v>0.4</v>
      </c>
      <c r="L66" s="77">
        <f t="shared" si="1"/>
        <v>13.2</v>
      </c>
    </row>
    <row r="67" ht="16.5" spans="1:14">
      <c r="A67" s="4"/>
      <c r="B67" s="4"/>
      <c r="C67" s="128"/>
      <c r="D67" s="4"/>
      <c r="E67" s="68">
        <v>66680</v>
      </c>
      <c r="F67" s="4"/>
      <c r="G67" s="4" t="s">
        <v>84</v>
      </c>
      <c r="H67" s="4"/>
      <c r="I67" s="4" t="s">
        <v>32</v>
      </c>
      <c r="J67" s="40">
        <v>542</v>
      </c>
      <c r="K67" s="4">
        <v>0.416</v>
      </c>
      <c r="L67" s="77">
        <f t="shared" si="1"/>
        <v>225.472</v>
      </c>
    </row>
    <row r="68" ht="16.5" spans="1:14">
      <c r="A68" s="4"/>
      <c r="B68" s="4"/>
      <c r="C68" s="128"/>
      <c r="D68" s="4"/>
      <c r="E68" s="73"/>
      <c r="F68" s="4"/>
      <c r="G68" s="4"/>
      <c r="H68" s="4"/>
      <c r="I68" s="4" t="s">
        <v>33</v>
      </c>
      <c r="J68" s="40">
        <v>542</v>
      </c>
      <c r="K68" s="4">
        <v>0.72</v>
      </c>
      <c r="L68" s="77">
        <f t="shared" si="1"/>
        <v>390.24</v>
      </c>
    </row>
    <row r="69" ht="16.5" spans="1:14">
      <c r="A69" s="4"/>
      <c r="B69" s="4"/>
      <c r="C69" s="128"/>
      <c r="D69" s="4"/>
      <c r="E69" s="73"/>
      <c r="F69" s="4"/>
      <c r="G69" s="4"/>
      <c r="H69" s="4"/>
      <c r="I69" s="4" t="s">
        <v>24</v>
      </c>
      <c r="J69" s="40">
        <v>542</v>
      </c>
      <c r="K69" s="4">
        <v>0</v>
      </c>
      <c r="L69" s="77">
        <f t="shared" si="1"/>
        <v>0</v>
      </c>
    </row>
    <row r="70" ht="16.5" spans="1:14">
      <c r="A70" s="4"/>
      <c r="B70" s="4"/>
      <c r="C70" s="128"/>
      <c r="D70" s="4"/>
      <c r="E70" s="73"/>
      <c r="F70" s="4"/>
      <c r="G70" s="4"/>
      <c r="H70" s="4"/>
      <c r="I70" s="4" t="s">
        <v>34</v>
      </c>
      <c r="J70" s="40">
        <v>542</v>
      </c>
      <c r="K70" s="4">
        <v>0.07</v>
      </c>
      <c r="L70" s="77">
        <f t="shared" si="1"/>
        <v>37.94</v>
      </c>
    </row>
    <row r="71" ht="16.5" spans="1:14">
      <c r="A71" s="4"/>
      <c r="B71" s="4"/>
      <c r="C71" s="128"/>
      <c r="D71" s="4"/>
      <c r="E71" s="73"/>
      <c r="F71" s="4"/>
      <c r="G71" s="4"/>
      <c r="H71" s="4"/>
      <c r="I71" s="4" t="s">
        <v>21</v>
      </c>
      <c r="J71" s="40">
        <v>542</v>
      </c>
      <c r="K71" s="4">
        <v>0.05</v>
      </c>
      <c r="L71" s="77">
        <f t="shared" si="1"/>
        <v>27.1</v>
      </c>
    </row>
    <row r="72" ht="16.5" spans="1:14">
      <c r="A72" s="4"/>
      <c r="B72" s="4"/>
      <c r="C72" s="128"/>
      <c r="D72" s="4"/>
      <c r="E72" s="73"/>
      <c r="F72" s="4"/>
      <c r="G72" s="4"/>
      <c r="H72" s="4"/>
      <c r="I72" s="4" t="s">
        <v>22</v>
      </c>
      <c r="J72" s="40">
        <v>542</v>
      </c>
      <c r="K72" s="4">
        <v>0.14</v>
      </c>
      <c r="L72" s="77">
        <f t="shared" si="1"/>
        <v>75.88</v>
      </c>
    </row>
    <row r="73" ht="16.5" spans="1:14">
      <c r="A73" s="4"/>
      <c r="B73" s="4"/>
      <c r="C73" s="128"/>
      <c r="D73" s="4"/>
      <c r="E73" s="73"/>
      <c r="F73" s="4"/>
      <c r="G73" s="4"/>
      <c r="H73" s="4"/>
      <c r="I73" s="4" t="s">
        <v>35</v>
      </c>
      <c r="J73" s="40">
        <v>542</v>
      </c>
      <c r="K73" s="4">
        <v>0</v>
      </c>
      <c r="L73" s="77">
        <f t="shared" si="1"/>
        <v>0</v>
      </c>
    </row>
    <row r="74" ht="16.5" spans="1:14">
      <c r="A74" s="4"/>
      <c r="B74" s="4"/>
      <c r="C74" s="128"/>
      <c r="D74" s="4"/>
      <c r="E74" s="46"/>
      <c r="F74" s="4"/>
      <c r="G74" s="4"/>
      <c r="H74" s="4"/>
      <c r="I74" s="4" t="s">
        <v>36</v>
      </c>
      <c r="J74" s="40">
        <v>22</v>
      </c>
      <c r="K74" s="4">
        <v>0.4</v>
      </c>
      <c r="L74" s="77">
        <f t="shared" si="1"/>
        <v>8.8</v>
      </c>
    </row>
    <row r="75" ht="30.5" customHeight="1" spans="1:14">
      <c r="A75" s="48" t="s">
        <v>47</v>
      </c>
      <c r="B75" s="49"/>
      <c r="C75" s="49"/>
      <c r="D75" s="49"/>
      <c r="E75" s="49"/>
      <c r="F75" s="49"/>
      <c r="G75" s="49"/>
      <c r="H75" s="49"/>
      <c r="I75" s="50"/>
      <c r="J75" s="51" t="e">
        <f>SUM(#REF!)</f>
        <v>#REF!</v>
      </c>
      <c r="K75" s="52"/>
      <c r="L75" s="51">
        <f>SUM(L5:L74)</f>
        <v>17222.952</v>
      </c>
      <c r="N75" s="37" t="s">
        <v>420</v>
      </c>
    </row>
    <row r="78" ht="23" spans="1:14">
      <c r="A78" s="22" t="s">
        <v>48</v>
      </c>
      <c r="B78" s="22"/>
      <c r="C78" s="22"/>
      <c r="D78" s="22"/>
      <c r="E78" s="22"/>
      <c r="F78" s="22"/>
      <c r="G78" s="22"/>
      <c r="H78" s="22"/>
      <c r="I78" s="22"/>
      <c r="J78" s="23"/>
    </row>
    <row r="79" ht="56" spans="1:14">
      <c r="A79" s="104" t="s">
        <v>49</v>
      </c>
      <c r="B79" s="104" t="s">
        <v>50</v>
      </c>
      <c r="C79" s="104" t="s">
        <v>51</v>
      </c>
      <c r="D79" s="104" t="s">
        <v>52</v>
      </c>
      <c r="E79" s="104" t="s">
        <v>53</v>
      </c>
      <c r="F79" s="104" t="s">
        <v>54</v>
      </c>
      <c r="G79" s="105" t="s">
        <v>55</v>
      </c>
      <c r="H79" s="105" t="s">
        <v>56</v>
      </c>
      <c r="I79" s="104" t="s">
        <v>57</v>
      </c>
      <c r="J79" s="55" t="s">
        <v>58</v>
      </c>
    </row>
    <row r="80" ht="28" spans="1:14">
      <c r="A80" s="56">
        <v>1</v>
      </c>
      <c r="B80" s="57"/>
      <c r="C80" s="56" t="s">
        <v>13</v>
      </c>
      <c r="D80" s="58" t="s">
        <v>59</v>
      </c>
      <c r="E80" s="58" t="s">
        <v>60</v>
      </c>
      <c r="F80" s="56" t="s">
        <v>61</v>
      </c>
      <c r="G80" s="56" t="s">
        <v>62</v>
      </c>
      <c r="H80" s="59" t="e">
        <f>J75</f>
        <v>#REF!</v>
      </c>
      <c r="I80" s="60">
        <f>L75</f>
        <v>17222.952</v>
      </c>
      <c r="J80" s="61"/>
    </row>
    <row r="81" spans="13:16">
      <c r="M81" s="21" t="s">
        <v>224</v>
      </c>
      <c r="N81" s="21" t="s">
        <v>225</v>
      </c>
      <c r="O81" s="20" t="s">
        <v>226</v>
      </c>
      <c r="P81" s="20" t="s">
        <v>152</v>
      </c>
    </row>
    <row r="82" spans="13:16">
      <c r="M82" s="224" t="s">
        <v>288</v>
      </c>
      <c r="N82" s="21">
        <v>23215.46</v>
      </c>
      <c r="O82" s="20">
        <v>23215.44</v>
      </c>
      <c r="P82" s="129">
        <f>N82-O82</f>
        <v>0.0200000000004366</v>
      </c>
    </row>
    <row r="83" spans="13:16">
      <c r="M83" s="224" t="s">
        <v>289</v>
      </c>
      <c r="N83" s="21">
        <v>5587.358</v>
      </c>
      <c r="O83" s="20">
        <v>5581.36</v>
      </c>
      <c r="P83" s="129">
        <f t="shared" ref="P83:P91" si="2">N83-O83</f>
        <v>5.9980000000005</v>
      </c>
    </row>
    <row r="84" spans="13:16">
      <c r="M84" s="224" t="s">
        <v>290</v>
      </c>
      <c r="N84" s="21">
        <v>13781.26</v>
      </c>
      <c r="O84" s="20">
        <v>13951.56</v>
      </c>
      <c r="P84" s="129">
        <f t="shared" si="2"/>
        <v>-170.299999999999</v>
      </c>
    </row>
    <row r="85" spans="13:16">
      <c r="M85" s="224" t="s">
        <v>291</v>
      </c>
      <c r="N85" s="21">
        <v>34172.15</v>
      </c>
      <c r="O85" s="20">
        <v>33916.05</v>
      </c>
      <c r="P85" s="129">
        <f t="shared" si="2"/>
        <v>256.099999999999</v>
      </c>
    </row>
    <row r="86" spans="13:16">
      <c r="M86" s="224" t="s">
        <v>301</v>
      </c>
      <c r="N86" s="21">
        <v>3268.56</v>
      </c>
      <c r="O86" s="20">
        <v>3268.56</v>
      </c>
      <c r="P86" s="129">
        <f t="shared" si="2"/>
        <v>0</v>
      </c>
    </row>
    <row r="87" spans="13:16">
      <c r="M87" s="224" t="s">
        <v>331</v>
      </c>
      <c r="N87" s="21">
        <v>35590.76</v>
      </c>
      <c r="O87" s="20">
        <v>35621.34</v>
      </c>
      <c r="P87" s="63">
        <f t="shared" si="2"/>
        <v>-30.5799999999945</v>
      </c>
    </row>
    <row r="88" spans="13:16">
      <c r="M88" s="224" t="s">
        <v>334</v>
      </c>
      <c r="N88" s="21">
        <v>3151.31</v>
      </c>
      <c r="O88" s="20">
        <v>3152.91</v>
      </c>
      <c r="P88" s="129">
        <f t="shared" si="2"/>
        <v>-1.59999999999991</v>
      </c>
    </row>
    <row r="89" spans="13:16">
      <c r="M89" s="224" t="s">
        <v>343</v>
      </c>
      <c r="N89" s="21">
        <v>11661.95</v>
      </c>
      <c r="O89" s="20">
        <v>11652.21</v>
      </c>
      <c r="P89" s="129">
        <f t="shared" si="2"/>
        <v>9.7400000000016</v>
      </c>
    </row>
    <row r="90" spans="13:16">
      <c r="M90" s="224" t="s">
        <v>377</v>
      </c>
      <c r="N90" s="21">
        <v>9387.37</v>
      </c>
      <c r="O90" s="20">
        <v>9002.55</v>
      </c>
      <c r="P90" s="129">
        <f t="shared" si="2"/>
        <v>384.820000000002</v>
      </c>
    </row>
    <row r="91" spans="13:16">
      <c r="M91" s="224" t="s">
        <v>409</v>
      </c>
      <c r="N91" s="21">
        <v>9036.04</v>
      </c>
      <c r="O91" s="20">
        <v>9103.24</v>
      </c>
      <c r="P91" s="129">
        <f t="shared" si="2"/>
        <v>-67.1999999999989</v>
      </c>
    </row>
    <row r="92" spans="13:16">
      <c r="M92" s="224" t="s">
        <v>421</v>
      </c>
      <c r="N92" s="21">
        <v>17222.95</v>
      </c>
      <c r="O92" s="20">
        <v>17222.95</v>
      </c>
      <c r="P92" s="129">
        <f t="shared" ref="P92" si="3">N92-O92</f>
        <v>0</v>
      </c>
    </row>
    <row r="93" spans="13:16">
      <c r="M93" s="21"/>
      <c r="N93" s="21">
        <f>SUM(N82:N91)</f>
        <v>148852.218</v>
      </c>
      <c r="O93" s="20">
        <f>SUM(O82:O91)</f>
        <v>148465.22</v>
      </c>
      <c r="P93" s="20">
        <f>SUM(P82:P91)</f>
        <v>386.99800000001</v>
      </c>
    </row>
  </sheetData>
  <autoFilter xmlns:etc="http://www.wps.cn/officeDocument/2017/etCustomData" ref="A4:O75" etc:filterBottomFollowUsedRange="0">
    <extLst/>
  </autoFilter>
  <mergeCells count="29">
    <mergeCell ref="A3:L3"/>
    <mergeCell ref="A75:I75"/>
    <mergeCell ref="A78:J78"/>
    <mergeCell ref="A5:A42"/>
    <mergeCell ref="A43:A74"/>
    <mergeCell ref="B5:B42"/>
    <mergeCell ref="B43:B74"/>
    <mergeCell ref="C5:C42"/>
    <mergeCell ref="C43:C74"/>
    <mergeCell ref="D5:D42"/>
    <mergeCell ref="D43:D74"/>
    <mergeCell ref="E5:E14"/>
    <mergeCell ref="E15:E22"/>
    <mergeCell ref="E23:E32"/>
    <mergeCell ref="E33:E42"/>
    <mergeCell ref="E43:E50"/>
    <mergeCell ref="E51:E58"/>
    <mergeCell ref="E59:E66"/>
    <mergeCell ref="E67:E74"/>
    <mergeCell ref="F5:F42"/>
    <mergeCell ref="F43:F74"/>
    <mergeCell ref="G5:G14"/>
    <mergeCell ref="G15:G22"/>
    <mergeCell ref="G23:G32"/>
    <mergeCell ref="G33:G42"/>
    <mergeCell ref="G43:G50"/>
    <mergeCell ref="G51:G58"/>
    <mergeCell ref="G59:G66"/>
    <mergeCell ref="G67:G7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65"/>
  <sheetViews>
    <sheetView zoomScale="58" zoomScaleNormal="58" topLeftCell="A45" workbookViewId="0">
      <selection activeCell="P53" sqref="P5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8" width="9" style="20"/>
    <col min="19" max="19" width="9" style="20" customWidth="1"/>
    <col min="20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4" t="s">
        <v>13</v>
      </c>
      <c r="B5" s="127">
        <v>45901</v>
      </c>
      <c r="C5" s="4" t="s">
        <v>14</v>
      </c>
      <c r="D5" s="4"/>
      <c r="E5" s="4">
        <v>66956</v>
      </c>
      <c r="F5" s="40" t="s">
        <v>422</v>
      </c>
      <c r="G5" s="4" t="s">
        <v>113</v>
      </c>
      <c r="H5" s="78"/>
      <c r="I5" s="4" t="s">
        <v>32</v>
      </c>
      <c r="J5" s="4">
        <v>1700</v>
      </c>
      <c r="K5" s="4">
        <v>0.416</v>
      </c>
      <c r="L5" s="77">
        <f t="shared" ref="L5:L44" si="0">J5*K5</f>
        <v>707.2</v>
      </c>
    </row>
    <row r="6" ht="16.5" spans="1:12">
      <c r="A6" s="4"/>
      <c r="B6" s="127"/>
      <c r="C6" s="4"/>
      <c r="D6" s="4"/>
      <c r="E6" s="4"/>
      <c r="F6" s="40"/>
      <c r="G6" s="4"/>
      <c r="H6" s="78"/>
      <c r="I6" s="4" t="s">
        <v>33</v>
      </c>
      <c r="J6" s="4">
        <v>1700</v>
      </c>
      <c r="K6" s="4">
        <v>0.72</v>
      </c>
      <c r="L6" s="77">
        <f t="shared" si="0"/>
        <v>1224</v>
      </c>
    </row>
    <row r="7" ht="16.5" spans="1:12">
      <c r="A7" s="4"/>
      <c r="B7" s="127"/>
      <c r="C7" s="4"/>
      <c r="D7" s="4"/>
      <c r="E7" s="4"/>
      <c r="F7" s="40"/>
      <c r="G7" s="4"/>
      <c r="H7" s="78"/>
      <c r="I7" s="4" t="s">
        <v>24</v>
      </c>
      <c r="J7" s="4">
        <v>1700</v>
      </c>
      <c r="K7" s="4">
        <v>0</v>
      </c>
      <c r="L7" s="77">
        <f t="shared" si="0"/>
        <v>0</v>
      </c>
    </row>
    <row r="8" ht="16.5" spans="1:12">
      <c r="A8" s="4"/>
      <c r="B8" s="127"/>
      <c r="C8" s="4"/>
      <c r="D8" s="4"/>
      <c r="E8" s="4"/>
      <c r="F8" s="40"/>
      <c r="G8" s="4"/>
      <c r="H8" s="78"/>
      <c r="I8" s="4" t="s">
        <v>34</v>
      </c>
      <c r="J8" s="4">
        <v>1700</v>
      </c>
      <c r="K8" s="4">
        <v>0.07</v>
      </c>
      <c r="L8" s="77">
        <f t="shared" si="0"/>
        <v>119</v>
      </c>
    </row>
    <row r="9" ht="16.5" spans="1:12">
      <c r="A9" s="4"/>
      <c r="B9" s="127"/>
      <c r="C9" s="4"/>
      <c r="D9" s="4"/>
      <c r="E9" s="4"/>
      <c r="F9" s="40"/>
      <c r="G9" s="4"/>
      <c r="H9" s="78"/>
      <c r="I9" s="4" t="s">
        <v>21</v>
      </c>
      <c r="J9" s="4">
        <v>1700</v>
      </c>
      <c r="K9" s="4">
        <v>0.05</v>
      </c>
      <c r="L9" s="77">
        <f t="shared" si="0"/>
        <v>85</v>
      </c>
    </row>
    <row r="10" ht="16.5" spans="1:12">
      <c r="A10" s="4"/>
      <c r="B10" s="127"/>
      <c r="C10" s="4"/>
      <c r="D10" s="4"/>
      <c r="E10" s="4"/>
      <c r="F10" s="40"/>
      <c r="G10" s="4"/>
      <c r="H10" s="78"/>
      <c r="I10" s="4" t="s">
        <v>22</v>
      </c>
      <c r="J10" s="4">
        <v>1700</v>
      </c>
      <c r="K10" s="4">
        <v>0.14</v>
      </c>
      <c r="L10" s="77">
        <f t="shared" si="0"/>
        <v>238</v>
      </c>
    </row>
    <row r="11" ht="16.5" spans="1:12">
      <c r="A11" s="4"/>
      <c r="B11" s="127"/>
      <c r="C11" s="4"/>
      <c r="D11" s="4"/>
      <c r="E11" s="4"/>
      <c r="F11" s="40"/>
      <c r="G11" s="4"/>
      <c r="H11" s="78"/>
      <c r="I11" s="4" t="s">
        <v>35</v>
      </c>
      <c r="J11" s="4">
        <v>1700</v>
      </c>
      <c r="K11" s="4">
        <v>0</v>
      </c>
      <c r="L11" s="77">
        <f t="shared" si="0"/>
        <v>0</v>
      </c>
    </row>
    <row r="12" ht="16.5" spans="1:12">
      <c r="A12" s="4"/>
      <c r="B12" s="127"/>
      <c r="C12" s="4"/>
      <c r="D12" s="4"/>
      <c r="E12" s="4"/>
      <c r="F12" s="40"/>
      <c r="G12" s="4"/>
      <c r="H12" s="78"/>
      <c r="I12" s="4" t="s">
        <v>36</v>
      </c>
      <c r="J12" s="4">
        <v>68</v>
      </c>
      <c r="K12" s="4">
        <v>0.4</v>
      </c>
      <c r="L12" s="77">
        <f t="shared" si="0"/>
        <v>27.2</v>
      </c>
    </row>
    <row r="13" ht="16.5" spans="1:12">
      <c r="A13" s="4"/>
      <c r="B13" s="127"/>
      <c r="C13" s="4"/>
      <c r="D13" s="4"/>
      <c r="E13" s="4">
        <v>66958</v>
      </c>
      <c r="F13" s="40"/>
      <c r="G13" s="4" t="s">
        <v>112</v>
      </c>
      <c r="H13" s="78"/>
      <c r="I13" s="4" t="s">
        <v>32</v>
      </c>
      <c r="J13" s="4">
        <v>430</v>
      </c>
      <c r="K13" s="4">
        <v>0.416</v>
      </c>
      <c r="L13" s="77">
        <f t="shared" si="0"/>
        <v>178.88</v>
      </c>
    </row>
    <row r="14" ht="16.5" spans="1:12">
      <c r="A14" s="4"/>
      <c r="B14" s="127"/>
      <c r="C14" s="4"/>
      <c r="D14" s="4"/>
      <c r="E14" s="4"/>
      <c r="F14" s="40"/>
      <c r="G14" s="4"/>
      <c r="H14" s="78"/>
      <c r="I14" s="4" t="s">
        <v>33</v>
      </c>
      <c r="J14" s="4">
        <v>430</v>
      </c>
      <c r="K14" s="4">
        <v>0.72</v>
      </c>
      <c r="L14" s="77">
        <f t="shared" si="0"/>
        <v>309.6</v>
      </c>
    </row>
    <row r="15" ht="16.5" spans="1:12">
      <c r="A15" s="4"/>
      <c r="B15" s="127"/>
      <c r="C15" s="4"/>
      <c r="D15" s="4"/>
      <c r="E15" s="4"/>
      <c r="F15" s="40"/>
      <c r="G15" s="4"/>
      <c r="H15" s="4"/>
      <c r="I15" s="4" t="s">
        <v>24</v>
      </c>
      <c r="J15" s="4">
        <v>430</v>
      </c>
      <c r="K15" s="4">
        <v>0</v>
      </c>
      <c r="L15" s="77">
        <f t="shared" si="0"/>
        <v>0</v>
      </c>
    </row>
    <row r="16" ht="16.5" spans="1:12">
      <c r="A16" s="4"/>
      <c r="B16" s="127"/>
      <c r="C16" s="4"/>
      <c r="D16" s="4"/>
      <c r="E16" s="4"/>
      <c r="F16" s="40"/>
      <c r="G16" s="4"/>
      <c r="H16" s="4"/>
      <c r="I16" s="4" t="s">
        <v>34</v>
      </c>
      <c r="J16" s="4">
        <v>430</v>
      </c>
      <c r="K16" s="4">
        <v>0.07</v>
      </c>
      <c r="L16" s="77">
        <f t="shared" si="0"/>
        <v>30.1</v>
      </c>
    </row>
    <row r="17" ht="16.5" spans="1:12">
      <c r="A17" s="4"/>
      <c r="B17" s="127"/>
      <c r="C17" s="4"/>
      <c r="D17" s="4"/>
      <c r="E17" s="4"/>
      <c r="F17" s="40"/>
      <c r="G17" s="4"/>
      <c r="H17" s="4"/>
      <c r="I17" s="4" t="s">
        <v>21</v>
      </c>
      <c r="J17" s="4">
        <v>430</v>
      </c>
      <c r="K17" s="4">
        <v>0.05</v>
      </c>
      <c r="L17" s="77">
        <f t="shared" si="0"/>
        <v>21.5</v>
      </c>
    </row>
    <row r="18" ht="16.5" spans="1:12">
      <c r="A18" s="4"/>
      <c r="B18" s="127"/>
      <c r="C18" s="4"/>
      <c r="D18" s="4"/>
      <c r="E18" s="4"/>
      <c r="F18" s="40"/>
      <c r="G18" s="4"/>
      <c r="H18" s="4"/>
      <c r="I18" s="4" t="s">
        <v>22</v>
      </c>
      <c r="J18" s="4">
        <v>430</v>
      </c>
      <c r="K18" s="4">
        <v>0.14</v>
      </c>
      <c r="L18" s="77">
        <f t="shared" si="0"/>
        <v>60.2</v>
      </c>
    </row>
    <row r="19" ht="16.5" spans="1:12">
      <c r="A19" s="4"/>
      <c r="B19" s="127"/>
      <c r="C19" s="4"/>
      <c r="D19" s="4"/>
      <c r="E19" s="4"/>
      <c r="F19" s="40"/>
      <c r="G19" s="4"/>
      <c r="H19" s="4"/>
      <c r="I19" s="4" t="s">
        <v>35</v>
      </c>
      <c r="J19" s="4">
        <v>430</v>
      </c>
      <c r="K19" s="4">
        <v>0</v>
      </c>
      <c r="L19" s="77">
        <f t="shared" si="0"/>
        <v>0</v>
      </c>
    </row>
    <row r="20" ht="16.5" spans="1:12">
      <c r="A20" s="4"/>
      <c r="B20" s="127"/>
      <c r="C20" s="4"/>
      <c r="D20" s="4"/>
      <c r="E20" s="4"/>
      <c r="F20" s="40"/>
      <c r="G20" s="4"/>
      <c r="H20" s="4"/>
      <c r="I20" s="4" t="s">
        <v>36</v>
      </c>
      <c r="J20" s="4">
        <v>17.2</v>
      </c>
      <c r="K20" s="4">
        <v>0.4</v>
      </c>
      <c r="L20" s="77">
        <f t="shared" si="0"/>
        <v>6.88</v>
      </c>
    </row>
    <row r="21" ht="16.5" spans="1:12">
      <c r="A21" s="4"/>
      <c r="B21" s="127"/>
      <c r="C21" s="4"/>
      <c r="D21" s="4"/>
      <c r="E21" s="4">
        <v>66959</v>
      </c>
      <c r="F21" s="40"/>
      <c r="G21" s="4" t="s">
        <v>117</v>
      </c>
      <c r="H21" s="4"/>
      <c r="I21" s="4" t="s">
        <v>32</v>
      </c>
      <c r="J21" s="4">
        <v>2870</v>
      </c>
      <c r="K21" s="4">
        <v>0.416</v>
      </c>
      <c r="L21" s="77">
        <f t="shared" si="0"/>
        <v>1193.92</v>
      </c>
    </row>
    <row r="22" ht="16.5" spans="1:12">
      <c r="A22" s="4"/>
      <c r="B22" s="127"/>
      <c r="C22" s="4"/>
      <c r="D22" s="4"/>
      <c r="E22" s="4"/>
      <c r="F22" s="40"/>
      <c r="G22" s="4"/>
      <c r="H22" s="4"/>
      <c r="I22" s="4" t="s">
        <v>33</v>
      </c>
      <c r="J22" s="4">
        <v>2870</v>
      </c>
      <c r="K22" s="4">
        <v>0.72</v>
      </c>
      <c r="L22" s="77">
        <f t="shared" si="0"/>
        <v>2066.4</v>
      </c>
    </row>
    <row r="23" ht="16.5" spans="1:12">
      <c r="A23" s="4"/>
      <c r="B23" s="127"/>
      <c r="C23" s="4"/>
      <c r="D23" s="4"/>
      <c r="E23" s="4"/>
      <c r="F23" s="40"/>
      <c r="G23" s="4"/>
      <c r="H23" s="4"/>
      <c r="I23" s="4" t="s">
        <v>24</v>
      </c>
      <c r="J23" s="4">
        <v>2870</v>
      </c>
      <c r="K23" s="4">
        <v>0</v>
      </c>
      <c r="L23" s="77">
        <f t="shared" si="0"/>
        <v>0</v>
      </c>
    </row>
    <row r="24" ht="16.5" spans="1:12">
      <c r="A24" s="4"/>
      <c r="B24" s="127"/>
      <c r="C24" s="4"/>
      <c r="D24" s="4"/>
      <c r="E24" s="4"/>
      <c r="F24" s="40"/>
      <c r="G24" s="4"/>
      <c r="H24" s="4"/>
      <c r="I24" s="4" t="s">
        <v>34</v>
      </c>
      <c r="J24" s="4">
        <v>5370</v>
      </c>
      <c r="K24" s="4">
        <v>0.07</v>
      </c>
      <c r="L24" s="77">
        <f t="shared" si="0"/>
        <v>375.9</v>
      </c>
    </row>
    <row r="25" ht="16.5" spans="1:12">
      <c r="A25" s="4"/>
      <c r="B25" s="127"/>
      <c r="C25" s="4"/>
      <c r="D25" s="4"/>
      <c r="E25" s="4"/>
      <c r="F25" s="40"/>
      <c r="G25" s="4"/>
      <c r="H25" s="4"/>
      <c r="I25" s="4" t="s">
        <v>21</v>
      </c>
      <c r="J25" s="4">
        <v>5370</v>
      </c>
      <c r="K25" s="4">
        <v>0.05</v>
      </c>
      <c r="L25" s="77">
        <f t="shared" si="0"/>
        <v>268.5</v>
      </c>
    </row>
    <row r="26" ht="16.5" spans="1:12">
      <c r="A26" s="4"/>
      <c r="B26" s="127"/>
      <c r="C26" s="4"/>
      <c r="D26" s="4"/>
      <c r="E26" s="4"/>
      <c r="F26" s="40"/>
      <c r="G26" s="4"/>
      <c r="H26" s="4"/>
      <c r="I26" s="4" t="s">
        <v>22</v>
      </c>
      <c r="J26" s="4">
        <v>5370</v>
      </c>
      <c r="K26" s="4">
        <v>0.14</v>
      </c>
      <c r="L26" s="77">
        <f t="shared" si="0"/>
        <v>751.8</v>
      </c>
    </row>
    <row r="27" ht="16.5" spans="1:12">
      <c r="A27" s="4"/>
      <c r="B27" s="127"/>
      <c r="C27" s="4"/>
      <c r="D27" s="4"/>
      <c r="E27" s="4"/>
      <c r="F27" s="40"/>
      <c r="G27" s="4"/>
      <c r="H27" s="4"/>
      <c r="I27" s="4" t="s">
        <v>35</v>
      </c>
      <c r="J27" s="4">
        <v>2870</v>
      </c>
      <c r="K27" s="4">
        <v>0</v>
      </c>
      <c r="L27" s="77">
        <f t="shared" si="0"/>
        <v>0</v>
      </c>
    </row>
    <row r="28" ht="16.5" spans="1:12">
      <c r="A28" s="4"/>
      <c r="B28" s="127"/>
      <c r="C28" s="4"/>
      <c r="D28" s="4"/>
      <c r="E28" s="4"/>
      <c r="F28" s="40"/>
      <c r="G28" s="4"/>
      <c r="H28" s="4"/>
      <c r="I28" s="4" t="s">
        <v>36</v>
      </c>
      <c r="J28" s="4">
        <v>114.8</v>
      </c>
      <c r="K28" s="4">
        <v>0.4</v>
      </c>
      <c r="L28" s="77">
        <f t="shared" si="0"/>
        <v>45.92</v>
      </c>
    </row>
    <row r="29" ht="16.5" spans="1:12">
      <c r="A29" s="4"/>
      <c r="B29" s="127"/>
      <c r="C29" s="4"/>
      <c r="D29" s="4"/>
      <c r="E29" s="4">
        <v>66960</v>
      </c>
      <c r="F29" s="40"/>
      <c r="G29" s="4" t="s">
        <v>116</v>
      </c>
      <c r="H29" s="4"/>
      <c r="I29" s="4" t="s">
        <v>32</v>
      </c>
      <c r="J29" s="4">
        <v>380</v>
      </c>
      <c r="K29" s="4">
        <v>0.416</v>
      </c>
      <c r="L29" s="77">
        <f t="shared" si="0"/>
        <v>158.08</v>
      </c>
    </row>
    <row r="30" ht="16.5" spans="1:12">
      <c r="A30" s="4"/>
      <c r="B30" s="127"/>
      <c r="C30" s="4"/>
      <c r="D30" s="4"/>
      <c r="E30" s="4"/>
      <c r="F30" s="40"/>
      <c r="G30" s="4"/>
      <c r="H30" s="4"/>
      <c r="I30" s="4" t="s">
        <v>33</v>
      </c>
      <c r="J30" s="4">
        <v>380</v>
      </c>
      <c r="K30" s="4">
        <v>0.72</v>
      </c>
      <c r="L30" s="77">
        <f t="shared" si="0"/>
        <v>273.6</v>
      </c>
    </row>
    <row r="31" ht="16.5" spans="1:12">
      <c r="A31" s="4"/>
      <c r="B31" s="127"/>
      <c r="C31" s="4"/>
      <c r="D31" s="4"/>
      <c r="E31" s="4"/>
      <c r="F31" s="40"/>
      <c r="G31" s="4"/>
      <c r="H31" s="4"/>
      <c r="I31" s="4" t="s">
        <v>24</v>
      </c>
      <c r="J31" s="4">
        <v>380</v>
      </c>
      <c r="K31" s="4">
        <v>0</v>
      </c>
      <c r="L31" s="77">
        <f t="shared" si="0"/>
        <v>0</v>
      </c>
    </row>
    <row r="32" ht="16.5" spans="1:12">
      <c r="A32" s="4"/>
      <c r="B32" s="127"/>
      <c r="C32" s="4"/>
      <c r="D32" s="4"/>
      <c r="E32" s="4"/>
      <c r="F32" s="40"/>
      <c r="G32" s="4"/>
      <c r="H32" s="4"/>
      <c r="I32" s="4" t="s">
        <v>34</v>
      </c>
      <c r="J32" s="4">
        <v>760</v>
      </c>
      <c r="K32" s="4">
        <v>0.07</v>
      </c>
      <c r="L32" s="77">
        <f t="shared" si="0"/>
        <v>53.2</v>
      </c>
    </row>
    <row r="33" ht="16.5" spans="1:14">
      <c r="A33" s="4"/>
      <c r="B33" s="127"/>
      <c r="C33" s="4"/>
      <c r="D33" s="4"/>
      <c r="E33" s="4"/>
      <c r="F33" s="40"/>
      <c r="G33" s="4"/>
      <c r="H33" s="4"/>
      <c r="I33" s="4" t="s">
        <v>21</v>
      </c>
      <c r="J33" s="4">
        <v>760</v>
      </c>
      <c r="K33" s="4">
        <v>0.05</v>
      </c>
      <c r="L33" s="77">
        <f t="shared" si="0"/>
        <v>38</v>
      </c>
    </row>
    <row r="34" ht="16.5" spans="1:14">
      <c r="A34" s="4"/>
      <c r="B34" s="127"/>
      <c r="C34" s="4"/>
      <c r="D34" s="4"/>
      <c r="E34" s="4"/>
      <c r="F34" s="40"/>
      <c r="G34" s="4"/>
      <c r="H34" s="4"/>
      <c r="I34" s="4" t="s">
        <v>22</v>
      </c>
      <c r="J34" s="4">
        <v>760</v>
      </c>
      <c r="K34" s="4">
        <v>0.14</v>
      </c>
      <c r="L34" s="77">
        <f t="shared" si="0"/>
        <v>106.4</v>
      </c>
    </row>
    <row r="35" ht="16.5" spans="1:14">
      <c r="A35" s="4"/>
      <c r="B35" s="127"/>
      <c r="C35" s="4"/>
      <c r="D35" s="4"/>
      <c r="E35" s="4"/>
      <c r="F35" s="40"/>
      <c r="G35" s="4"/>
      <c r="H35" s="40"/>
      <c r="I35" s="4" t="s">
        <v>35</v>
      </c>
      <c r="J35" s="4">
        <v>380</v>
      </c>
      <c r="K35" s="4">
        <v>0</v>
      </c>
      <c r="L35" s="77">
        <f t="shared" si="0"/>
        <v>0</v>
      </c>
    </row>
    <row r="36" ht="16.5" spans="1:14">
      <c r="A36" s="4"/>
      <c r="B36" s="127"/>
      <c r="C36" s="4"/>
      <c r="D36" s="4"/>
      <c r="E36" s="4"/>
      <c r="F36" s="40"/>
      <c r="G36" s="4"/>
      <c r="H36" s="40"/>
      <c r="I36" s="4" t="s">
        <v>36</v>
      </c>
      <c r="J36" s="4">
        <v>15.2</v>
      </c>
      <c r="K36" s="4">
        <v>0.4</v>
      </c>
      <c r="L36" s="77">
        <f t="shared" si="0"/>
        <v>6.08</v>
      </c>
    </row>
    <row r="37" ht="16.5" spans="1:14">
      <c r="A37" s="4" t="s">
        <v>13</v>
      </c>
      <c r="B37" s="128">
        <v>45902</v>
      </c>
      <c r="C37" s="4" t="s">
        <v>14</v>
      </c>
      <c r="D37" s="4" t="s">
        <v>423</v>
      </c>
      <c r="E37" s="4">
        <v>66555</v>
      </c>
      <c r="F37" s="40" t="s">
        <v>424</v>
      </c>
      <c r="G37" s="4" t="s">
        <v>299</v>
      </c>
      <c r="H37" s="4" t="s">
        <v>425</v>
      </c>
      <c r="I37" s="4" t="s">
        <v>32</v>
      </c>
      <c r="J37" s="40">
        <v>255</v>
      </c>
      <c r="K37" s="4">
        <v>0.416</v>
      </c>
      <c r="L37" s="77">
        <f t="shared" si="0"/>
        <v>106.08</v>
      </c>
    </row>
    <row r="38" ht="16.5" spans="1:14">
      <c r="A38" s="4"/>
      <c r="B38" s="4"/>
      <c r="C38" s="4"/>
      <c r="D38" s="4"/>
      <c r="E38" s="4"/>
      <c r="F38" s="4"/>
      <c r="G38" s="4"/>
      <c r="H38" s="4" t="s">
        <v>425</v>
      </c>
      <c r="I38" s="4" t="s">
        <v>33</v>
      </c>
      <c r="J38" s="40">
        <v>255</v>
      </c>
      <c r="K38" s="4">
        <v>0.72</v>
      </c>
      <c r="L38" s="77">
        <f t="shared" si="0"/>
        <v>183.6</v>
      </c>
    </row>
    <row r="39" ht="16.5" spans="1:14">
      <c r="A39" s="4"/>
      <c r="B39" s="4"/>
      <c r="C39" s="4"/>
      <c r="D39" s="4"/>
      <c r="E39" s="4"/>
      <c r="F39" s="4"/>
      <c r="G39" s="4"/>
      <c r="H39" s="4" t="s">
        <v>425</v>
      </c>
      <c r="I39" s="4" t="s">
        <v>24</v>
      </c>
      <c r="J39" s="40">
        <v>255</v>
      </c>
      <c r="K39" s="4">
        <v>0</v>
      </c>
      <c r="L39" s="77">
        <f t="shared" si="0"/>
        <v>0</v>
      </c>
    </row>
    <row r="40" ht="16.5" spans="1:14">
      <c r="A40" s="4"/>
      <c r="B40" s="4"/>
      <c r="C40" s="4"/>
      <c r="D40" s="4"/>
      <c r="E40" s="4"/>
      <c r="F40" s="4"/>
      <c r="G40" s="4"/>
      <c r="H40" s="4" t="s">
        <v>425</v>
      </c>
      <c r="I40" s="4" t="s">
        <v>20</v>
      </c>
      <c r="J40" s="40">
        <v>510</v>
      </c>
      <c r="K40" s="4">
        <v>0.07</v>
      </c>
      <c r="L40" s="77">
        <f t="shared" si="0"/>
        <v>35.7</v>
      </c>
    </row>
    <row r="41" ht="16.5" spans="1:14">
      <c r="A41" s="4"/>
      <c r="B41" s="4"/>
      <c r="C41" s="4"/>
      <c r="D41" s="4"/>
      <c r="E41" s="4"/>
      <c r="F41" s="4"/>
      <c r="G41" s="4"/>
      <c r="H41" s="4" t="s">
        <v>425</v>
      </c>
      <c r="I41" s="4" t="s">
        <v>21</v>
      </c>
      <c r="J41" s="40">
        <v>255</v>
      </c>
      <c r="K41" s="4">
        <v>0.05</v>
      </c>
      <c r="L41" s="77">
        <f t="shared" si="0"/>
        <v>12.75</v>
      </c>
    </row>
    <row r="42" ht="16.5" spans="1:14">
      <c r="A42" s="4"/>
      <c r="B42" s="4"/>
      <c r="C42" s="4"/>
      <c r="D42" s="4"/>
      <c r="E42" s="4"/>
      <c r="F42" s="4"/>
      <c r="G42" s="4"/>
      <c r="H42" s="4" t="s">
        <v>425</v>
      </c>
      <c r="I42" s="4" t="s">
        <v>22</v>
      </c>
      <c r="J42" s="40">
        <v>255</v>
      </c>
      <c r="K42" s="4">
        <v>0.14</v>
      </c>
      <c r="L42" s="77">
        <f t="shared" si="0"/>
        <v>35.7</v>
      </c>
    </row>
    <row r="43" ht="16.5" spans="1:14">
      <c r="A43" s="4"/>
      <c r="B43" s="4"/>
      <c r="C43" s="4"/>
      <c r="D43" s="4"/>
      <c r="E43" s="4"/>
      <c r="F43" s="4"/>
      <c r="G43" s="4"/>
      <c r="H43" s="4" t="s">
        <v>425</v>
      </c>
      <c r="I43" s="4" t="s">
        <v>35</v>
      </c>
      <c r="J43" s="40">
        <v>255</v>
      </c>
      <c r="K43" s="4">
        <v>0</v>
      </c>
      <c r="L43" s="77">
        <f t="shared" si="0"/>
        <v>0</v>
      </c>
      <c r="N43" s="129"/>
    </row>
    <row r="44" ht="16.5" spans="1:14">
      <c r="A44" s="4"/>
      <c r="B44" s="4"/>
      <c r="C44" s="4"/>
      <c r="D44" s="4"/>
      <c r="E44" s="4"/>
      <c r="F44" s="4"/>
      <c r="G44" s="4"/>
      <c r="H44" s="4" t="s">
        <v>425</v>
      </c>
      <c r="I44" s="4" t="s">
        <v>36</v>
      </c>
      <c r="J44" s="40">
        <v>10.2</v>
      </c>
      <c r="K44" s="4">
        <v>0.4</v>
      </c>
      <c r="L44" s="77">
        <f t="shared" si="0"/>
        <v>4.08</v>
      </c>
    </row>
    <row r="45" ht="30.5" customHeight="1" spans="1:14">
      <c r="A45" s="48" t="s">
        <v>47</v>
      </c>
      <c r="B45" s="49"/>
      <c r="C45" s="49"/>
      <c r="D45" s="49"/>
      <c r="E45" s="49"/>
      <c r="F45" s="49"/>
      <c r="G45" s="49"/>
      <c r="H45" s="49"/>
      <c r="I45" s="50"/>
      <c r="J45" s="51">
        <f>SUM(J5:J44)</f>
        <v>48565.4</v>
      </c>
      <c r="K45" s="52"/>
      <c r="L45" s="51">
        <f>SUM(L5:L44)</f>
        <v>8723.27</v>
      </c>
      <c r="N45" s="37" t="s">
        <v>426</v>
      </c>
    </row>
    <row r="48" ht="23" spans="1:14">
      <c r="A48" s="22" t="s">
        <v>48</v>
      </c>
      <c r="B48" s="22"/>
      <c r="C48" s="22"/>
      <c r="D48" s="22"/>
      <c r="E48" s="22"/>
      <c r="F48" s="22"/>
      <c r="G48" s="22"/>
      <c r="H48" s="22"/>
      <c r="I48" s="22"/>
      <c r="J48" s="23"/>
    </row>
    <row r="49" ht="56" spans="1:16">
      <c r="A49" s="104" t="s">
        <v>49</v>
      </c>
      <c r="B49" s="104" t="s">
        <v>50</v>
      </c>
      <c r="C49" s="104" t="s">
        <v>51</v>
      </c>
      <c r="D49" s="104" t="s">
        <v>52</v>
      </c>
      <c r="E49" s="104" t="s">
        <v>53</v>
      </c>
      <c r="F49" s="104" t="s">
        <v>54</v>
      </c>
      <c r="G49" s="105" t="s">
        <v>55</v>
      </c>
      <c r="H49" s="105" t="s">
        <v>56</v>
      </c>
      <c r="I49" s="104" t="s">
        <v>57</v>
      </c>
      <c r="J49" s="55" t="s">
        <v>58</v>
      </c>
    </row>
    <row r="50" ht="28" spans="1:16">
      <c r="A50" s="56">
        <v>1</v>
      </c>
      <c r="B50" s="57"/>
      <c r="C50" s="56" t="s">
        <v>13</v>
      </c>
      <c r="D50" s="58" t="s">
        <v>59</v>
      </c>
      <c r="E50" s="58" t="s">
        <v>60</v>
      </c>
      <c r="F50" s="56" t="s">
        <v>61</v>
      </c>
      <c r="G50" s="56" t="s">
        <v>62</v>
      </c>
      <c r="H50" s="59">
        <f>J45</f>
        <v>48565.4</v>
      </c>
      <c r="I50" s="60">
        <f>8723.51</f>
        <v>8723.51</v>
      </c>
      <c r="J50" s="61"/>
      <c r="M50" s="21"/>
      <c r="N50" s="21"/>
      <c r="O50" s="21"/>
      <c r="P50" s="21"/>
    </row>
    <row r="51" spans="1:16">
      <c r="M51" s="21"/>
      <c r="N51" s="21"/>
      <c r="O51" s="21"/>
      <c r="P51" s="21"/>
    </row>
    <row r="52" spans="1:16">
      <c r="M52" s="224" t="s">
        <v>224</v>
      </c>
      <c r="N52" s="21" t="s">
        <v>225</v>
      </c>
      <c r="O52" s="21" t="s">
        <v>226</v>
      </c>
      <c r="P52" s="63" t="s">
        <v>152</v>
      </c>
    </row>
    <row r="53" spans="1:16">
      <c r="M53" s="224" t="s">
        <v>288</v>
      </c>
      <c r="N53" s="21">
        <v>23215.46</v>
      </c>
      <c r="O53" s="21">
        <v>23215.44</v>
      </c>
      <c r="P53" s="63">
        <f>N53-O53</f>
        <v>0.0200000000004366</v>
      </c>
    </row>
    <row r="54" spans="1:16">
      <c r="M54" s="224" t="s">
        <v>289</v>
      </c>
      <c r="N54" s="21">
        <v>5587.358</v>
      </c>
      <c r="O54" s="21">
        <v>5581.36</v>
      </c>
      <c r="P54" s="63">
        <f t="shared" ref="P54:P64" si="1">N54-O54</f>
        <v>5.9980000000005</v>
      </c>
    </row>
    <row r="55" spans="1:16">
      <c r="M55" s="224" t="s">
        <v>290</v>
      </c>
      <c r="N55" s="21">
        <v>13781.26</v>
      </c>
      <c r="O55" s="21">
        <v>13951.56</v>
      </c>
      <c r="P55" s="63">
        <f t="shared" si="1"/>
        <v>-170.299999999999</v>
      </c>
    </row>
    <row r="56" spans="1:16">
      <c r="M56" s="224" t="s">
        <v>291</v>
      </c>
      <c r="N56" s="21">
        <v>34172.15</v>
      </c>
      <c r="O56" s="21">
        <v>33916.05</v>
      </c>
      <c r="P56" s="63">
        <f t="shared" si="1"/>
        <v>256.099999999999</v>
      </c>
    </row>
    <row r="57" spans="1:16">
      <c r="M57" s="224" t="s">
        <v>301</v>
      </c>
      <c r="N57" s="21">
        <v>3268.56</v>
      </c>
      <c r="O57" s="21">
        <v>3268.56</v>
      </c>
      <c r="P57" s="63">
        <f t="shared" si="1"/>
        <v>0</v>
      </c>
    </row>
    <row r="58" spans="1:16">
      <c r="M58" s="224" t="s">
        <v>331</v>
      </c>
      <c r="N58" s="21">
        <v>35590.76</v>
      </c>
      <c r="O58" s="21">
        <v>35621.34</v>
      </c>
      <c r="P58" s="63">
        <f t="shared" si="1"/>
        <v>-30.5799999999945</v>
      </c>
    </row>
    <row r="59" spans="1:16">
      <c r="M59" s="224" t="s">
        <v>334</v>
      </c>
      <c r="N59" s="21">
        <v>3151.31</v>
      </c>
      <c r="O59" s="21">
        <v>3152.91</v>
      </c>
      <c r="P59" s="63">
        <f t="shared" si="1"/>
        <v>-1.59999999999991</v>
      </c>
    </row>
    <row r="60" spans="1:16">
      <c r="M60" s="224" t="s">
        <v>343</v>
      </c>
      <c r="N60" s="21">
        <v>11661.95</v>
      </c>
      <c r="O60" s="21">
        <v>11652.21</v>
      </c>
      <c r="P60" s="63">
        <f t="shared" si="1"/>
        <v>9.7400000000016</v>
      </c>
    </row>
    <row r="61" spans="1:16">
      <c r="M61" s="21" t="s">
        <v>377</v>
      </c>
      <c r="N61" s="21">
        <v>9387.37</v>
      </c>
      <c r="O61" s="21">
        <v>9002.55</v>
      </c>
      <c r="P61" s="63">
        <f t="shared" si="1"/>
        <v>384.820000000002</v>
      </c>
    </row>
    <row r="62" spans="1:16">
      <c r="M62" s="21" t="s">
        <v>409</v>
      </c>
      <c r="N62" s="21">
        <v>9036.04</v>
      </c>
      <c r="O62" s="21">
        <v>9103.24</v>
      </c>
      <c r="P62" s="63">
        <f t="shared" si="1"/>
        <v>-67.1999999999989</v>
      </c>
    </row>
    <row r="63" spans="1:16">
      <c r="M63" s="20" t="s">
        <v>421</v>
      </c>
      <c r="N63" s="20">
        <v>17222.95</v>
      </c>
      <c r="O63" s="20">
        <v>17222.95</v>
      </c>
      <c r="P63" s="63">
        <f t="shared" si="1"/>
        <v>0</v>
      </c>
    </row>
    <row r="64" spans="1:16">
      <c r="M64" s="20" t="s">
        <v>427</v>
      </c>
      <c r="N64" s="20">
        <v>8723.27</v>
      </c>
      <c r="O64" s="20">
        <v>8723.51</v>
      </c>
      <c r="P64" s="63">
        <f t="shared" si="1"/>
        <v>-0.239999999999782</v>
      </c>
    </row>
    <row r="65" spans="14:16">
      <c r="N65" s="20">
        <f>SUM(N53:N64)</f>
        <v>174798.438</v>
      </c>
      <c r="O65" s="20">
        <f>SUM(O53:O64)</f>
        <v>174411.68</v>
      </c>
      <c r="P65" s="20">
        <f>SUM(P53:P64)</f>
        <v>386.75800000001</v>
      </c>
    </row>
  </sheetData>
  <autoFilter xmlns:etc="http://www.wps.cn/officeDocument/2017/etCustomData" ref="A4:O45" etc:filterBottomFollowUsedRange="0">
    <extLst/>
  </autoFilter>
  <mergeCells count="23">
    <mergeCell ref="A3:L3"/>
    <mergeCell ref="A45:I45"/>
    <mergeCell ref="A48:J48"/>
    <mergeCell ref="A5:A36"/>
    <mergeCell ref="A37:A44"/>
    <mergeCell ref="B5:B36"/>
    <mergeCell ref="B37:B44"/>
    <mergeCell ref="C5:C36"/>
    <mergeCell ref="C37:C44"/>
    <mergeCell ref="D5:D36"/>
    <mergeCell ref="D37:D44"/>
    <mergeCell ref="E5:E12"/>
    <mergeCell ref="E13:E20"/>
    <mergeCell ref="E21:E28"/>
    <mergeCell ref="E29:E36"/>
    <mergeCell ref="E37:E44"/>
    <mergeCell ref="F5:F36"/>
    <mergeCell ref="F37:F44"/>
    <mergeCell ref="G5:G12"/>
    <mergeCell ref="G13:G20"/>
    <mergeCell ref="G21:G28"/>
    <mergeCell ref="G29:G36"/>
    <mergeCell ref="G37:G44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6"/>
  <sheetViews>
    <sheetView zoomScale="70" zoomScaleNormal="70" topLeftCell="F180" workbookViewId="0">
      <selection activeCell="M185" sqref="M185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34" t="s">
        <v>13</v>
      </c>
      <c r="B5" s="92">
        <v>45910</v>
      </c>
      <c r="C5" s="34" t="s">
        <v>14</v>
      </c>
      <c r="D5" s="34"/>
      <c r="E5" s="34">
        <v>11634</v>
      </c>
      <c r="F5" s="1" t="s">
        <v>428</v>
      </c>
      <c r="G5" s="32" t="s">
        <v>113</v>
      </c>
      <c r="H5" s="94"/>
      <c r="I5" s="32" t="s">
        <v>32</v>
      </c>
      <c r="J5" s="32">
        <v>40</v>
      </c>
      <c r="K5" s="32">
        <v>0.416</v>
      </c>
      <c r="L5" s="124">
        <v>16.64</v>
      </c>
    </row>
    <row r="6" ht="16.5" spans="1:12">
      <c r="A6" s="38"/>
      <c r="B6" s="38"/>
      <c r="C6" s="38"/>
      <c r="D6" s="38"/>
      <c r="E6" s="38"/>
      <c r="F6" s="7"/>
      <c r="G6" s="32"/>
      <c r="H6" s="94"/>
      <c r="I6" s="32" t="s">
        <v>33</v>
      </c>
      <c r="J6" s="32">
        <v>40</v>
      </c>
      <c r="K6" s="32">
        <v>0.72</v>
      </c>
      <c r="L6" s="124">
        <v>28.8</v>
      </c>
    </row>
    <row r="7" ht="16.5" spans="1:12">
      <c r="A7" s="38"/>
      <c r="B7" s="38"/>
      <c r="C7" s="38"/>
      <c r="D7" s="38"/>
      <c r="E7" s="38"/>
      <c r="F7" s="7"/>
      <c r="G7" s="32"/>
      <c r="H7" s="94"/>
      <c r="I7" s="32" t="s">
        <v>24</v>
      </c>
      <c r="J7" s="32">
        <v>40</v>
      </c>
      <c r="K7" s="32">
        <v>0</v>
      </c>
      <c r="L7" s="124">
        <v>0</v>
      </c>
    </row>
    <row r="8" ht="16.5" spans="1:12">
      <c r="A8" s="38"/>
      <c r="B8" s="38"/>
      <c r="C8" s="38"/>
      <c r="D8" s="38"/>
      <c r="E8" s="38"/>
      <c r="F8" s="7"/>
      <c r="G8" s="32"/>
      <c r="H8" s="94"/>
      <c r="I8" s="32" t="s">
        <v>34</v>
      </c>
      <c r="J8" s="32">
        <v>40</v>
      </c>
      <c r="K8" s="32">
        <v>0.07</v>
      </c>
      <c r="L8" s="124">
        <v>2.8</v>
      </c>
    </row>
    <row r="9" ht="16.5" spans="1:12">
      <c r="A9" s="38"/>
      <c r="B9" s="38"/>
      <c r="C9" s="38"/>
      <c r="D9" s="38"/>
      <c r="E9" s="38"/>
      <c r="F9" s="7"/>
      <c r="G9" s="32"/>
      <c r="H9" s="94"/>
      <c r="I9" s="32" t="s">
        <v>21</v>
      </c>
      <c r="J9" s="32">
        <v>40</v>
      </c>
      <c r="K9" s="32">
        <v>0.05</v>
      </c>
      <c r="L9" s="124">
        <v>2</v>
      </c>
    </row>
    <row r="10" ht="16.5" spans="1:12">
      <c r="A10" s="38"/>
      <c r="B10" s="38"/>
      <c r="C10" s="38"/>
      <c r="D10" s="38"/>
      <c r="E10" s="38"/>
      <c r="F10" s="7"/>
      <c r="G10" s="32"/>
      <c r="H10" s="94"/>
      <c r="I10" s="32" t="s">
        <v>22</v>
      </c>
      <c r="J10" s="32">
        <v>40</v>
      </c>
      <c r="K10" s="32">
        <v>0.14</v>
      </c>
      <c r="L10" s="124">
        <v>5.6</v>
      </c>
    </row>
    <row r="11" ht="16.5" spans="1:12">
      <c r="A11" s="38"/>
      <c r="B11" s="38"/>
      <c r="C11" s="38"/>
      <c r="D11" s="38"/>
      <c r="E11" s="38"/>
      <c r="F11" s="7"/>
      <c r="G11" s="32"/>
      <c r="H11" s="94"/>
      <c r="I11" s="32" t="s">
        <v>35</v>
      </c>
      <c r="J11" s="32">
        <v>40</v>
      </c>
      <c r="K11" s="4">
        <v>0</v>
      </c>
      <c r="L11" s="124">
        <v>0</v>
      </c>
    </row>
    <row r="12" ht="16.5" spans="1:12">
      <c r="A12" s="38"/>
      <c r="B12" s="38"/>
      <c r="C12" s="38"/>
      <c r="D12" s="38"/>
      <c r="E12" s="38"/>
      <c r="F12" s="7"/>
      <c r="G12" s="32"/>
      <c r="H12" s="94"/>
      <c r="I12" s="32" t="s">
        <v>36</v>
      </c>
      <c r="J12" s="40">
        <v>2</v>
      </c>
      <c r="K12" s="4">
        <v>0.4</v>
      </c>
      <c r="L12" s="124">
        <v>0.8</v>
      </c>
    </row>
    <row r="13" ht="16.5" spans="1:12">
      <c r="A13" s="38"/>
      <c r="B13" s="38"/>
      <c r="C13" s="38"/>
      <c r="D13" s="38"/>
      <c r="E13" s="34">
        <v>11635</v>
      </c>
      <c r="F13" s="7"/>
      <c r="G13" s="32" t="s">
        <v>112</v>
      </c>
      <c r="H13" s="94"/>
      <c r="I13" s="32" t="s">
        <v>32</v>
      </c>
      <c r="J13" s="32">
        <v>80</v>
      </c>
      <c r="K13" s="32">
        <v>0.416</v>
      </c>
      <c r="L13" s="124">
        <v>33.28</v>
      </c>
    </row>
    <row r="14" ht="16.5" spans="1:12">
      <c r="A14" s="38"/>
      <c r="B14" s="38"/>
      <c r="C14" s="38"/>
      <c r="D14" s="38"/>
      <c r="E14" s="38"/>
      <c r="F14" s="7"/>
      <c r="G14" s="32"/>
      <c r="H14" s="94"/>
      <c r="I14" s="32" t="s">
        <v>33</v>
      </c>
      <c r="J14" s="32">
        <v>80</v>
      </c>
      <c r="K14" s="32">
        <v>0.72</v>
      </c>
      <c r="L14" s="124">
        <v>57.6</v>
      </c>
    </row>
    <row r="15" ht="16.5" spans="1:12">
      <c r="A15" s="38"/>
      <c r="B15" s="38"/>
      <c r="C15" s="38"/>
      <c r="D15" s="38"/>
      <c r="E15" s="38"/>
      <c r="F15" s="7"/>
      <c r="G15" s="32"/>
      <c r="H15" s="32"/>
      <c r="I15" s="32" t="s">
        <v>24</v>
      </c>
      <c r="J15" s="32">
        <v>80</v>
      </c>
      <c r="K15" s="32">
        <v>0</v>
      </c>
      <c r="L15" s="124">
        <v>0</v>
      </c>
    </row>
    <row r="16" ht="16.5" spans="1:12">
      <c r="A16" s="38"/>
      <c r="B16" s="38"/>
      <c r="C16" s="38"/>
      <c r="D16" s="38"/>
      <c r="E16" s="38"/>
      <c r="F16" s="7"/>
      <c r="G16" s="32"/>
      <c r="H16" s="32"/>
      <c r="I16" s="32" t="s">
        <v>34</v>
      </c>
      <c r="J16" s="32">
        <v>80</v>
      </c>
      <c r="K16" s="32">
        <v>0.07</v>
      </c>
      <c r="L16" s="124">
        <v>5.6</v>
      </c>
    </row>
    <row r="17" ht="16.5" spans="1:12">
      <c r="A17" s="38"/>
      <c r="B17" s="38"/>
      <c r="C17" s="38"/>
      <c r="D17" s="38"/>
      <c r="E17" s="38"/>
      <c r="F17" s="7"/>
      <c r="G17" s="32"/>
      <c r="H17" s="32"/>
      <c r="I17" s="32" t="s">
        <v>21</v>
      </c>
      <c r="J17" s="32">
        <v>80</v>
      </c>
      <c r="K17" s="32">
        <v>0.05</v>
      </c>
      <c r="L17" s="124">
        <v>4</v>
      </c>
    </row>
    <row r="18" ht="16.5" spans="1:12">
      <c r="A18" s="38"/>
      <c r="B18" s="38"/>
      <c r="C18" s="38"/>
      <c r="D18" s="38"/>
      <c r="E18" s="38"/>
      <c r="F18" s="7"/>
      <c r="G18" s="32"/>
      <c r="H18" s="32"/>
      <c r="I18" s="32" t="s">
        <v>22</v>
      </c>
      <c r="J18" s="32">
        <v>80</v>
      </c>
      <c r="K18" s="32">
        <v>0.14</v>
      </c>
      <c r="L18" s="124">
        <v>11.2</v>
      </c>
    </row>
    <row r="19" ht="16.5" spans="1:12">
      <c r="A19" s="38"/>
      <c r="B19" s="38"/>
      <c r="C19" s="38"/>
      <c r="D19" s="38"/>
      <c r="E19" s="38"/>
      <c r="F19" s="7"/>
      <c r="G19" s="32"/>
      <c r="H19" s="32"/>
      <c r="I19" s="32" t="s">
        <v>35</v>
      </c>
      <c r="J19" s="32">
        <v>80</v>
      </c>
      <c r="K19" s="4">
        <v>0</v>
      </c>
      <c r="L19" s="124">
        <v>0</v>
      </c>
    </row>
    <row r="20" ht="16.5" spans="1:12">
      <c r="A20" s="38"/>
      <c r="B20" s="38"/>
      <c r="C20" s="38"/>
      <c r="D20" s="38"/>
      <c r="E20" s="38"/>
      <c r="F20" s="7"/>
      <c r="G20" s="32"/>
      <c r="H20" s="32"/>
      <c r="I20" s="32" t="s">
        <v>36</v>
      </c>
      <c r="J20" s="40">
        <v>3</v>
      </c>
      <c r="K20" s="4">
        <v>0.4</v>
      </c>
      <c r="L20" s="124">
        <v>1.2</v>
      </c>
    </row>
    <row r="21" ht="16.5" spans="1:12">
      <c r="A21" s="38"/>
      <c r="B21" s="38"/>
      <c r="C21" s="38"/>
      <c r="D21" s="38"/>
      <c r="E21" s="34">
        <v>11636</v>
      </c>
      <c r="F21" s="7"/>
      <c r="G21" s="32" t="s">
        <v>115</v>
      </c>
      <c r="H21" s="40" t="s">
        <v>79</v>
      </c>
      <c r="I21" s="4" t="s">
        <v>32</v>
      </c>
      <c r="J21" s="40">
        <v>50</v>
      </c>
      <c r="K21" s="4">
        <v>0.416</v>
      </c>
      <c r="L21" s="124">
        <v>20.8</v>
      </c>
    </row>
    <row r="22" ht="16.5" spans="1:12">
      <c r="A22" s="38"/>
      <c r="B22" s="38"/>
      <c r="C22" s="38"/>
      <c r="D22" s="38"/>
      <c r="E22" s="38"/>
      <c r="F22" s="7"/>
      <c r="G22" s="32"/>
      <c r="H22" s="40"/>
      <c r="I22" s="4" t="s">
        <v>33</v>
      </c>
      <c r="J22" s="40">
        <v>50</v>
      </c>
      <c r="K22" s="4">
        <v>0.72</v>
      </c>
      <c r="L22" s="124">
        <v>36</v>
      </c>
    </row>
    <row r="23" ht="16.5" spans="1:12">
      <c r="A23" s="38"/>
      <c r="B23" s="38"/>
      <c r="C23" s="38"/>
      <c r="D23" s="38"/>
      <c r="E23" s="38"/>
      <c r="F23" s="7"/>
      <c r="G23" s="32"/>
      <c r="H23" s="40"/>
      <c r="I23" s="4" t="s">
        <v>24</v>
      </c>
      <c r="J23" s="40">
        <v>50</v>
      </c>
      <c r="K23" s="4">
        <v>0</v>
      </c>
      <c r="L23" s="124">
        <v>0</v>
      </c>
    </row>
    <row r="24" ht="16.5" spans="1:12">
      <c r="A24" s="38"/>
      <c r="B24" s="38"/>
      <c r="C24" s="38"/>
      <c r="D24" s="38"/>
      <c r="E24" s="38"/>
      <c r="F24" s="7"/>
      <c r="G24" s="32"/>
      <c r="H24" s="40"/>
      <c r="I24" s="4" t="s">
        <v>34</v>
      </c>
      <c r="J24" s="40">
        <v>50</v>
      </c>
      <c r="K24" s="4">
        <v>0.07</v>
      </c>
      <c r="L24" s="124">
        <v>3.5</v>
      </c>
    </row>
    <row r="25" ht="16.5" spans="1:12">
      <c r="A25" s="38"/>
      <c r="B25" s="38"/>
      <c r="C25" s="38"/>
      <c r="D25" s="38"/>
      <c r="E25" s="38"/>
      <c r="F25" s="7"/>
      <c r="G25" s="32"/>
      <c r="H25" s="40"/>
      <c r="I25" s="4" t="s">
        <v>21</v>
      </c>
      <c r="J25" s="40">
        <v>50</v>
      </c>
      <c r="K25" s="4">
        <v>0.05</v>
      </c>
      <c r="L25" s="124">
        <v>2.5</v>
      </c>
    </row>
    <row r="26" ht="16.5" spans="1:12">
      <c r="A26" s="38"/>
      <c r="B26" s="38"/>
      <c r="C26" s="38"/>
      <c r="D26" s="38"/>
      <c r="E26" s="38"/>
      <c r="F26" s="7"/>
      <c r="G26" s="32"/>
      <c r="H26" s="40"/>
      <c r="I26" s="4" t="s">
        <v>22</v>
      </c>
      <c r="J26" s="40">
        <v>50</v>
      </c>
      <c r="K26" s="4">
        <v>0.14</v>
      </c>
      <c r="L26" s="124">
        <v>7</v>
      </c>
    </row>
    <row r="27" ht="16.5" spans="1:12">
      <c r="A27" s="38"/>
      <c r="B27" s="38"/>
      <c r="C27" s="38"/>
      <c r="D27" s="38"/>
      <c r="E27" s="38"/>
      <c r="F27" s="7"/>
      <c r="G27" s="32"/>
      <c r="H27" s="40"/>
      <c r="I27" s="4" t="s">
        <v>35</v>
      </c>
      <c r="J27" s="40">
        <v>50</v>
      </c>
      <c r="K27" s="4">
        <v>0</v>
      </c>
      <c r="L27" s="124">
        <v>0</v>
      </c>
    </row>
    <row r="28" ht="16.5" spans="1:12">
      <c r="A28" s="38"/>
      <c r="B28" s="38"/>
      <c r="C28" s="38"/>
      <c r="D28" s="38"/>
      <c r="E28" s="38"/>
      <c r="F28" s="7"/>
      <c r="G28" s="32"/>
      <c r="H28" s="40"/>
      <c r="I28" s="4" t="s">
        <v>36</v>
      </c>
      <c r="J28" s="40">
        <v>2</v>
      </c>
      <c r="K28" s="4">
        <v>0.4</v>
      </c>
      <c r="L28" s="124">
        <v>0.8</v>
      </c>
    </row>
    <row r="29" ht="16.5" spans="1:12">
      <c r="A29" s="38"/>
      <c r="B29" s="38"/>
      <c r="C29" s="38"/>
      <c r="D29" s="38"/>
      <c r="E29" s="34">
        <v>11637</v>
      </c>
      <c r="F29" s="7"/>
      <c r="G29" s="4" t="s">
        <v>117</v>
      </c>
      <c r="H29" s="32"/>
      <c r="I29" s="4" t="s">
        <v>32</v>
      </c>
      <c r="J29" s="40">
        <v>300</v>
      </c>
      <c r="K29" s="4">
        <v>0.416</v>
      </c>
      <c r="L29" s="124">
        <v>124.8</v>
      </c>
    </row>
    <row r="30" ht="16.5" spans="1:12">
      <c r="A30" s="38"/>
      <c r="B30" s="38"/>
      <c r="C30" s="38"/>
      <c r="D30" s="38"/>
      <c r="E30" s="38"/>
      <c r="F30" s="7"/>
      <c r="G30" s="4"/>
      <c r="H30" s="32"/>
      <c r="I30" s="4" t="s">
        <v>33</v>
      </c>
      <c r="J30" s="40">
        <v>300</v>
      </c>
      <c r="K30" s="4">
        <v>0.72</v>
      </c>
      <c r="L30" s="124">
        <v>216</v>
      </c>
    </row>
    <row r="31" ht="16.5" spans="1:12">
      <c r="A31" s="38"/>
      <c r="B31" s="38"/>
      <c r="C31" s="38"/>
      <c r="D31" s="38"/>
      <c r="E31" s="38"/>
      <c r="F31" s="7"/>
      <c r="G31" s="4"/>
      <c r="H31" s="32"/>
      <c r="I31" s="4" t="s">
        <v>24</v>
      </c>
      <c r="J31" s="40">
        <v>300</v>
      </c>
      <c r="K31" s="4">
        <v>0</v>
      </c>
      <c r="L31" s="124">
        <v>0</v>
      </c>
    </row>
    <row r="32" ht="16.5" spans="1:12">
      <c r="A32" s="38"/>
      <c r="B32" s="38"/>
      <c r="C32" s="38"/>
      <c r="D32" s="38"/>
      <c r="E32" s="38"/>
      <c r="F32" s="7"/>
      <c r="G32" s="4"/>
      <c r="H32" s="32"/>
      <c r="I32" s="4" t="s">
        <v>34</v>
      </c>
      <c r="J32" s="40">
        <v>580</v>
      </c>
      <c r="K32" s="4">
        <v>0.07</v>
      </c>
      <c r="L32" s="124">
        <v>40.6</v>
      </c>
    </row>
    <row r="33" ht="16.5" spans="1:12">
      <c r="A33" s="38"/>
      <c r="B33" s="38"/>
      <c r="C33" s="38"/>
      <c r="D33" s="38"/>
      <c r="E33" s="38"/>
      <c r="F33" s="7"/>
      <c r="G33" s="4"/>
      <c r="H33" s="32"/>
      <c r="I33" s="4" t="s">
        <v>21</v>
      </c>
      <c r="J33" s="40">
        <v>580</v>
      </c>
      <c r="K33" s="4">
        <v>0.05</v>
      </c>
      <c r="L33" s="124">
        <v>29</v>
      </c>
    </row>
    <row r="34" ht="16.5" spans="1:12">
      <c r="A34" s="38"/>
      <c r="B34" s="38"/>
      <c r="C34" s="38"/>
      <c r="D34" s="38"/>
      <c r="E34" s="38"/>
      <c r="F34" s="7"/>
      <c r="G34" s="4"/>
      <c r="H34" s="32"/>
      <c r="I34" s="4" t="s">
        <v>22</v>
      </c>
      <c r="J34" s="40">
        <v>580</v>
      </c>
      <c r="K34" s="4">
        <v>0.14</v>
      </c>
      <c r="L34" s="124">
        <v>81.2</v>
      </c>
    </row>
    <row r="35" ht="16.5" spans="1:12">
      <c r="A35" s="38"/>
      <c r="B35" s="38"/>
      <c r="C35" s="38"/>
      <c r="D35" s="38"/>
      <c r="E35" s="38"/>
      <c r="F35" s="7"/>
      <c r="G35" s="4"/>
      <c r="H35" s="32"/>
      <c r="I35" s="4" t="s">
        <v>35</v>
      </c>
      <c r="J35" s="40">
        <v>300</v>
      </c>
      <c r="K35" s="4">
        <v>0</v>
      </c>
      <c r="L35" s="124">
        <v>0</v>
      </c>
    </row>
    <row r="36" ht="16.5" spans="1:12">
      <c r="A36" s="38"/>
      <c r="B36" s="38"/>
      <c r="C36" s="38"/>
      <c r="D36" s="38"/>
      <c r="E36" s="38"/>
      <c r="F36" s="7"/>
      <c r="G36" s="4"/>
      <c r="H36" s="32"/>
      <c r="I36" s="4" t="s">
        <v>36</v>
      </c>
      <c r="J36" s="40">
        <v>12</v>
      </c>
      <c r="K36" s="4">
        <v>0.4</v>
      </c>
      <c r="L36" s="124">
        <v>4.8</v>
      </c>
    </row>
    <row r="37" ht="16.5" spans="1:12">
      <c r="A37" s="38"/>
      <c r="B37" s="38"/>
      <c r="C37" s="38"/>
      <c r="D37" s="38"/>
      <c r="E37" s="34">
        <v>11638</v>
      </c>
      <c r="F37" s="7"/>
      <c r="G37" s="4" t="s">
        <v>116</v>
      </c>
      <c r="H37" s="32"/>
      <c r="I37" s="4" t="s">
        <v>32</v>
      </c>
      <c r="J37" s="40">
        <v>70</v>
      </c>
      <c r="K37" s="4">
        <v>0.416</v>
      </c>
      <c r="L37" s="124">
        <v>29.12</v>
      </c>
    </row>
    <row r="38" ht="16.5" spans="1:12">
      <c r="A38" s="38"/>
      <c r="B38" s="38"/>
      <c r="C38" s="38"/>
      <c r="D38" s="38"/>
      <c r="E38" s="38"/>
      <c r="F38" s="7"/>
      <c r="G38" s="4"/>
      <c r="H38" s="32"/>
      <c r="I38" s="4" t="s">
        <v>33</v>
      </c>
      <c r="J38" s="40">
        <v>70</v>
      </c>
      <c r="K38" s="4">
        <v>0.72</v>
      </c>
      <c r="L38" s="124">
        <v>50.4</v>
      </c>
    </row>
    <row r="39" ht="16.5" spans="1:12">
      <c r="A39" s="38"/>
      <c r="B39" s="38"/>
      <c r="C39" s="38"/>
      <c r="D39" s="38"/>
      <c r="E39" s="38"/>
      <c r="F39" s="7"/>
      <c r="G39" s="4"/>
      <c r="H39" s="32"/>
      <c r="I39" s="4" t="s">
        <v>24</v>
      </c>
      <c r="J39" s="40">
        <v>70</v>
      </c>
      <c r="K39" s="4">
        <v>0</v>
      </c>
      <c r="L39" s="124">
        <v>0</v>
      </c>
    </row>
    <row r="40" ht="16.5" spans="1:12">
      <c r="A40" s="38"/>
      <c r="B40" s="38"/>
      <c r="C40" s="38"/>
      <c r="D40" s="38"/>
      <c r="E40" s="38"/>
      <c r="F40" s="7"/>
      <c r="G40" s="4"/>
      <c r="H40" s="32"/>
      <c r="I40" s="4" t="s">
        <v>34</v>
      </c>
      <c r="J40" s="40">
        <v>140</v>
      </c>
      <c r="K40" s="4">
        <v>0.07</v>
      </c>
      <c r="L40" s="124">
        <v>9.8</v>
      </c>
    </row>
    <row r="41" ht="16.5" spans="1:12">
      <c r="A41" s="38"/>
      <c r="B41" s="38"/>
      <c r="C41" s="38"/>
      <c r="D41" s="38"/>
      <c r="E41" s="38"/>
      <c r="F41" s="7"/>
      <c r="G41" s="4"/>
      <c r="H41" s="32"/>
      <c r="I41" s="4" t="s">
        <v>21</v>
      </c>
      <c r="J41" s="40">
        <v>140</v>
      </c>
      <c r="K41" s="4">
        <v>0.05</v>
      </c>
      <c r="L41" s="124">
        <v>7</v>
      </c>
    </row>
    <row r="42" ht="16.5" spans="1:12">
      <c r="A42" s="38"/>
      <c r="B42" s="38"/>
      <c r="C42" s="38"/>
      <c r="D42" s="38"/>
      <c r="E42" s="38"/>
      <c r="F42" s="7"/>
      <c r="G42" s="4"/>
      <c r="H42" s="32"/>
      <c r="I42" s="4" t="s">
        <v>22</v>
      </c>
      <c r="J42" s="40">
        <v>140</v>
      </c>
      <c r="K42" s="4">
        <v>0.14</v>
      </c>
      <c r="L42" s="124">
        <v>19.6</v>
      </c>
    </row>
    <row r="43" ht="16.5" spans="1:12">
      <c r="A43" s="38"/>
      <c r="B43" s="38"/>
      <c r="C43" s="38"/>
      <c r="D43" s="38"/>
      <c r="E43" s="38"/>
      <c r="F43" s="7"/>
      <c r="G43" s="4"/>
      <c r="H43" s="32"/>
      <c r="I43" s="4" t="s">
        <v>35</v>
      </c>
      <c r="J43" s="40">
        <v>70</v>
      </c>
      <c r="K43" s="4">
        <v>0</v>
      </c>
      <c r="L43" s="124">
        <v>0</v>
      </c>
    </row>
    <row r="44" ht="16.5" spans="1:12">
      <c r="A44" s="38"/>
      <c r="B44" s="38"/>
      <c r="C44" s="38"/>
      <c r="D44" s="38"/>
      <c r="E44" s="38"/>
      <c r="F44" s="7"/>
      <c r="G44" s="4"/>
      <c r="H44" s="32"/>
      <c r="I44" s="4" t="s">
        <v>36</v>
      </c>
      <c r="J44" s="40">
        <v>3</v>
      </c>
      <c r="K44" s="4">
        <v>0.4</v>
      </c>
      <c r="L44" s="124">
        <v>1.2</v>
      </c>
    </row>
    <row r="45" ht="16.5" spans="1:12">
      <c r="A45" s="38"/>
      <c r="B45" s="38"/>
      <c r="C45" s="38"/>
      <c r="D45" s="38"/>
      <c r="E45" s="34">
        <v>11639</v>
      </c>
      <c r="F45" s="7"/>
      <c r="G45" s="4" t="s">
        <v>119</v>
      </c>
      <c r="H45" s="32"/>
      <c r="I45" s="32" t="s">
        <v>32</v>
      </c>
      <c r="J45" s="32">
        <v>170</v>
      </c>
      <c r="K45" s="32">
        <v>0.416</v>
      </c>
      <c r="L45" s="124">
        <v>70.72</v>
      </c>
    </row>
    <row r="46" ht="16.5" spans="1:12">
      <c r="A46" s="38"/>
      <c r="B46" s="38"/>
      <c r="C46" s="38"/>
      <c r="D46" s="38"/>
      <c r="E46" s="38"/>
      <c r="F46" s="7"/>
      <c r="G46" s="4"/>
      <c r="H46" s="32"/>
      <c r="I46" s="32" t="s">
        <v>33</v>
      </c>
      <c r="J46" s="32">
        <v>170</v>
      </c>
      <c r="K46" s="32">
        <v>0.72</v>
      </c>
      <c r="L46" s="124">
        <v>122.4</v>
      </c>
    </row>
    <row r="47" ht="16.5" spans="1:12">
      <c r="A47" s="38"/>
      <c r="B47" s="38"/>
      <c r="C47" s="38"/>
      <c r="D47" s="38"/>
      <c r="E47" s="38"/>
      <c r="F47" s="7"/>
      <c r="G47" s="4"/>
      <c r="H47" s="32"/>
      <c r="I47" s="32" t="s">
        <v>24</v>
      </c>
      <c r="J47" s="32">
        <v>170</v>
      </c>
      <c r="K47" s="32">
        <v>0</v>
      </c>
      <c r="L47" s="124">
        <v>0</v>
      </c>
    </row>
    <row r="48" ht="16.5" spans="1:12">
      <c r="A48" s="38"/>
      <c r="B48" s="38"/>
      <c r="C48" s="38"/>
      <c r="D48" s="38"/>
      <c r="E48" s="38"/>
      <c r="F48" s="7"/>
      <c r="G48" s="4"/>
      <c r="H48" s="32"/>
      <c r="I48" s="32" t="s">
        <v>34</v>
      </c>
      <c r="J48" s="32">
        <v>170</v>
      </c>
      <c r="K48" s="32">
        <v>0.07</v>
      </c>
      <c r="L48" s="124">
        <v>11.9</v>
      </c>
    </row>
    <row r="49" ht="16.5" spans="1:12">
      <c r="A49" s="38"/>
      <c r="B49" s="38"/>
      <c r="C49" s="38"/>
      <c r="D49" s="38"/>
      <c r="E49" s="38"/>
      <c r="F49" s="7"/>
      <c r="G49" s="4"/>
      <c r="H49" s="32"/>
      <c r="I49" s="32" t="s">
        <v>21</v>
      </c>
      <c r="J49" s="32">
        <v>170</v>
      </c>
      <c r="K49" s="32">
        <v>0.05</v>
      </c>
      <c r="L49" s="124">
        <v>8.5</v>
      </c>
    </row>
    <row r="50" ht="16.5" spans="1:12">
      <c r="A50" s="38"/>
      <c r="B50" s="38"/>
      <c r="C50" s="38"/>
      <c r="D50" s="38"/>
      <c r="E50" s="38"/>
      <c r="F50" s="7"/>
      <c r="G50" s="4"/>
      <c r="H50" s="32"/>
      <c r="I50" s="32" t="s">
        <v>22</v>
      </c>
      <c r="J50" s="32">
        <v>170</v>
      </c>
      <c r="K50" s="32">
        <v>0.14</v>
      </c>
      <c r="L50" s="124">
        <v>23.8</v>
      </c>
    </row>
    <row r="51" ht="16.5" spans="1:12">
      <c r="A51" s="38"/>
      <c r="B51" s="38"/>
      <c r="C51" s="38"/>
      <c r="D51" s="38"/>
      <c r="E51" s="38"/>
      <c r="F51" s="7"/>
      <c r="G51" s="4"/>
      <c r="H51" s="32"/>
      <c r="I51" s="32" t="s">
        <v>35</v>
      </c>
      <c r="J51" s="32">
        <v>170</v>
      </c>
      <c r="K51" s="4">
        <v>0</v>
      </c>
      <c r="L51" s="124">
        <v>0</v>
      </c>
    </row>
    <row r="52" ht="16.5" spans="1:12">
      <c r="A52" s="38"/>
      <c r="B52" s="38"/>
      <c r="C52" s="38"/>
      <c r="D52" s="38"/>
      <c r="E52" s="38"/>
      <c r="F52" s="7"/>
      <c r="G52" s="4"/>
      <c r="H52" s="32"/>
      <c r="I52" s="32" t="s">
        <v>36</v>
      </c>
      <c r="J52" s="40">
        <v>7</v>
      </c>
      <c r="K52" s="4">
        <v>0.4</v>
      </c>
      <c r="L52" s="124">
        <v>2.8</v>
      </c>
    </row>
    <row r="53" ht="16.5" spans="1:12">
      <c r="A53" s="38"/>
      <c r="B53" s="38"/>
      <c r="C53" s="38"/>
      <c r="D53" s="38"/>
      <c r="E53" s="34">
        <v>11640</v>
      </c>
      <c r="F53" s="7"/>
      <c r="G53" s="4" t="s">
        <v>118</v>
      </c>
      <c r="H53" s="32"/>
      <c r="I53" s="32" t="s">
        <v>32</v>
      </c>
      <c r="J53" s="32">
        <v>310</v>
      </c>
      <c r="K53" s="32">
        <v>0.416</v>
      </c>
      <c r="L53" s="124">
        <v>128.96</v>
      </c>
    </row>
    <row r="54" ht="16.5" spans="1:12">
      <c r="A54" s="38"/>
      <c r="B54" s="38"/>
      <c r="C54" s="38"/>
      <c r="D54" s="38"/>
      <c r="E54" s="38"/>
      <c r="F54" s="7"/>
      <c r="G54" s="4"/>
      <c r="H54" s="32"/>
      <c r="I54" s="32" t="s">
        <v>33</v>
      </c>
      <c r="J54" s="32">
        <v>310</v>
      </c>
      <c r="K54" s="32">
        <v>0.72</v>
      </c>
      <c r="L54" s="124">
        <v>223.2</v>
      </c>
    </row>
    <row r="55" ht="16.5" spans="1:12">
      <c r="A55" s="38"/>
      <c r="B55" s="38"/>
      <c r="C55" s="38"/>
      <c r="D55" s="38"/>
      <c r="E55" s="38"/>
      <c r="F55" s="7"/>
      <c r="G55" s="4"/>
      <c r="H55" s="32"/>
      <c r="I55" s="32" t="s">
        <v>24</v>
      </c>
      <c r="J55" s="32">
        <v>310</v>
      </c>
      <c r="K55" s="32">
        <v>0</v>
      </c>
      <c r="L55" s="124">
        <v>0</v>
      </c>
    </row>
    <row r="56" ht="16.5" spans="1:12">
      <c r="A56" s="38"/>
      <c r="B56" s="38"/>
      <c r="C56" s="38"/>
      <c r="D56" s="38"/>
      <c r="E56" s="38"/>
      <c r="F56" s="7"/>
      <c r="G56" s="4"/>
      <c r="H56" s="32"/>
      <c r="I56" s="32" t="s">
        <v>34</v>
      </c>
      <c r="J56" s="32">
        <v>310</v>
      </c>
      <c r="K56" s="32">
        <v>0.07</v>
      </c>
      <c r="L56" s="124">
        <v>21.7</v>
      </c>
    </row>
    <row r="57" ht="16.5" spans="1:12">
      <c r="A57" s="38"/>
      <c r="B57" s="38"/>
      <c r="C57" s="38"/>
      <c r="D57" s="38"/>
      <c r="E57" s="38"/>
      <c r="F57" s="7"/>
      <c r="G57" s="4"/>
      <c r="H57" s="32"/>
      <c r="I57" s="32" t="s">
        <v>21</v>
      </c>
      <c r="J57" s="32">
        <v>310</v>
      </c>
      <c r="K57" s="32">
        <v>0.05</v>
      </c>
      <c r="L57" s="124">
        <v>15.5</v>
      </c>
    </row>
    <row r="58" ht="16.5" spans="1:12">
      <c r="A58" s="38"/>
      <c r="B58" s="38"/>
      <c r="C58" s="38"/>
      <c r="D58" s="38"/>
      <c r="E58" s="38"/>
      <c r="F58" s="7"/>
      <c r="G58" s="4"/>
      <c r="H58" s="32"/>
      <c r="I58" s="32" t="s">
        <v>22</v>
      </c>
      <c r="J58" s="32">
        <v>310</v>
      </c>
      <c r="K58" s="32">
        <v>0.14</v>
      </c>
      <c r="L58" s="124">
        <v>43.4</v>
      </c>
    </row>
    <row r="59" ht="16.5" spans="1:12">
      <c r="A59" s="38"/>
      <c r="B59" s="38"/>
      <c r="C59" s="38"/>
      <c r="D59" s="38"/>
      <c r="E59" s="38"/>
      <c r="F59" s="7"/>
      <c r="G59" s="4"/>
      <c r="H59" s="5"/>
      <c r="I59" s="32" t="s">
        <v>35</v>
      </c>
      <c r="J59" s="32">
        <v>310</v>
      </c>
      <c r="K59" s="4">
        <v>0</v>
      </c>
      <c r="L59" s="124">
        <v>0</v>
      </c>
    </row>
    <row r="60" ht="16.5" spans="1:12">
      <c r="A60" s="39"/>
      <c r="B60" s="39"/>
      <c r="C60" s="39"/>
      <c r="D60" s="39"/>
      <c r="E60" s="38"/>
      <c r="F60" s="11"/>
      <c r="G60" s="4"/>
      <c r="H60" s="5"/>
      <c r="I60" s="32" t="s">
        <v>36</v>
      </c>
      <c r="J60" s="40">
        <v>12</v>
      </c>
      <c r="K60" s="4">
        <v>0.4</v>
      </c>
      <c r="L60" s="124">
        <v>4.8</v>
      </c>
    </row>
    <row r="61" ht="16.5" spans="1:12">
      <c r="A61" s="32" t="s">
        <v>13</v>
      </c>
      <c r="B61" s="33">
        <v>45910</v>
      </c>
      <c r="C61" s="33" t="s">
        <v>14</v>
      </c>
      <c r="D61" s="32" t="s">
        <v>429</v>
      </c>
      <c r="E61" s="34">
        <v>11641</v>
      </c>
      <c r="F61" s="1" t="s">
        <v>430</v>
      </c>
      <c r="G61" s="32" t="s">
        <v>75</v>
      </c>
      <c r="H61" s="32"/>
      <c r="I61" s="32" t="s">
        <v>32</v>
      </c>
      <c r="J61" s="5">
        <v>550</v>
      </c>
      <c r="K61" s="4">
        <v>0.416</v>
      </c>
      <c r="L61" s="125">
        <v>228.8</v>
      </c>
    </row>
    <row r="62" ht="16.5" spans="1:12">
      <c r="A62" s="32"/>
      <c r="B62" s="32"/>
      <c r="C62" s="33"/>
      <c r="D62" s="32"/>
      <c r="E62" s="38"/>
      <c r="F62" s="7"/>
      <c r="G62" s="32"/>
      <c r="H62" s="32"/>
      <c r="I62" s="32" t="s">
        <v>33</v>
      </c>
      <c r="J62" s="5">
        <v>550</v>
      </c>
      <c r="K62" s="4">
        <v>0.72</v>
      </c>
      <c r="L62" s="125">
        <v>396</v>
      </c>
    </row>
    <row r="63" ht="16.5" spans="1:12">
      <c r="A63" s="32"/>
      <c r="B63" s="32"/>
      <c r="C63" s="33"/>
      <c r="D63" s="32"/>
      <c r="E63" s="38"/>
      <c r="F63" s="7"/>
      <c r="G63" s="32"/>
      <c r="H63" s="32"/>
      <c r="I63" s="32" t="s">
        <v>24</v>
      </c>
      <c r="J63" s="5">
        <v>550</v>
      </c>
      <c r="K63" s="4">
        <v>0</v>
      </c>
      <c r="L63" s="125">
        <v>0</v>
      </c>
    </row>
    <row r="64" ht="16.5" spans="1:12">
      <c r="A64" s="32"/>
      <c r="B64" s="32"/>
      <c r="C64" s="33"/>
      <c r="D64" s="32"/>
      <c r="E64" s="38"/>
      <c r="F64" s="7"/>
      <c r="G64" s="32"/>
      <c r="H64" s="32"/>
      <c r="I64" s="32" t="s">
        <v>34</v>
      </c>
      <c r="J64" s="5">
        <v>550</v>
      </c>
      <c r="K64" s="4">
        <v>0.07</v>
      </c>
      <c r="L64" s="125">
        <v>38.5</v>
      </c>
    </row>
    <row r="65" ht="16.5" spans="1:12">
      <c r="A65" s="32"/>
      <c r="B65" s="32"/>
      <c r="C65" s="33"/>
      <c r="D65" s="32"/>
      <c r="E65" s="38"/>
      <c r="F65" s="7"/>
      <c r="G65" s="32"/>
      <c r="H65" s="32"/>
      <c r="I65" s="32" t="s">
        <v>21</v>
      </c>
      <c r="J65" s="5">
        <v>550</v>
      </c>
      <c r="K65" s="4">
        <v>0.05</v>
      </c>
      <c r="L65" s="125">
        <v>27.5</v>
      </c>
    </row>
    <row r="66" ht="16.5" spans="1:12">
      <c r="A66" s="32"/>
      <c r="B66" s="32"/>
      <c r="C66" s="33"/>
      <c r="D66" s="32"/>
      <c r="E66" s="38"/>
      <c r="F66" s="7"/>
      <c r="G66" s="32"/>
      <c r="H66" s="32"/>
      <c r="I66" s="32" t="s">
        <v>22</v>
      </c>
      <c r="J66" s="5">
        <v>550</v>
      </c>
      <c r="K66" s="4">
        <v>0.14</v>
      </c>
      <c r="L66" s="125">
        <v>77</v>
      </c>
    </row>
    <row r="67" ht="16.5" spans="1:12">
      <c r="A67" s="32"/>
      <c r="B67" s="32"/>
      <c r="C67" s="33"/>
      <c r="D67" s="32"/>
      <c r="E67" s="38"/>
      <c r="F67" s="7"/>
      <c r="G67" s="32"/>
      <c r="H67" s="32"/>
      <c r="I67" s="32" t="s">
        <v>35</v>
      </c>
      <c r="J67" s="5">
        <v>550</v>
      </c>
      <c r="K67" s="4">
        <v>0</v>
      </c>
      <c r="L67" s="125">
        <v>0</v>
      </c>
    </row>
    <row r="68" ht="16.5" spans="1:12">
      <c r="A68" s="32"/>
      <c r="B68" s="32"/>
      <c r="C68" s="33"/>
      <c r="D68" s="32"/>
      <c r="E68" s="39"/>
      <c r="F68" s="7"/>
      <c r="G68" s="32"/>
      <c r="H68" s="32"/>
      <c r="I68" s="32" t="s">
        <v>36</v>
      </c>
      <c r="J68" s="5">
        <v>22</v>
      </c>
      <c r="K68" s="4">
        <v>0.4</v>
      </c>
      <c r="L68" s="125">
        <v>8.8</v>
      </c>
    </row>
    <row r="69" ht="16.5" spans="1:12">
      <c r="A69" s="32"/>
      <c r="B69" s="32"/>
      <c r="C69" s="33"/>
      <c r="D69" s="32"/>
      <c r="E69" s="34">
        <v>11642</v>
      </c>
      <c r="F69" s="7"/>
      <c r="G69" s="32" t="s">
        <v>78</v>
      </c>
      <c r="H69" s="32"/>
      <c r="I69" s="32" t="s">
        <v>32</v>
      </c>
      <c r="J69" s="5">
        <v>130</v>
      </c>
      <c r="K69" s="4">
        <v>0.416</v>
      </c>
      <c r="L69" s="125">
        <v>54.08</v>
      </c>
    </row>
    <row r="70" ht="16.5" spans="1:12">
      <c r="A70" s="32"/>
      <c r="B70" s="32"/>
      <c r="C70" s="33"/>
      <c r="D70" s="32"/>
      <c r="E70" s="38"/>
      <c r="F70" s="7"/>
      <c r="G70" s="32"/>
      <c r="H70" s="32"/>
      <c r="I70" s="32" t="s">
        <v>33</v>
      </c>
      <c r="J70" s="5">
        <v>130</v>
      </c>
      <c r="K70" s="4">
        <v>0.72</v>
      </c>
      <c r="L70" s="125">
        <v>93.6</v>
      </c>
    </row>
    <row r="71" ht="16.5" spans="1:12">
      <c r="A71" s="32"/>
      <c r="B71" s="32"/>
      <c r="C71" s="33"/>
      <c r="D71" s="32"/>
      <c r="E71" s="38"/>
      <c r="F71" s="7"/>
      <c r="G71" s="32"/>
      <c r="H71" s="32"/>
      <c r="I71" s="32" t="s">
        <v>24</v>
      </c>
      <c r="J71" s="5">
        <v>130</v>
      </c>
      <c r="K71" s="4">
        <v>0</v>
      </c>
      <c r="L71" s="125">
        <v>0</v>
      </c>
    </row>
    <row r="72" ht="16.5" spans="1:12">
      <c r="A72" s="32"/>
      <c r="B72" s="32"/>
      <c r="C72" s="33"/>
      <c r="D72" s="32"/>
      <c r="E72" s="38"/>
      <c r="F72" s="7"/>
      <c r="G72" s="32"/>
      <c r="H72" s="32"/>
      <c r="I72" s="32" t="s">
        <v>34</v>
      </c>
      <c r="J72" s="5">
        <v>130</v>
      </c>
      <c r="K72" s="4">
        <v>0.07</v>
      </c>
      <c r="L72" s="125">
        <v>9.1</v>
      </c>
    </row>
    <row r="73" ht="16.5" spans="1:12">
      <c r="A73" s="32"/>
      <c r="B73" s="32"/>
      <c r="C73" s="33"/>
      <c r="D73" s="32"/>
      <c r="E73" s="38"/>
      <c r="F73" s="7"/>
      <c r="G73" s="32"/>
      <c r="H73" s="32"/>
      <c r="I73" s="32" t="s">
        <v>21</v>
      </c>
      <c r="J73" s="5">
        <v>130</v>
      </c>
      <c r="K73" s="4">
        <v>0.05</v>
      </c>
      <c r="L73" s="125">
        <v>6.5</v>
      </c>
    </row>
    <row r="74" ht="16.5" spans="1:12">
      <c r="A74" s="32"/>
      <c r="B74" s="32"/>
      <c r="C74" s="33"/>
      <c r="D74" s="32"/>
      <c r="E74" s="38"/>
      <c r="F74" s="7"/>
      <c r="G74" s="32"/>
      <c r="H74" s="32"/>
      <c r="I74" s="32" t="s">
        <v>22</v>
      </c>
      <c r="J74" s="5">
        <v>130</v>
      </c>
      <c r="K74" s="4">
        <v>0.14</v>
      </c>
      <c r="L74" s="125">
        <v>18.2</v>
      </c>
    </row>
    <row r="75" ht="16.5" spans="1:12">
      <c r="A75" s="32"/>
      <c r="B75" s="32"/>
      <c r="C75" s="33"/>
      <c r="D75" s="32"/>
      <c r="E75" s="38"/>
      <c r="F75" s="7"/>
      <c r="G75" s="32"/>
      <c r="H75" s="32"/>
      <c r="I75" s="32" t="s">
        <v>35</v>
      </c>
      <c r="J75" s="5">
        <v>130</v>
      </c>
      <c r="K75" s="4">
        <v>0</v>
      </c>
      <c r="L75" s="125">
        <v>0</v>
      </c>
    </row>
    <row r="76" ht="16.5" spans="1:12">
      <c r="A76" s="32"/>
      <c r="B76" s="32"/>
      <c r="C76" s="33"/>
      <c r="D76" s="32"/>
      <c r="E76" s="39"/>
      <c r="F76" s="7"/>
      <c r="G76" s="32"/>
      <c r="H76" s="32"/>
      <c r="I76" s="32" t="s">
        <v>36</v>
      </c>
      <c r="J76" s="5">
        <v>5</v>
      </c>
      <c r="K76" s="4">
        <v>0.4</v>
      </c>
      <c r="L76" s="125">
        <v>2</v>
      </c>
    </row>
    <row r="77" ht="16.5" spans="1:12">
      <c r="A77" s="32"/>
      <c r="B77" s="32"/>
      <c r="C77" s="33"/>
      <c r="D77" s="32"/>
      <c r="E77" s="34">
        <v>11643</v>
      </c>
      <c r="F77" s="7"/>
      <c r="G77" s="4" t="s">
        <v>81</v>
      </c>
      <c r="H77" s="32"/>
      <c r="I77" s="32" t="s">
        <v>32</v>
      </c>
      <c r="J77" s="5">
        <v>1650</v>
      </c>
      <c r="K77" s="4">
        <v>0.416</v>
      </c>
      <c r="L77" s="125">
        <v>686.4</v>
      </c>
    </row>
    <row r="78" ht="16.5" spans="1:12">
      <c r="A78" s="32"/>
      <c r="B78" s="32"/>
      <c r="C78" s="33"/>
      <c r="D78" s="32"/>
      <c r="E78" s="38"/>
      <c r="F78" s="7"/>
      <c r="G78" s="4"/>
      <c r="H78" s="32"/>
      <c r="I78" s="32" t="s">
        <v>33</v>
      </c>
      <c r="J78" s="5">
        <v>1650</v>
      </c>
      <c r="K78" s="4">
        <v>0.72</v>
      </c>
      <c r="L78" s="125">
        <v>1188</v>
      </c>
    </row>
    <row r="79" ht="16.5" spans="1:12">
      <c r="A79" s="32"/>
      <c r="B79" s="32"/>
      <c r="C79" s="33"/>
      <c r="D79" s="32"/>
      <c r="E79" s="38"/>
      <c r="F79" s="7"/>
      <c r="G79" s="4"/>
      <c r="H79" s="32"/>
      <c r="I79" s="32" t="s">
        <v>24</v>
      </c>
      <c r="J79" s="5">
        <v>1650</v>
      </c>
      <c r="K79" s="4">
        <v>0</v>
      </c>
      <c r="L79" s="125">
        <v>0</v>
      </c>
    </row>
    <row r="80" ht="16.5" spans="1:12">
      <c r="A80" s="32"/>
      <c r="B80" s="32"/>
      <c r="C80" s="33"/>
      <c r="D80" s="32"/>
      <c r="E80" s="38"/>
      <c r="F80" s="7"/>
      <c r="G80" s="4"/>
      <c r="H80" s="32"/>
      <c r="I80" s="32" t="s">
        <v>34</v>
      </c>
      <c r="J80" s="5">
        <v>3300</v>
      </c>
      <c r="K80" s="4">
        <v>0.07</v>
      </c>
      <c r="L80" s="125">
        <v>231</v>
      </c>
    </row>
    <row r="81" ht="16.5" spans="1:12">
      <c r="A81" s="32"/>
      <c r="B81" s="32"/>
      <c r="C81" s="33"/>
      <c r="D81" s="32"/>
      <c r="E81" s="38"/>
      <c r="F81" s="7"/>
      <c r="G81" s="4"/>
      <c r="H81" s="32"/>
      <c r="I81" s="32" t="s">
        <v>21</v>
      </c>
      <c r="J81" s="5">
        <v>3300</v>
      </c>
      <c r="K81" s="4">
        <v>0.05</v>
      </c>
      <c r="L81" s="125">
        <v>165</v>
      </c>
    </row>
    <row r="82" ht="16.5" spans="1:12">
      <c r="A82" s="32"/>
      <c r="B82" s="32"/>
      <c r="C82" s="33"/>
      <c r="D82" s="32"/>
      <c r="E82" s="38"/>
      <c r="F82" s="7"/>
      <c r="G82" s="4"/>
      <c r="H82" s="32"/>
      <c r="I82" s="32" t="s">
        <v>22</v>
      </c>
      <c r="J82" s="5">
        <v>3300</v>
      </c>
      <c r="K82" s="4">
        <v>0.14</v>
      </c>
      <c r="L82" s="125">
        <v>462</v>
      </c>
    </row>
    <row r="83" ht="16.5" spans="1:12">
      <c r="A83" s="32"/>
      <c r="B83" s="32"/>
      <c r="C83" s="33"/>
      <c r="D83" s="32"/>
      <c r="E83" s="38"/>
      <c r="F83" s="7"/>
      <c r="G83" s="4"/>
      <c r="H83" s="32"/>
      <c r="I83" s="32" t="s">
        <v>35</v>
      </c>
      <c r="J83" s="5">
        <v>1650</v>
      </c>
      <c r="K83" s="4">
        <v>0</v>
      </c>
      <c r="L83" s="125">
        <v>0</v>
      </c>
    </row>
    <row r="84" ht="16.5" spans="1:12">
      <c r="A84" s="32"/>
      <c r="B84" s="32"/>
      <c r="C84" s="33"/>
      <c r="D84" s="32"/>
      <c r="E84" s="39"/>
      <c r="F84" s="7"/>
      <c r="G84" s="4"/>
      <c r="H84" s="32"/>
      <c r="I84" s="32" t="s">
        <v>36</v>
      </c>
      <c r="J84" s="5">
        <v>66</v>
      </c>
      <c r="K84" s="4">
        <v>0.4</v>
      </c>
      <c r="L84" s="125">
        <v>26.4</v>
      </c>
    </row>
    <row r="85" ht="16.5" spans="1:12">
      <c r="A85" s="32"/>
      <c r="B85" s="32"/>
      <c r="C85" s="33"/>
      <c r="D85" s="32"/>
      <c r="E85" s="34">
        <v>11645</v>
      </c>
      <c r="F85" s="7"/>
      <c r="G85" s="32" t="s">
        <v>84</v>
      </c>
      <c r="H85" s="32"/>
      <c r="I85" s="4" t="s">
        <v>32</v>
      </c>
      <c r="J85" s="5">
        <v>440</v>
      </c>
      <c r="K85" s="4">
        <v>0.416</v>
      </c>
      <c r="L85" s="125">
        <v>183.04</v>
      </c>
    </row>
    <row r="86" ht="16.5" spans="1:12">
      <c r="A86" s="32"/>
      <c r="B86" s="32"/>
      <c r="C86" s="33"/>
      <c r="D86" s="32"/>
      <c r="E86" s="38"/>
      <c r="F86" s="7"/>
      <c r="G86" s="32"/>
      <c r="H86" s="32"/>
      <c r="I86" s="4" t="s">
        <v>33</v>
      </c>
      <c r="J86" s="5">
        <v>440</v>
      </c>
      <c r="K86" s="4">
        <v>0.72</v>
      </c>
      <c r="L86" s="125">
        <v>316.8</v>
      </c>
    </row>
    <row r="87" ht="16.5" spans="1:12">
      <c r="A87" s="32"/>
      <c r="B87" s="32"/>
      <c r="C87" s="33"/>
      <c r="D87" s="32"/>
      <c r="E87" s="38"/>
      <c r="F87" s="7"/>
      <c r="G87" s="32"/>
      <c r="H87" s="32"/>
      <c r="I87" s="4" t="s">
        <v>24</v>
      </c>
      <c r="J87" s="5">
        <v>440</v>
      </c>
      <c r="K87" s="4">
        <v>0</v>
      </c>
      <c r="L87" s="125">
        <v>0</v>
      </c>
    </row>
    <row r="88" ht="16.5" spans="1:12">
      <c r="A88" s="32"/>
      <c r="B88" s="32"/>
      <c r="C88" s="33"/>
      <c r="D88" s="32"/>
      <c r="E88" s="38"/>
      <c r="F88" s="7"/>
      <c r="G88" s="32"/>
      <c r="H88" s="32"/>
      <c r="I88" s="32" t="s">
        <v>34</v>
      </c>
      <c r="J88" s="5">
        <v>440</v>
      </c>
      <c r="K88" s="32">
        <v>0.07</v>
      </c>
      <c r="L88" s="125">
        <v>30.8</v>
      </c>
    </row>
    <row r="89" ht="16.5" spans="1:12">
      <c r="A89" s="32"/>
      <c r="B89" s="32"/>
      <c r="C89" s="33"/>
      <c r="D89" s="32"/>
      <c r="E89" s="38"/>
      <c r="F89" s="7"/>
      <c r="G89" s="32"/>
      <c r="H89" s="32"/>
      <c r="I89" s="32" t="s">
        <v>21</v>
      </c>
      <c r="J89" s="5">
        <v>440</v>
      </c>
      <c r="K89" s="32">
        <v>0.05</v>
      </c>
      <c r="L89" s="125">
        <v>22</v>
      </c>
    </row>
    <row r="90" ht="16.5" spans="1:12">
      <c r="A90" s="32"/>
      <c r="B90" s="32"/>
      <c r="C90" s="33"/>
      <c r="D90" s="32"/>
      <c r="E90" s="38"/>
      <c r="F90" s="7"/>
      <c r="G90" s="32"/>
      <c r="H90" s="32"/>
      <c r="I90" s="32" t="s">
        <v>22</v>
      </c>
      <c r="J90" s="5">
        <v>440</v>
      </c>
      <c r="K90" s="32">
        <v>0.14</v>
      </c>
      <c r="L90" s="125">
        <v>61.6</v>
      </c>
    </row>
    <row r="91" ht="16.5" spans="1:12">
      <c r="A91" s="32"/>
      <c r="B91" s="32"/>
      <c r="C91" s="33"/>
      <c r="D91" s="32"/>
      <c r="E91" s="38"/>
      <c r="F91" s="7"/>
      <c r="G91" s="32"/>
      <c r="H91" s="32"/>
      <c r="I91" s="32" t="s">
        <v>35</v>
      </c>
      <c r="J91" s="5">
        <v>440</v>
      </c>
      <c r="K91" s="4">
        <v>0</v>
      </c>
      <c r="L91" s="125">
        <v>0</v>
      </c>
    </row>
    <row r="92" ht="16.5" spans="1:12">
      <c r="A92" s="32"/>
      <c r="B92" s="32"/>
      <c r="C92" s="33"/>
      <c r="D92" s="32"/>
      <c r="E92" s="39"/>
      <c r="F92" s="11"/>
      <c r="G92" s="32"/>
      <c r="H92" s="32"/>
      <c r="I92" s="32" t="s">
        <v>36</v>
      </c>
      <c r="J92" s="5">
        <v>18</v>
      </c>
      <c r="K92" s="4">
        <v>0.4</v>
      </c>
      <c r="L92" s="125">
        <v>7.2</v>
      </c>
    </row>
    <row r="93" ht="16.5" spans="1:12">
      <c r="A93" s="34" t="s">
        <v>13</v>
      </c>
      <c r="B93" s="92">
        <v>45915</v>
      </c>
      <c r="C93" s="34" t="s">
        <v>14</v>
      </c>
      <c r="D93" s="34" t="s">
        <v>431</v>
      </c>
      <c r="E93" s="32">
        <v>12049</v>
      </c>
      <c r="F93" s="1" t="s">
        <v>432</v>
      </c>
      <c r="G93" s="32" t="s">
        <v>75</v>
      </c>
      <c r="H93" s="32"/>
      <c r="I93" s="32" t="s">
        <v>32</v>
      </c>
      <c r="J93" s="5">
        <v>980</v>
      </c>
      <c r="K93" s="4">
        <v>0.416</v>
      </c>
      <c r="L93" s="125">
        <v>407.68</v>
      </c>
    </row>
    <row r="94" ht="16.5" spans="1:12">
      <c r="A94" s="38"/>
      <c r="B94" s="38"/>
      <c r="C94" s="38"/>
      <c r="D94" s="38"/>
      <c r="E94" s="32"/>
      <c r="F94" s="7"/>
      <c r="G94" s="32"/>
      <c r="H94" s="32"/>
      <c r="I94" s="32" t="s">
        <v>33</v>
      </c>
      <c r="J94" s="5">
        <v>980</v>
      </c>
      <c r="K94" s="4">
        <v>0.72</v>
      </c>
      <c r="L94" s="125">
        <v>705.6</v>
      </c>
    </row>
    <row r="95" ht="16.5" spans="1:12">
      <c r="A95" s="38"/>
      <c r="B95" s="38"/>
      <c r="C95" s="38"/>
      <c r="D95" s="38"/>
      <c r="E95" s="32"/>
      <c r="F95" s="7"/>
      <c r="G95" s="32"/>
      <c r="H95" s="32"/>
      <c r="I95" s="32" t="s">
        <v>24</v>
      </c>
      <c r="J95" s="5">
        <v>980</v>
      </c>
      <c r="K95" s="4">
        <v>0</v>
      </c>
      <c r="L95" s="125">
        <v>0</v>
      </c>
    </row>
    <row r="96" ht="16.5" spans="1:12">
      <c r="A96" s="38"/>
      <c r="B96" s="38"/>
      <c r="C96" s="38"/>
      <c r="D96" s="38"/>
      <c r="E96" s="32"/>
      <c r="F96" s="7"/>
      <c r="G96" s="32"/>
      <c r="H96" s="32"/>
      <c r="I96" s="32" t="s">
        <v>34</v>
      </c>
      <c r="J96" s="5">
        <v>980</v>
      </c>
      <c r="K96" s="4">
        <v>0.07</v>
      </c>
      <c r="L96" s="125">
        <v>68.6</v>
      </c>
    </row>
    <row r="97" ht="16.5" spans="1:12">
      <c r="A97" s="38"/>
      <c r="B97" s="38"/>
      <c r="C97" s="38"/>
      <c r="D97" s="38"/>
      <c r="E97" s="32"/>
      <c r="F97" s="7"/>
      <c r="G97" s="32"/>
      <c r="H97" s="32"/>
      <c r="I97" s="32" t="s">
        <v>21</v>
      </c>
      <c r="J97" s="5">
        <v>980</v>
      </c>
      <c r="K97" s="4">
        <v>0.05</v>
      </c>
      <c r="L97" s="125">
        <v>49</v>
      </c>
    </row>
    <row r="98" ht="16.5" spans="1:12">
      <c r="A98" s="38"/>
      <c r="B98" s="38"/>
      <c r="C98" s="38"/>
      <c r="D98" s="38"/>
      <c r="E98" s="32"/>
      <c r="F98" s="7"/>
      <c r="G98" s="32"/>
      <c r="H98" s="32"/>
      <c r="I98" s="32" t="s">
        <v>22</v>
      </c>
      <c r="J98" s="5">
        <v>980</v>
      </c>
      <c r="K98" s="4">
        <v>0.14</v>
      </c>
      <c r="L98" s="125">
        <v>137.2</v>
      </c>
    </row>
    <row r="99" ht="16.5" spans="1:12">
      <c r="A99" s="38"/>
      <c r="B99" s="38"/>
      <c r="C99" s="38"/>
      <c r="D99" s="38"/>
      <c r="E99" s="32"/>
      <c r="F99" s="7"/>
      <c r="G99" s="32"/>
      <c r="H99" s="32"/>
      <c r="I99" s="32" t="s">
        <v>35</v>
      </c>
      <c r="J99" s="5">
        <v>980</v>
      </c>
      <c r="K99" s="4">
        <v>0</v>
      </c>
      <c r="L99" s="125">
        <v>0</v>
      </c>
    </row>
    <row r="100" ht="16.5" spans="1:12">
      <c r="A100" s="38"/>
      <c r="B100" s="38"/>
      <c r="C100" s="38"/>
      <c r="D100" s="38"/>
      <c r="E100" s="32"/>
      <c r="F100" s="7"/>
      <c r="G100" s="32"/>
      <c r="H100" s="32"/>
      <c r="I100" s="32" t="s">
        <v>36</v>
      </c>
      <c r="J100" s="5">
        <v>39</v>
      </c>
      <c r="K100" s="4">
        <v>0.4</v>
      </c>
      <c r="L100" s="125">
        <v>15.6</v>
      </c>
    </row>
    <row r="101" ht="16.5" spans="1:12">
      <c r="A101" s="38"/>
      <c r="B101" s="38"/>
      <c r="C101" s="38"/>
      <c r="D101" s="38"/>
      <c r="E101" s="32">
        <v>12052</v>
      </c>
      <c r="F101" s="7"/>
      <c r="G101" s="4" t="s">
        <v>81</v>
      </c>
      <c r="H101" s="32"/>
      <c r="I101" s="32" t="s">
        <v>32</v>
      </c>
      <c r="J101" s="5">
        <v>890</v>
      </c>
      <c r="K101" s="4">
        <v>0.416</v>
      </c>
      <c r="L101" s="125">
        <v>370.24</v>
      </c>
    </row>
    <row r="102" ht="16.5" spans="1:12">
      <c r="A102" s="38"/>
      <c r="B102" s="38"/>
      <c r="C102" s="38"/>
      <c r="D102" s="38"/>
      <c r="E102" s="32"/>
      <c r="F102" s="7"/>
      <c r="G102" s="4"/>
      <c r="H102" s="32"/>
      <c r="I102" s="32" t="s">
        <v>33</v>
      </c>
      <c r="J102" s="5">
        <v>890</v>
      </c>
      <c r="K102" s="4">
        <v>0.72</v>
      </c>
      <c r="L102" s="125">
        <v>640.8</v>
      </c>
    </row>
    <row r="103" ht="16.5" spans="1:12">
      <c r="A103" s="38"/>
      <c r="B103" s="38"/>
      <c r="C103" s="38"/>
      <c r="D103" s="38"/>
      <c r="E103" s="32"/>
      <c r="F103" s="7"/>
      <c r="G103" s="4"/>
      <c r="H103" s="32"/>
      <c r="I103" s="32" t="s">
        <v>24</v>
      </c>
      <c r="J103" s="5">
        <v>890</v>
      </c>
      <c r="K103" s="4">
        <v>0</v>
      </c>
      <c r="L103" s="125">
        <v>0</v>
      </c>
    </row>
    <row r="104" ht="16.5" spans="1:12">
      <c r="A104" s="38"/>
      <c r="B104" s="38"/>
      <c r="C104" s="38"/>
      <c r="D104" s="38"/>
      <c r="E104" s="32"/>
      <c r="F104" s="7"/>
      <c r="G104" s="4"/>
      <c r="H104" s="32"/>
      <c r="I104" s="32" t="s">
        <v>34</v>
      </c>
      <c r="J104" s="5">
        <v>1760</v>
      </c>
      <c r="K104" s="4">
        <v>0.07</v>
      </c>
      <c r="L104" s="125">
        <v>123.2</v>
      </c>
    </row>
    <row r="105" ht="16.5" spans="1:12">
      <c r="A105" s="38"/>
      <c r="B105" s="38"/>
      <c r="C105" s="38"/>
      <c r="D105" s="38"/>
      <c r="E105" s="32"/>
      <c r="F105" s="7"/>
      <c r="G105" s="4"/>
      <c r="H105" s="32"/>
      <c r="I105" s="32" t="s">
        <v>21</v>
      </c>
      <c r="J105" s="5">
        <v>1760</v>
      </c>
      <c r="K105" s="4">
        <v>0.05</v>
      </c>
      <c r="L105" s="125">
        <v>88</v>
      </c>
    </row>
    <row r="106" ht="16.5" spans="1:12">
      <c r="A106" s="38"/>
      <c r="B106" s="38"/>
      <c r="C106" s="38"/>
      <c r="D106" s="38"/>
      <c r="E106" s="32"/>
      <c r="F106" s="7"/>
      <c r="G106" s="4"/>
      <c r="H106" s="32"/>
      <c r="I106" s="32" t="s">
        <v>22</v>
      </c>
      <c r="J106" s="5">
        <v>1760</v>
      </c>
      <c r="K106" s="4">
        <v>0.14</v>
      </c>
      <c r="L106" s="125">
        <v>246.4</v>
      </c>
    </row>
    <row r="107" ht="16.5" spans="1:12">
      <c r="A107" s="38"/>
      <c r="B107" s="38"/>
      <c r="C107" s="38"/>
      <c r="D107" s="38"/>
      <c r="E107" s="32"/>
      <c r="F107" s="7"/>
      <c r="G107" s="4"/>
      <c r="H107" s="32"/>
      <c r="I107" s="32" t="s">
        <v>35</v>
      </c>
      <c r="J107" s="5">
        <v>890</v>
      </c>
      <c r="K107" s="4">
        <v>0</v>
      </c>
      <c r="L107" s="125">
        <v>0</v>
      </c>
    </row>
    <row r="108" ht="16.5" spans="1:12">
      <c r="A108" s="38"/>
      <c r="B108" s="38"/>
      <c r="C108" s="38"/>
      <c r="D108" s="38"/>
      <c r="E108" s="32"/>
      <c r="F108" s="7"/>
      <c r="G108" s="4"/>
      <c r="H108" s="32"/>
      <c r="I108" s="32" t="s">
        <v>36</v>
      </c>
      <c r="J108" s="5">
        <v>36</v>
      </c>
      <c r="K108" s="4">
        <v>0.4</v>
      </c>
      <c r="L108" s="125">
        <v>14.4</v>
      </c>
    </row>
    <row r="109" ht="16.5" spans="1:12">
      <c r="A109" s="38"/>
      <c r="B109" s="38"/>
      <c r="C109" s="38"/>
      <c r="D109" s="38"/>
      <c r="E109" s="32">
        <v>12053</v>
      </c>
      <c r="F109" s="7"/>
      <c r="G109" s="32" t="s">
        <v>84</v>
      </c>
      <c r="H109" s="32"/>
      <c r="I109" s="4" t="s">
        <v>32</v>
      </c>
      <c r="J109" s="5">
        <v>170</v>
      </c>
      <c r="K109" s="4">
        <v>0.416</v>
      </c>
      <c r="L109" s="125">
        <v>70.72</v>
      </c>
    </row>
    <row r="110" ht="16.5" spans="1:12">
      <c r="A110" s="38"/>
      <c r="B110" s="38"/>
      <c r="C110" s="38"/>
      <c r="D110" s="38"/>
      <c r="E110" s="32"/>
      <c r="F110" s="7"/>
      <c r="G110" s="32"/>
      <c r="H110" s="32"/>
      <c r="I110" s="4" t="s">
        <v>33</v>
      </c>
      <c r="J110" s="5">
        <v>170</v>
      </c>
      <c r="K110" s="4">
        <v>0.72</v>
      </c>
      <c r="L110" s="125">
        <v>122.4</v>
      </c>
    </row>
    <row r="111" ht="16.5" spans="1:12">
      <c r="A111" s="38"/>
      <c r="B111" s="38"/>
      <c r="C111" s="38"/>
      <c r="D111" s="38"/>
      <c r="E111" s="32"/>
      <c r="F111" s="7"/>
      <c r="G111" s="32"/>
      <c r="H111" s="32"/>
      <c r="I111" s="4" t="s">
        <v>24</v>
      </c>
      <c r="J111" s="5">
        <v>170</v>
      </c>
      <c r="K111" s="4">
        <v>0</v>
      </c>
      <c r="L111" s="125">
        <v>0</v>
      </c>
    </row>
    <row r="112" ht="16.5" spans="1:12">
      <c r="A112" s="38"/>
      <c r="B112" s="38"/>
      <c r="C112" s="38"/>
      <c r="D112" s="38"/>
      <c r="E112" s="32"/>
      <c r="F112" s="7"/>
      <c r="G112" s="32"/>
      <c r="H112" s="32"/>
      <c r="I112" s="32" t="s">
        <v>34</v>
      </c>
      <c r="J112" s="5">
        <v>170</v>
      </c>
      <c r="K112" s="32">
        <v>0.07</v>
      </c>
      <c r="L112" s="125">
        <v>11.9</v>
      </c>
    </row>
    <row r="113" ht="16.5" spans="1:12">
      <c r="A113" s="38"/>
      <c r="B113" s="38"/>
      <c r="C113" s="38"/>
      <c r="D113" s="38"/>
      <c r="E113" s="32"/>
      <c r="F113" s="7"/>
      <c r="G113" s="32"/>
      <c r="H113" s="32"/>
      <c r="I113" s="32" t="s">
        <v>21</v>
      </c>
      <c r="J113" s="5">
        <v>170</v>
      </c>
      <c r="K113" s="32">
        <v>0.05</v>
      </c>
      <c r="L113" s="125">
        <v>8.5</v>
      </c>
    </row>
    <row r="114" ht="16.5" spans="1:12">
      <c r="A114" s="38"/>
      <c r="B114" s="38"/>
      <c r="C114" s="38"/>
      <c r="D114" s="38"/>
      <c r="E114" s="32"/>
      <c r="F114" s="7"/>
      <c r="G114" s="32"/>
      <c r="H114" s="32"/>
      <c r="I114" s="32" t="s">
        <v>22</v>
      </c>
      <c r="J114" s="5">
        <v>170</v>
      </c>
      <c r="K114" s="32">
        <v>0.14</v>
      </c>
      <c r="L114" s="125">
        <v>23.8</v>
      </c>
    </row>
    <row r="115" ht="16.5" spans="1:12">
      <c r="A115" s="38"/>
      <c r="B115" s="38"/>
      <c r="C115" s="38"/>
      <c r="D115" s="38"/>
      <c r="E115" s="32"/>
      <c r="F115" s="7"/>
      <c r="G115" s="32"/>
      <c r="H115" s="32"/>
      <c r="I115" s="32" t="s">
        <v>35</v>
      </c>
      <c r="J115" s="5">
        <v>170</v>
      </c>
      <c r="K115" s="4">
        <v>0</v>
      </c>
      <c r="L115" s="125">
        <v>0</v>
      </c>
    </row>
    <row r="116" ht="16.5" spans="1:12">
      <c r="A116" s="39"/>
      <c r="B116" s="39"/>
      <c r="C116" s="39"/>
      <c r="D116" s="39"/>
      <c r="E116" s="32"/>
      <c r="F116" s="11"/>
      <c r="G116" s="32"/>
      <c r="H116" s="32"/>
      <c r="I116" s="32" t="s">
        <v>36</v>
      </c>
      <c r="J116" s="5">
        <v>7</v>
      </c>
      <c r="K116" s="4">
        <v>0.4</v>
      </c>
      <c r="L116" s="125">
        <v>2.8</v>
      </c>
    </row>
    <row r="117" ht="16.5" spans="1:12">
      <c r="A117" s="34" t="s">
        <v>13</v>
      </c>
      <c r="B117" s="92">
        <v>45916</v>
      </c>
      <c r="C117" s="34" t="s">
        <v>14</v>
      </c>
      <c r="D117" s="34" t="s">
        <v>433</v>
      </c>
      <c r="E117" s="64">
        <v>62408</v>
      </c>
      <c r="F117" s="1" t="s">
        <v>434</v>
      </c>
      <c r="G117" s="32" t="s">
        <v>435</v>
      </c>
      <c r="H117" s="5" t="s">
        <v>436</v>
      </c>
      <c r="I117" s="4" t="s">
        <v>34</v>
      </c>
      <c r="J117" s="40">
        <v>1300</v>
      </c>
      <c r="K117" s="4">
        <v>0.07</v>
      </c>
      <c r="L117" s="126">
        <v>91</v>
      </c>
    </row>
    <row r="118" ht="16.5" spans="1:12">
      <c r="A118" s="38"/>
      <c r="B118" s="38"/>
      <c r="C118" s="38"/>
      <c r="D118" s="38"/>
      <c r="E118" s="64"/>
      <c r="F118" s="7"/>
      <c r="G118" s="32"/>
      <c r="H118" s="5" t="s">
        <v>436</v>
      </c>
      <c r="I118" s="4" t="s">
        <v>21</v>
      </c>
      <c r="J118" s="40">
        <v>1300</v>
      </c>
      <c r="K118" s="4">
        <v>0.05</v>
      </c>
      <c r="L118" s="126">
        <v>65</v>
      </c>
    </row>
    <row r="119" ht="16.5" spans="1:12">
      <c r="A119" s="38"/>
      <c r="B119" s="38"/>
      <c r="C119" s="38"/>
      <c r="D119" s="38"/>
      <c r="E119" s="64"/>
      <c r="F119" s="7"/>
      <c r="G119" s="32"/>
      <c r="H119" s="5" t="s">
        <v>436</v>
      </c>
      <c r="I119" s="4" t="s">
        <v>22</v>
      </c>
      <c r="J119" s="40">
        <v>1300</v>
      </c>
      <c r="K119" s="4">
        <v>0.14</v>
      </c>
      <c r="L119" s="126">
        <v>182</v>
      </c>
    </row>
    <row r="120" ht="16.5" spans="1:12">
      <c r="A120" s="38"/>
      <c r="B120" s="38"/>
      <c r="C120" s="38"/>
      <c r="D120" s="38"/>
      <c r="E120" s="64"/>
      <c r="F120" s="7"/>
      <c r="G120" s="32"/>
      <c r="H120" s="5" t="s">
        <v>436</v>
      </c>
      <c r="I120" s="4" t="s">
        <v>23</v>
      </c>
      <c r="J120" s="40">
        <v>1300</v>
      </c>
      <c r="K120" s="4">
        <v>0.56</v>
      </c>
      <c r="L120" s="126">
        <v>728</v>
      </c>
    </row>
    <row r="121" ht="16.5" spans="1:12">
      <c r="A121" s="38"/>
      <c r="B121" s="38"/>
      <c r="C121" s="38"/>
      <c r="D121" s="38"/>
      <c r="E121" s="64"/>
      <c r="F121" s="7"/>
      <c r="G121" s="32"/>
      <c r="H121" s="5" t="s">
        <v>436</v>
      </c>
      <c r="I121" s="4" t="s">
        <v>24</v>
      </c>
      <c r="J121" s="40">
        <v>1300</v>
      </c>
      <c r="K121" s="4">
        <v>0</v>
      </c>
      <c r="L121" s="126">
        <v>0</v>
      </c>
    </row>
    <row r="122" ht="16.5" spans="1:12">
      <c r="A122" s="38"/>
      <c r="B122" s="38"/>
      <c r="C122" s="38"/>
      <c r="D122" s="38"/>
      <c r="E122" s="64"/>
      <c r="F122" s="7"/>
      <c r="G122" s="32"/>
      <c r="H122" s="5" t="s">
        <v>436</v>
      </c>
      <c r="I122" s="4" t="s">
        <v>25</v>
      </c>
      <c r="J122" s="40">
        <v>1300</v>
      </c>
      <c r="K122" s="4">
        <v>0.18</v>
      </c>
      <c r="L122" s="126">
        <v>234</v>
      </c>
    </row>
    <row r="123" ht="16.5" spans="1:12">
      <c r="A123" s="38"/>
      <c r="B123" s="38"/>
      <c r="C123" s="38"/>
      <c r="D123" s="38"/>
      <c r="E123" s="64">
        <v>62331</v>
      </c>
      <c r="F123" s="7"/>
      <c r="G123" s="1" t="s">
        <v>403</v>
      </c>
      <c r="H123" s="5" t="s">
        <v>436</v>
      </c>
      <c r="I123" s="4" t="s">
        <v>34</v>
      </c>
      <c r="J123" s="40">
        <v>1700</v>
      </c>
      <c r="K123" s="4">
        <v>0.07</v>
      </c>
      <c r="L123" s="126">
        <v>119</v>
      </c>
    </row>
    <row r="124" ht="16.5" spans="1:12">
      <c r="A124" s="38"/>
      <c r="B124" s="38"/>
      <c r="C124" s="38"/>
      <c r="D124" s="38"/>
      <c r="E124" s="64"/>
      <c r="F124" s="7"/>
      <c r="G124" s="7"/>
      <c r="H124" s="5" t="s">
        <v>436</v>
      </c>
      <c r="I124" s="4" t="s">
        <v>21</v>
      </c>
      <c r="J124" s="40">
        <v>1700</v>
      </c>
      <c r="K124" s="4">
        <v>0.05</v>
      </c>
      <c r="L124" s="126">
        <v>85</v>
      </c>
    </row>
    <row r="125" ht="16.5" spans="1:12">
      <c r="A125" s="38"/>
      <c r="B125" s="38"/>
      <c r="C125" s="38"/>
      <c r="D125" s="38"/>
      <c r="E125" s="64"/>
      <c r="F125" s="7"/>
      <c r="G125" s="7"/>
      <c r="H125" s="5" t="s">
        <v>436</v>
      </c>
      <c r="I125" s="4" t="s">
        <v>22</v>
      </c>
      <c r="J125" s="40">
        <v>1700</v>
      </c>
      <c r="K125" s="4">
        <v>0.14</v>
      </c>
      <c r="L125" s="126">
        <v>238</v>
      </c>
    </row>
    <row r="126" ht="16.5" spans="1:12">
      <c r="A126" s="38"/>
      <c r="B126" s="38"/>
      <c r="C126" s="38"/>
      <c r="D126" s="38"/>
      <c r="E126" s="64"/>
      <c r="F126" s="7"/>
      <c r="G126" s="7"/>
      <c r="H126" s="5" t="s">
        <v>436</v>
      </c>
      <c r="I126" s="4" t="s">
        <v>23</v>
      </c>
      <c r="J126" s="40">
        <v>1700</v>
      </c>
      <c r="K126" s="4">
        <v>0.56</v>
      </c>
      <c r="L126" s="126">
        <v>952</v>
      </c>
    </row>
    <row r="127" ht="16.5" spans="1:12">
      <c r="A127" s="38"/>
      <c r="B127" s="38"/>
      <c r="C127" s="38"/>
      <c r="D127" s="38"/>
      <c r="E127" s="64"/>
      <c r="F127" s="7"/>
      <c r="G127" s="7"/>
      <c r="H127" s="5" t="s">
        <v>436</v>
      </c>
      <c r="I127" s="4" t="s">
        <v>24</v>
      </c>
      <c r="J127" s="40">
        <v>1700</v>
      </c>
      <c r="K127" s="4">
        <v>0</v>
      </c>
      <c r="L127" s="126">
        <v>0</v>
      </c>
    </row>
    <row r="128" ht="16.5" spans="1:12">
      <c r="A128" s="39"/>
      <c r="B128" s="39"/>
      <c r="C128" s="39"/>
      <c r="D128" s="39"/>
      <c r="E128" s="64"/>
      <c r="F128" s="11"/>
      <c r="G128" s="11"/>
      <c r="H128" s="5" t="s">
        <v>436</v>
      </c>
      <c r="I128" s="4" t="s">
        <v>25</v>
      </c>
      <c r="J128" s="40">
        <v>1700</v>
      </c>
      <c r="K128" s="4">
        <v>0.18</v>
      </c>
      <c r="L128" s="126">
        <v>306</v>
      </c>
    </row>
    <row r="129" ht="16.5" spans="1:12">
      <c r="A129" s="34" t="s">
        <v>13</v>
      </c>
      <c r="B129" s="92">
        <v>45915</v>
      </c>
      <c r="C129" s="34" t="s">
        <v>14</v>
      </c>
      <c r="D129" s="34" t="s">
        <v>437</v>
      </c>
      <c r="E129" s="34">
        <v>12021</v>
      </c>
      <c r="F129" s="1" t="s">
        <v>438</v>
      </c>
      <c r="G129" s="32" t="s">
        <v>113</v>
      </c>
      <c r="H129" s="94"/>
      <c r="I129" s="32" t="s">
        <v>32</v>
      </c>
      <c r="J129" s="32">
        <v>810</v>
      </c>
      <c r="K129" s="32">
        <v>0.416</v>
      </c>
      <c r="L129" s="124">
        <f t="shared" ref="L129:L157" si="0">J129*K129</f>
        <v>336.96</v>
      </c>
    </row>
    <row r="130" ht="16.5" spans="1:12">
      <c r="A130" s="38"/>
      <c r="B130" s="38"/>
      <c r="C130" s="38"/>
      <c r="D130" s="38"/>
      <c r="E130" s="38"/>
      <c r="F130" s="7"/>
      <c r="G130" s="32"/>
      <c r="H130" s="94"/>
      <c r="I130" s="32" t="s">
        <v>33</v>
      </c>
      <c r="J130" s="32">
        <v>810</v>
      </c>
      <c r="K130" s="32">
        <v>0.72</v>
      </c>
      <c r="L130" s="124">
        <f t="shared" si="0"/>
        <v>583.2</v>
      </c>
    </row>
    <row r="131" ht="16.5" spans="1:12">
      <c r="A131" s="38"/>
      <c r="B131" s="38"/>
      <c r="C131" s="38"/>
      <c r="D131" s="38"/>
      <c r="E131" s="38"/>
      <c r="F131" s="7"/>
      <c r="G131" s="32"/>
      <c r="H131" s="94"/>
      <c r="I131" s="32" t="s">
        <v>24</v>
      </c>
      <c r="J131" s="32">
        <v>810</v>
      </c>
      <c r="K131" s="32">
        <v>0</v>
      </c>
      <c r="L131" s="124">
        <f t="shared" si="0"/>
        <v>0</v>
      </c>
    </row>
    <row r="132" ht="16.5" spans="1:12">
      <c r="A132" s="38"/>
      <c r="B132" s="38"/>
      <c r="C132" s="38"/>
      <c r="D132" s="38"/>
      <c r="E132" s="38"/>
      <c r="F132" s="7"/>
      <c r="G132" s="32"/>
      <c r="H132" s="94"/>
      <c r="I132" s="32" t="s">
        <v>34</v>
      </c>
      <c r="J132" s="32">
        <v>810</v>
      </c>
      <c r="K132" s="32">
        <v>0.07</v>
      </c>
      <c r="L132" s="124">
        <f t="shared" si="0"/>
        <v>56.7</v>
      </c>
    </row>
    <row r="133" ht="16.5" spans="1:12">
      <c r="A133" s="38"/>
      <c r="B133" s="38"/>
      <c r="C133" s="38"/>
      <c r="D133" s="38"/>
      <c r="E133" s="38"/>
      <c r="F133" s="7"/>
      <c r="G133" s="32"/>
      <c r="H133" s="94"/>
      <c r="I133" s="32" t="s">
        <v>21</v>
      </c>
      <c r="J133" s="32">
        <v>810</v>
      </c>
      <c r="K133" s="32">
        <v>0.05</v>
      </c>
      <c r="L133" s="124">
        <f t="shared" si="0"/>
        <v>40.5</v>
      </c>
    </row>
    <row r="134" ht="16.5" spans="1:12">
      <c r="A134" s="38"/>
      <c r="B134" s="38"/>
      <c r="C134" s="38"/>
      <c r="D134" s="38"/>
      <c r="E134" s="38"/>
      <c r="F134" s="7"/>
      <c r="G134" s="32"/>
      <c r="H134" s="94"/>
      <c r="I134" s="32" t="s">
        <v>22</v>
      </c>
      <c r="J134" s="32">
        <v>810</v>
      </c>
      <c r="K134" s="32">
        <v>0.14</v>
      </c>
      <c r="L134" s="124">
        <f t="shared" si="0"/>
        <v>113.4</v>
      </c>
    </row>
    <row r="135" ht="16.5" spans="1:12">
      <c r="A135" s="38"/>
      <c r="B135" s="38"/>
      <c r="C135" s="38"/>
      <c r="D135" s="38"/>
      <c r="E135" s="38"/>
      <c r="F135" s="7"/>
      <c r="G135" s="32"/>
      <c r="H135" s="94"/>
      <c r="I135" s="32" t="s">
        <v>35</v>
      </c>
      <c r="J135" s="32">
        <v>810</v>
      </c>
      <c r="K135" s="4">
        <v>0</v>
      </c>
      <c r="L135" s="124">
        <f t="shared" si="0"/>
        <v>0</v>
      </c>
    </row>
    <row r="136" ht="16.5" spans="1:12">
      <c r="A136" s="38"/>
      <c r="B136" s="38"/>
      <c r="C136" s="38"/>
      <c r="D136" s="38"/>
      <c r="E136" s="38"/>
      <c r="F136" s="7"/>
      <c r="G136" s="32"/>
      <c r="H136" s="94"/>
      <c r="I136" s="32" t="s">
        <v>36</v>
      </c>
      <c r="J136" s="32">
        <v>32</v>
      </c>
      <c r="K136" s="4">
        <v>0.4</v>
      </c>
      <c r="L136" s="124">
        <f t="shared" si="0"/>
        <v>12.8</v>
      </c>
    </row>
    <row r="137" ht="16.5" spans="1:12">
      <c r="A137" s="38"/>
      <c r="B137" s="38"/>
      <c r="C137" s="38"/>
      <c r="D137" s="38"/>
      <c r="E137" s="34">
        <v>12044</v>
      </c>
      <c r="F137" s="7"/>
      <c r="G137" s="32" t="s">
        <v>112</v>
      </c>
      <c r="H137" s="94"/>
      <c r="I137" s="32" t="s">
        <v>32</v>
      </c>
      <c r="J137" s="32">
        <v>790</v>
      </c>
      <c r="K137" s="32">
        <v>0.416</v>
      </c>
      <c r="L137" s="124">
        <f t="shared" si="0"/>
        <v>328.64</v>
      </c>
    </row>
    <row r="138" ht="16.5" spans="1:12">
      <c r="A138" s="38"/>
      <c r="B138" s="38"/>
      <c r="C138" s="38"/>
      <c r="D138" s="38"/>
      <c r="E138" s="38"/>
      <c r="F138" s="7"/>
      <c r="G138" s="32"/>
      <c r="H138" s="94"/>
      <c r="I138" s="32" t="s">
        <v>33</v>
      </c>
      <c r="J138" s="32">
        <v>790</v>
      </c>
      <c r="K138" s="32">
        <v>0.72</v>
      </c>
      <c r="L138" s="124">
        <f t="shared" si="0"/>
        <v>568.8</v>
      </c>
    </row>
    <row r="139" ht="16.5" spans="1:12">
      <c r="A139" s="38"/>
      <c r="B139" s="38"/>
      <c r="C139" s="38"/>
      <c r="D139" s="38"/>
      <c r="E139" s="38"/>
      <c r="F139" s="7"/>
      <c r="G139" s="32"/>
      <c r="H139" s="32"/>
      <c r="I139" s="32" t="s">
        <v>24</v>
      </c>
      <c r="J139" s="32">
        <v>790</v>
      </c>
      <c r="K139" s="32">
        <v>0</v>
      </c>
      <c r="L139" s="124">
        <f t="shared" si="0"/>
        <v>0</v>
      </c>
    </row>
    <row r="140" ht="16.5" spans="1:12">
      <c r="A140" s="38"/>
      <c r="B140" s="38"/>
      <c r="C140" s="38"/>
      <c r="D140" s="38"/>
      <c r="E140" s="38"/>
      <c r="F140" s="7"/>
      <c r="G140" s="32"/>
      <c r="H140" s="32"/>
      <c r="I140" s="32" t="s">
        <v>34</v>
      </c>
      <c r="J140" s="32">
        <v>790</v>
      </c>
      <c r="K140" s="32">
        <v>0.07</v>
      </c>
      <c r="L140" s="124">
        <f t="shared" si="0"/>
        <v>55.3</v>
      </c>
    </row>
    <row r="141" ht="16.5" spans="1:12">
      <c r="A141" s="38"/>
      <c r="B141" s="38"/>
      <c r="C141" s="38"/>
      <c r="D141" s="38"/>
      <c r="E141" s="38"/>
      <c r="F141" s="7"/>
      <c r="G141" s="32"/>
      <c r="H141" s="32"/>
      <c r="I141" s="32" t="s">
        <v>21</v>
      </c>
      <c r="J141" s="32">
        <v>790</v>
      </c>
      <c r="K141" s="32">
        <v>0.05</v>
      </c>
      <c r="L141" s="124">
        <f t="shared" si="0"/>
        <v>39.5</v>
      </c>
    </row>
    <row r="142" ht="16.5" spans="1:12">
      <c r="A142" s="38"/>
      <c r="B142" s="38"/>
      <c r="C142" s="38"/>
      <c r="D142" s="38"/>
      <c r="E142" s="38"/>
      <c r="F142" s="7"/>
      <c r="G142" s="32"/>
      <c r="H142" s="32"/>
      <c r="I142" s="32" t="s">
        <v>22</v>
      </c>
      <c r="J142" s="32">
        <v>790</v>
      </c>
      <c r="K142" s="32">
        <v>0.14</v>
      </c>
      <c r="L142" s="124">
        <f t="shared" si="0"/>
        <v>110.6</v>
      </c>
    </row>
    <row r="143" ht="16.5" spans="1:12">
      <c r="A143" s="38"/>
      <c r="B143" s="38"/>
      <c r="C143" s="38"/>
      <c r="D143" s="38"/>
      <c r="E143" s="38"/>
      <c r="F143" s="7"/>
      <c r="G143" s="32"/>
      <c r="H143" s="32"/>
      <c r="I143" s="32" t="s">
        <v>35</v>
      </c>
      <c r="J143" s="32">
        <v>790</v>
      </c>
      <c r="K143" s="4">
        <v>0</v>
      </c>
      <c r="L143" s="124">
        <f t="shared" si="0"/>
        <v>0</v>
      </c>
    </row>
    <row r="144" ht="16.5" spans="1:12">
      <c r="A144" s="38"/>
      <c r="B144" s="38"/>
      <c r="C144" s="38"/>
      <c r="D144" s="38"/>
      <c r="E144" s="38"/>
      <c r="F144" s="7"/>
      <c r="G144" s="32"/>
      <c r="H144" s="32"/>
      <c r="I144" s="32" t="s">
        <v>36</v>
      </c>
      <c r="J144" s="32">
        <v>32</v>
      </c>
      <c r="K144" s="4">
        <v>0.4</v>
      </c>
      <c r="L144" s="124">
        <f t="shared" si="0"/>
        <v>12.8</v>
      </c>
    </row>
    <row r="145" ht="16.5" spans="1:12">
      <c r="A145" s="38"/>
      <c r="B145" s="38"/>
      <c r="C145" s="38"/>
      <c r="D145" s="38"/>
      <c r="E145" s="34">
        <v>12035</v>
      </c>
      <c r="F145" s="7"/>
      <c r="G145" s="32" t="s">
        <v>115</v>
      </c>
      <c r="H145" s="40" t="s">
        <v>79</v>
      </c>
      <c r="I145" s="4" t="s">
        <v>32</v>
      </c>
      <c r="J145" s="40">
        <v>80</v>
      </c>
      <c r="K145" s="4">
        <v>0.416</v>
      </c>
      <c r="L145" s="124">
        <f t="shared" si="0"/>
        <v>33.28</v>
      </c>
    </row>
    <row r="146" ht="16.5" spans="1:12">
      <c r="A146" s="38"/>
      <c r="B146" s="38"/>
      <c r="C146" s="38"/>
      <c r="D146" s="38"/>
      <c r="E146" s="38"/>
      <c r="F146" s="7"/>
      <c r="G146" s="32"/>
      <c r="H146" s="40"/>
      <c r="I146" s="4" t="s">
        <v>33</v>
      </c>
      <c r="J146" s="40">
        <v>80</v>
      </c>
      <c r="K146" s="4">
        <v>0.72</v>
      </c>
      <c r="L146" s="124">
        <f t="shared" si="0"/>
        <v>57.6</v>
      </c>
    </row>
    <row r="147" ht="16.5" spans="1:12">
      <c r="A147" s="38"/>
      <c r="B147" s="38"/>
      <c r="C147" s="38"/>
      <c r="D147" s="38"/>
      <c r="E147" s="38"/>
      <c r="F147" s="7"/>
      <c r="G147" s="32"/>
      <c r="H147" s="40"/>
      <c r="I147" s="4" t="s">
        <v>24</v>
      </c>
      <c r="J147" s="40">
        <v>80</v>
      </c>
      <c r="K147" s="4">
        <v>0</v>
      </c>
      <c r="L147" s="124">
        <f t="shared" si="0"/>
        <v>0</v>
      </c>
    </row>
    <row r="148" ht="16.5" spans="1:12">
      <c r="A148" s="38"/>
      <c r="B148" s="38"/>
      <c r="C148" s="38"/>
      <c r="D148" s="38"/>
      <c r="E148" s="38"/>
      <c r="F148" s="7"/>
      <c r="G148" s="32"/>
      <c r="H148" s="40"/>
      <c r="I148" s="4" t="s">
        <v>34</v>
      </c>
      <c r="J148" s="40">
        <v>80</v>
      </c>
      <c r="K148" s="4">
        <v>0.07</v>
      </c>
      <c r="L148" s="124">
        <f t="shared" si="0"/>
        <v>5.6</v>
      </c>
    </row>
    <row r="149" ht="16.5" spans="1:12">
      <c r="A149" s="38"/>
      <c r="B149" s="38"/>
      <c r="C149" s="38"/>
      <c r="D149" s="38"/>
      <c r="E149" s="38"/>
      <c r="F149" s="7"/>
      <c r="G149" s="32"/>
      <c r="H149" s="40"/>
      <c r="I149" s="4" t="s">
        <v>21</v>
      </c>
      <c r="J149" s="40">
        <v>80</v>
      </c>
      <c r="K149" s="4">
        <v>0.05</v>
      </c>
      <c r="L149" s="124">
        <f t="shared" si="0"/>
        <v>4</v>
      </c>
    </row>
    <row r="150" ht="16.5" spans="1:12">
      <c r="A150" s="38"/>
      <c r="B150" s="38"/>
      <c r="C150" s="38"/>
      <c r="D150" s="38"/>
      <c r="E150" s="38"/>
      <c r="F150" s="7"/>
      <c r="G150" s="32"/>
      <c r="H150" s="40"/>
      <c r="I150" s="4" t="s">
        <v>22</v>
      </c>
      <c r="J150" s="40">
        <v>80</v>
      </c>
      <c r="K150" s="4">
        <v>0.14</v>
      </c>
      <c r="L150" s="124">
        <f t="shared" si="0"/>
        <v>11.2</v>
      </c>
    </row>
    <row r="151" ht="16.5" spans="1:12">
      <c r="A151" s="38"/>
      <c r="B151" s="38"/>
      <c r="C151" s="38"/>
      <c r="D151" s="38"/>
      <c r="E151" s="38"/>
      <c r="F151" s="7"/>
      <c r="G151" s="32"/>
      <c r="H151" s="40"/>
      <c r="I151" s="4" t="s">
        <v>35</v>
      </c>
      <c r="J151" s="40">
        <v>80</v>
      </c>
      <c r="K151" s="4">
        <v>0</v>
      </c>
      <c r="L151" s="124">
        <f t="shared" si="0"/>
        <v>0</v>
      </c>
    </row>
    <row r="152" ht="16.5" spans="1:12">
      <c r="A152" s="38"/>
      <c r="B152" s="38"/>
      <c r="C152" s="38"/>
      <c r="D152" s="38"/>
      <c r="E152" s="38"/>
      <c r="F152" s="7"/>
      <c r="G152" s="32"/>
      <c r="H152" s="40"/>
      <c r="I152" s="4" t="s">
        <v>36</v>
      </c>
      <c r="J152" s="40">
        <v>3</v>
      </c>
      <c r="K152" s="4">
        <v>0.4</v>
      </c>
      <c r="L152" s="124">
        <f t="shared" si="0"/>
        <v>1.2</v>
      </c>
    </row>
    <row r="153" ht="16.5" spans="1:12">
      <c r="A153" s="38"/>
      <c r="B153" s="38"/>
      <c r="C153" s="38"/>
      <c r="D153" s="38"/>
      <c r="E153" s="34">
        <v>12036</v>
      </c>
      <c r="F153" s="7"/>
      <c r="G153" s="4" t="s">
        <v>117</v>
      </c>
      <c r="H153" s="32"/>
      <c r="I153" s="4" t="s">
        <v>32</v>
      </c>
      <c r="J153" s="40">
        <v>800</v>
      </c>
      <c r="K153" s="4">
        <v>0.416</v>
      </c>
      <c r="L153" s="124">
        <f t="shared" si="0"/>
        <v>332.8</v>
      </c>
    </row>
    <row r="154" ht="16.5" spans="1:12">
      <c r="A154" s="38"/>
      <c r="B154" s="38"/>
      <c r="C154" s="38"/>
      <c r="D154" s="38"/>
      <c r="E154" s="38"/>
      <c r="F154" s="7"/>
      <c r="G154" s="4"/>
      <c r="H154" s="32"/>
      <c r="I154" s="4" t="s">
        <v>33</v>
      </c>
      <c r="J154" s="40">
        <v>800</v>
      </c>
      <c r="K154" s="4">
        <v>0.72</v>
      </c>
      <c r="L154" s="124">
        <f t="shared" si="0"/>
        <v>576</v>
      </c>
    </row>
    <row r="155" ht="16.5" spans="1:12">
      <c r="A155" s="38"/>
      <c r="B155" s="38"/>
      <c r="C155" s="38"/>
      <c r="D155" s="38"/>
      <c r="E155" s="38"/>
      <c r="F155" s="7"/>
      <c r="G155" s="4"/>
      <c r="H155" s="32"/>
      <c r="I155" s="4" t="s">
        <v>24</v>
      </c>
      <c r="J155" s="40">
        <v>800</v>
      </c>
      <c r="K155" s="4">
        <v>0</v>
      </c>
      <c r="L155" s="124">
        <f t="shared" si="0"/>
        <v>0</v>
      </c>
    </row>
    <row r="156" ht="16.5" spans="1:12">
      <c r="A156" s="38"/>
      <c r="B156" s="38"/>
      <c r="C156" s="38"/>
      <c r="D156" s="38"/>
      <c r="E156" s="38"/>
      <c r="F156" s="7"/>
      <c r="G156" s="4"/>
      <c r="H156" s="32"/>
      <c r="I156" s="4" t="s">
        <v>34</v>
      </c>
      <c r="J156" s="40">
        <v>1600</v>
      </c>
      <c r="K156" s="4">
        <v>0.07</v>
      </c>
      <c r="L156" s="124">
        <f t="shared" si="0"/>
        <v>112</v>
      </c>
    </row>
    <row r="157" ht="16.5" spans="1:12">
      <c r="A157" s="38"/>
      <c r="B157" s="38"/>
      <c r="C157" s="38"/>
      <c r="D157" s="38"/>
      <c r="E157" s="38"/>
      <c r="F157" s="7"/>
      <c r="G157" s="4"/>
      <c r="H157" s="32"/>
      <c r="I157" s="4" t="s">
        <v>21</v>
      </c>
      <c r="J157" s="40">
        <v>1600</v>
      </c>
      <c r="K157" s="4">
        <v>0.05</v>
      </c>
      <c r="L157" s="124">
        <f t="shared" si="0"/>
        <v>80</v>
      </c>
    </row>
    <row r="158" ht="16.5" spans="1:12">
      <c r="A158" s="38"/>
      <c r="B158" s="38"/>
      <c r="C158" s="38"/>
      <c r="D158" s="38"/>
      <c r="E158" s="38"/>
      <c r="F158" s="7"/>
      <c r="G158" s="4"/>
      <c r="H158" s="32"/>
      <c r="I158" s="4" t="s">
        <v>22</v>
      </c>
      <c r="J158" s="40">
        <v>1600</v>
      </c>
      <c r="K158" s="4">
        <v>0.14</v>
      </c>
      <c r="L158" s="124">
        <f t="shared" ref="L158:L184" si="1">J158*K158</f>
        <v>224</v>
      </c>
    </row>
    <row r="159" ht="16.5" spans="1:12">
      <c r="A159" s="38"/>
      <c r="B159" s="38"/>
      <c r="C159" s="38"/>
      <c r="D159" s="38"/>
      <c r="E159" s="38"/>
      <c r="F159" s="7"/>
      <c r="G159" s="4"/>
      <c r="H159" s="32"/>
      <c r="I159" s="4" t="s">
        <v>35</v>
      </c>
      <c r="J159" s="13">
        <v>800</v>
      </c>
      <c r="K159" s="4">
        <v>0</v>
      </c>
      <c r="L159" s="124">
        <f t="shared" si="1"/>
        <v>0</v>
      </c>
    </row>
    <row r="160" ht="16.5" spans="1:12">
      <c r="A160" s="38"/>
      <c r="B160" s="38"/>
      <c r="C160" s="38"/>
      <c r="D160" s="38"/>
      <c r="E160" s="38"/>
      <c r="F160" s="7"/>
      <c r="G160" s="4"/>
      <c r="H160" s="32"/>
      <c r="I160" s="4" t="s">
        <v>36</v>
      </c>
      <c r="J160" s="13">
        <f>J159*0.04</f>
        <v>32</v>
      </c>
      <c r="K160" s="4">
        <v>0.4</v>
      </c>
      <c r="L160" s="124">
        <f t="shared" si="1"/>
        <v>12.8</v>
      </c>
    </row>
    <row r="161" ht="16.5" spans="1:12">
      <c r="A161" s="38"/>
      <c r="B161" s="38"/>
      <c r="C161" s="38"/>
      <c r="D161" s="38"/>
      <c r="E161" s="34">
        <v>12045</v>
      </c>
      <c r="F161" s="7"/>
      <c r="G161" s="4" t="s">
        <v>116</v>
      </c>
      <c r="H161" s="32"/>
      <c r="I161" s="4" t="s">
        <v>32</v>
      </c>
      <c r="J161" s="40">
        <v>710</v>
      </c>
      <c r="K161" s="4">
        <v>0.416</v>
      </c>
      <c r="L161" s="124">
        <f t="shared" si="1"/>
        <v>295.36</v>
      </c>
    </row>
    <row r="162" ht="16.5" spans="1:12">
      <c r="A162" s="38"/>
      <c r="B162" s="38"/>
      <c r="C162" s="38"/>
      <c r="D162" s="38"/>
      <c r="E162" s="38"/>
      <c r="F162" s="7"/>
      <c r="G162" s="4"/>
      <c r="H162" s="32"/>
      <c r="I162" s="4" t="s">
        <v>33</v>
      </c>
      <c r="J162" s="40">
        <v>710</v>
      </c>
      <c r="K162" s="4">
        <v>0.72</v>
      </c>
      <c r="L162" s="124">
        <f t="shared" si="1"/>
        <v>511.2</v>
      </c>
    </row>
    <row r="163" ht="16.5" spans="1:12">
      <c r="A163" s="38"/>
      <c r="B163" s="38"/>
      <c r="C163" s="38"/>
      <c r="D163" s="38"/>
      <c r="E163" s="38"/>
      <c r="F163" s="7"/>
      <c r="G163" s="4"/>
      <c r="H163" s="32"/>
      <c r="I163" s="4" t="s">
        <v>24</v>
      </c>
      <c r="J163" s="40">
        <v>710</v>
      </c>
      <c r="K163" s="4">
        <v>0</v>
      </c>
      <c r="L163" s="124">
        <f t="shared" si="1"/>
        <v>0</v>
      </c>
    </row>
    <row r="164" ht="16.5" spans="1:12">
      <c r="A164" s="38"/>
      <c r="B164" s="38"/>
      <c r="C164" s="38"/>
      <c r="D164" s="38"/>
      <c r="E164" s="38"/>
      <c r="F164" s="7"/>
      <c r="G164" s="4"/>
      <c r="H164" s="32"/>
      <c r="I164" s="4" t="s">
        <v>34</v>
      </c>
      <c r="J164" s="40">
        <v>1420</v>
      </c>
      <c r="K164" s="4">
        <v>0.07</v>
      </c>
      <c r="L164" s="124">
        <f t="shared" si="1"/>
        <v>99.4</v>
      </c>
    </row>
    <row r="165" ht="16.5" spans="1:12">
      <c r="A165" s="38"/>
      <c r="B165" s="38"/>
      <c r="C165" s="38"/>
      <c r="D165" s="38"/>
      <c r="E165" s="38"/>
      <c r="F165" s="7"/>
      <c r="G165" s="4"/>
      <c r="H165" s="32"/>
      <c r="I165" s="4" t="s">
        <v>21</v>
      </c>
      <c r="J165" s="40">
        <v>1420</v>
      </c>
      <c r="K165" s="4">
        <v>0.05</v>
      </c>
      <c r="L165" s="124">
        <f t="shared" si="1"/>
        <v>71</v>
      </c>
    </row>
    <row r="166" ht="16.5" spans="1:12">
      <c r="A166" s="38"/>
      <c r="B166" s="38"/>
      <c r="C166" s="38"/>
      <c r="D166" s="38"/>
      <c r="E166" s="38"/>
      <c r="F166" s="7"/>
      <c r="G166" s="4"/>
      <c r="H166" s="32"/>
      <c r="I166" s="4" t="s">
        <v>22</v>
      </c>
      <c r="J166" s="40">
        <v>1420</v>
      </c>
      <c r="K166" s="4">
        <v>0.14</v>
      </c>
      <c r="L166" s="124">
        <f t="shared" si="1"/>
        <v>198.8</v>
      </c>
    </row>
    <row r="167" ht="16.5" spans="1:12">
      <c r="A167" s="38"/>
      <c r="B167" s="38"/>
      <c r="C167" s="38"/>
      <c r="D167" s="38"/>
      <c r="E167" s="38"/>
      <c r="F167" s="7"/>
      <c r="G167" s="4"/>
      <c r="H167" s="32"/>
      <c r="I167" s="4" t="s">
        <v>35</v>
      </c>
      <c r="J167" s="40">
        <v>710</v>
      </c>
      <c r="K167" s="4">
        <v>0</v>
      </c>
      <c r="L167" s="124">
        <f t="shared" si="1"/>
        <v>0</v>
      </c>
    </row>
    <row r="168" ht="16.5" spans="1:12">
      <c r="A168" s="38"/>
      <c r="B168" s="38"/>
      <c r="C168" s="38"/>
      <c r="D168" s="38"/>
      <c r="E168" s="38"/>
      <c r="F168" s="7"/>
      <c r="G168" s="4"/>
      <c r="H168" s="32"/>
      <c r="I168" s="4" t="s">
        <v>36</v>
      </c>
      <c r="J168" s="40">
        <v>28</v>
      </c>
      <c r="K168" s="4">
        <v>0.4</v>
      </c>
      <c r="L168" s="124">
        <f t="shared" si="1"/>
        <v>11.2</v>
      </c>
    </row>
    <row r="169" ht="16.5" spans="1:12">
      <c r="A169" s="38"/>
      <c r="B169" s="38"/>
      <c r="C169" s="38"/>
      <c r="D169" s="38"/>
      <c r="E169" s="34">
        <v>12042</v>
      </c>
      <c r="F169" s="7"/>
      <c r="G169" s="4" t="s">
        <v>119</v>
      </c>
      <c r="H169" s="32"/>
      <c r="I169" s="32" t="s">
        <v>32</v>
      </c>
      <c r="J169" s="32">
        <v>260</v>
      </c>
      <c r="K169" s="32">
        <v>0.416</v>
      </c>
      <c r="L169" s="124">
        <f t="shared" si="1"/>
        <v>108.16</v>
      </c>
    </row>
    <row r="170" ht="16.5" spans="1:12">
      <c r="A170" s="38"/>
      <c r="B170" s="38"/>
      <c r="C170" s="38"/>
      <c r="D170" s="38"/>
      <c r="E170" s="38"/>
      <c r="F170" s="7"/>
      <c r="G170" s="4"/>
      <c r="H170" s="32"/>
      <c r="I170" s="32" t="s">
        <v>33</v>
      </c>
      <c r="J170" s="32">
        <v>260</v>
      </c>
      <c r="K170" s="32">
        <v>0.72</v>
      </c>
      <c r="L170" s="124">
        <f t="shared" si="1"/>
        <v>187.2</v>
      </c>
    </row>
    <row r="171" ht="16.5" spans="1:12">
      <c r="A171" s="38"/>
      <c r="B171" s="38"/>
      <c r="C171" s="38"/>
      <c r="D171" s="38"/>
      <c r="E171" s="38"/>
      <c r="F171" s="7"/>
      <c r="G171" s="4"/>
      <c r="H171" s="32"/>
      <c r="I171" s="32" t="s">
        <v>24</v>
      </c>
      <c r="J171" s="32">
        <v>260</v>
      </c>
      <c r="K171" s="32">
        <v>0</v>
      </c>
      <c r="L171" s="124">
        <f t="shared" si="1"/>
        <v>0</v>
      </c>
    </row>
    <row r="172" ht="16.5" spans="1:12">
      <c r="A172" s="38"/>
      <c r="B172" s="38"/>
      <c r="C172" s="38"/>
      <c r="D172" s="38"/>
      <c r="E172" s="38"/>
      <c r="F172" s="7"/>
      <c r="G172" s="4"/>
      <c r="H172" s="32"/>
      <c r="I172" s="32" t="s">
        <v>34</v>
      </c>
      <c r="J172" s="32">
        <v>260</v>
      </c>
      <c r="K172" s="32">
        <v>0.07</v>
      </c>
      <c r="L172" s="124">
        <f t="shared" si="1"/>
        <v>18.2</v>
      </c>
    </row>
    <row r="173" ht="16.5" spans="1:12">
      <c r="A173" s="38"/>
      <c r="B173" s="38"/>
      <c r="C173" s="38"/>
      <c r="D173" s="38"/>
      <c r="E173" s="38"/>
      <c r="F173" s="7"/>
      <c r="G173" s="4"/>
      <c r="H173" s="32"/>
      <c r="I173" s="32" t="s">
        <v>21</v>
      </c>
      <c r="J173" s="32">
        <v>260</v>
      </c>
      <c r="K173" s="32">
        <v>0.05</v>
      </c>
      <c r="L173" s="124">
        <f t="shared" si="1"/>
        <v>13</v>
      </c>
    </row>
    <row r="174" ht="16.5" spans="1:12">
      <c r="A174" s="38"/>
      <c r="B174" s="38"/>
      <c r="C174" s="38"/>
      <c r="D174" s="38"/>
      <c r="E174" s="38"/>
      <c r="F174" s="7"/>
      <c r="G174" s="4"/>
      <c r="H174" s="32"/>
      <c r="I174" s="32" t="s">
        <v>22</v>
      </c>
      <c r="J174" s="32">
        <v>260</v>
      </c>
      <c r="K174" s="32">
        <v>0.14</v>
      </c>
      <c r="L174" s="124">
        <f t="shared" si="1"/>
        <v>36.4</v>
      </c>
    </row>
    <row r="175" ht="16.5" spans="1:12">
      <c r="A175" s="38"/>
      <c r="B175" s="38"/>
      <c r="C175" s="38"/>
      <c r="D175" s="38"/>
      <c r="E175" s="38"/>
      <c r="F175" s="7"/>
      <c r="G175" s="4"/>
      <c r="H175" s="32"/>
      <c r="I175" s="32" t="s">
        <v>35</v>
      </c>
      <c r="J175" s="32">
        <v>260</v>
      </c>
      <c r="K175" s="4">
        <v>0</v>
      </c>
      <c r="L175" s="124">
        <f t="shared" si="1"/>
        <v>0</v>
      </c>
    </row>
    <row r="176" ht="16.5" spans="1:12">
      <c r="A176" s="38"/>
      <c r="B176" s="38"/>
      <c r="C176" s="38"/>
      <c r="D176" s="38"/>
      <c r="E176" s="38"/>
      <c r="F176" s="7"/>
      <c r="G176" s="4"/>
      <c r="H176" s="32"/>
      <c r="I176" s="32" t="s">
        <v>36</v>
      </c>
      <c r="J176" s="32">
        <v>10</v>
      </c>
      <c r="K176" s="4">
        <v>0.4</v>
      </c>
      <c r="L176" s="124">
        <f t="shared" si="1"/>
        <v>4</v>
      </c>
    </row>
    <row r="177" ht="16.5" spans="1:16">
      <c r="A177" s="38"/>
      <c r="B177" s="38"/>
      <c r="C177" s="38"/>
      <c r="D177" s="38"/>
      <c r="E177" s="34">
        <v>12047</v>
      </c>
      <c r="F177" s="7"/>
      <c r="G177" s="4" t="s">
        <v>118</v>
      </c>
      <c r="H177" s="32"/>
      <c r="I177" s="32" t="s">
        <v>32</v>
      </c>
      <c r="J177" s="32">
        <v>530</v>
      </c>
      <c r="K177" s="32">
        <v>0.416</v>
      </c>
      <c r="L177" s="124">
        <f t="shared" si="1"/>
        <v>220.48</v>
      </c>
    </row>
    <row r="178" ht="16.5" spans="1:16">
      <c r="A178" s="38"/>
      <c r="B178" s="38"/>
      <c r="C178" s="38"/>
      <c r="D178" s="38"/>
      <c r="E178" s="38"/>
      <c r="F178" s="7"/>
      <c r="G178" s="4"/>
      <c r="H178" s="32"/>
      <c r="I178" s="32" t="s">
        <v>33</v>
      </c>
      <c r="J178" s="32">
        <v>530</v>
      </c>
      <c r="K178" s="32">
        <v>0.72</v>
      </c>
      <c r="L178" s="124">
        <f t="shared" si="1"/>
        <v>381.6</v>
      </c>
    </row>
    <row r="179" ht="16.5" spans="1:16">
      <c r="A179" s="38"/>
      <c r="B179" s="38"/>
      <c r="C179" s="38"/>
      <c r="D179" s="38"/>
      <c r="E179" s="38"/>
      <c r="F179" s="7"/>
      <c r="G179" s="4"/>
      <c r="H179" s="32"/>
      <c r="I179" s="32" t="s">
        <v>24</v>
      </c>
      <c r="J179" s="32">
        <v>530</v>
      </c>
      <c r="K179" s="32">
        <v>0</v>
      </c>
      <c r="L179" s="124">
        <f t="shared" si="1"/>
        <v>0</v>
      </c>
    </row>
    <row r="180" ht="16.5" spans="1:16">
      <c r="A180" s="38"/>
      <c r="B180" s="38"/>
      <c r="C180" s="38"/>
      <c r="D180" s="38"/>
      <c r="E180" s="38"/>
      <c r="F180" s="7"/>
      <c r="G180" s="4"/>
      <c r="H180" s="32"/>
      <c r="I180" s="32" t="s">
        <v>34</v>
      </c>
      <c r="J180" s="32">
        <v>530</v>
      </c>
      <c r="K180" s="32">
        <v>0.07</v>
      </c>
      <c r="L180" s="124">
        <f t="shared" si="1"/>
        <v>37.1</v>
      </c>
    </row>
    <row r="181" ht="16.5" spans="1:16">
      <c r="A181" s="38"/>
      <c r="B181" s="38"/>
      <c r="C181" s="38"/>
      <c r="D181" s="38"/>
      <c r="E181" s="38"/>
      <c r="F181" s="7"/>
      <c r="G181" s="4"/>
      <c r="H181" s="32"/>
      <c r="I181" s="32" t="s">
        <v>21</v>
      </c>
      <c r="J181" s="32">
        <v>530</v>
      </c>
      <c r="K181" s="32">
        <v>0.05</v>
      </c>
      <c r="L181" s="124">
        <f t="shared" si="1"/>
        <v>26.5</v>
      </c>
    </row>
    <row r="182" ht="16.5" spans="1:16">
      <c r="A182" s="38"/>
      <c r="B182" s="38"/>
      <c r="C182" s="38"/>
      <c r="D182" s="38"/>
      <c r="E182" s="38"/>
      <c r="F182" s="7"/>
      <c r="G182" s="4"/>
      <c r="H182" s="32"/>
      <c r="I182" s="32" t="s">
        <v>22</v>
      </c>
      <c r="J182" s="32">
        <v>530</v>
      </c>
      <c r="K182" s="32">
        <v>0.14</v>
      </c>
      <c r="L182" s="124">
        <f t="shared" si="1"/>
        <v>74.2</v>
      </c>
    </row>
    <row r="183" ht="16.5" spans="1:16">
      <c r="A183" s="38"/>
      <c r="B183" s="38"/>
      <c r="C183" s="38"/>
      <c r="D183" s="38"/>
      <c r="E183" s="38"/>
      <c r="F183" s="7"/>
      <c r="G183" s="4"/>
      <c r="H183" s="5"/>
      <c r="I183" s="32" t="s">
        <v>35</v>
      </c>
      <c r="J183" s="32">
        <v>530</v>
      </c>
      <c r="K183" s="4">
        <v>0</v>
      </c>
      <c r="L183" s="124">
        <f t="shared" si="1"/>
        <v>0</v>
      </c>
    </row>
    <row r="184" ht="16.5" spans="1:16">
      <c r="A184" s="39"/>
      <c r="B184" s="39"/>
      <c r="C184" s="39"/>
      <c r="D184" s="39"/>
      <c r="E184" s="38"/>
      <c r="F184" s="11"/>
      <c r="G184" s="4"/>
      <c r="H184" s="5"/>
      <c r="I184" s="32" t="s">
        <v>36</v>
      </c>
      <c r="J184" s="32">
        <v>21</v>
      </c>
      <c r="K184" s="4">
        <v>0.4</v>
      </c>
      <c r="L184" s="124">
        <f t="shared" si="1"/>
        <v>8.4</v>
      </c>
    </row>
    <row r="185" ht="30.5" customHeight="1" spans="1:16">
      <c r="A185" s="48" t="s">
        <v>47</v>
      </c>
      <c r="B185" s="49"/>
      <c r="C185" s="49"/>
      <c r="D185" s="49"/>
      <c r="E185" s="49"/>
      <c r="F185" s="49"/>
      <c r="G185" s="49"/>
      <c r="H185" s="49"/>
      <c r="I185" s="50"/>
      <c r="J185" s="51">
        <f>SUM(J5:J184)</f>
        <v>100202</v>
      </c>
      <c r="K185" s="52"/>
      <c r="L185" s="51">
        <f>SUM(L5:L184)</f>
        <v>17990.36</v>
      </c>
      <c r="M185" s="37" t="s">
        <v>439</v>
      </c>
      <c r="N185" s="37"/>
    </row>
    <row r="188" ht="23" spans="1:16">
      <c r="A188" s="22" t="s">
        <v>48</v>
      </c>
      <c r="B188" s="22"/>
      <c r="C188" s="22"/>
      <c r="D188" s="22"/>
      <c r="E188" s="22"/>
      <c r="F188" s="22"/>
      <c r="G188" s="22"/>
      <c r="H188" s="22"/>
      <c r="I188" s="22"/>
      <c r="J188" s="23"/>
    </row>
    <row r="189" ht="56" spans="1:16">
      <c r="A189" s="104" t="s">
        <v>49</v>
      </c>
      <c r="B189" s="104" t="s">
        <v>50</v>
      </c>
      <c r="C189" s="104" t="s">
        <v>51</v>
      </c>
      <c r="D189" s="104" t="s">
        <v>52</v>
      </c>
      <c r="E189" s="104" t="s">
        <v>53</v>
      </c>
      <c r="F189" s="104" t="s">
        <v>54</v>
      </c>
      <c r="G189" s="105" t="s">
        <v>55</v>
      </c>
      <c r="H189" s="105" t="s">
        <v>56</v>
      </c>
      <c r="I189" s="104" t="s">
        <v>57</v>
      </c>
      <c r="J189" s="55" t="s">
        <v>58</v>
      </c>
    </row>
    <row r="190" ht="28" spans="1:16">
      <c r="A190" s="56">
        <v>1</v>
      </c>
      <c r="B190" s="57"/>
      <c r="C190" s="56" t="s">
        <v>13</v>
      </c>
      <c r="D190" s="58" t="s">
        <v>59</v>
      </c>
      <c r="E190" s="58" t="s">
        <v>60</v>
      </c>
      <c r="F190" s="56" t="s">
        <v>61</v>
      </c>
      <c r="G190" s="56" t="s">
        <v>62</v>
      </c>
      <c r="H190" s="59">
        <f>J185</f>
        <v>100202</v>
      </c>
      <c r="I190" s="60">
        <f>L185</f>
        <v>17990.36</v>
      </c>
      <c r="J190" s="61"/>
      <c r="M190" s="21"/>
      <c r="N190" s="21"/>
      <c r="O190" s="21"/>
      <c r="P190" s="21"/>
    </row>
    <row r="191" spans="1:16">
      <c r="M191" s="21"/>
      <c r="N191" s="21"/>
      <c r="O191" s="21"/>
      <c r="P191" s="21"/>
    </row>
    <row r="192" spans="1:16">
      <c r="M192" s="224" t="s">
        <v>224</v>
      </c>
      <c r="N192" s="21" t="s">
        <v>225</v>
      </c>
      <c r="O192" s="21" t="s">
        <v>226</v>
      </c>
      <c r="P192" s="63" t="s">
        <v>152</v>
      </c>
    </row>
    <row r="193" spans="13:16">
      <c r="M193" s="224" t="s">
        <v>288</v>
      </c>
      <c r="N193" s="21">
        <v>23215.46</v>
      </c>
      <c r="O193" s="21">
        <v>23215.44</v>
      </c>
      <c r="P193" s="63">
        <f>N193-O193</f>
        <v>0.0200000000004366</v>
      </c>
    </row>
    <row r="194" spans="13:16">
      <c r="M194" s="224" t="s">
        <v>289</v>
      </c>
      <c r="N194" s="21">
        <v>5587.358</v>
      </c>
      <c r="O194" s="21">
        <v>5581.36</v>
      </c>
      <c r="P194" s="63">
        <f t="shared" ref="P194:P205" si="2">N194-O194</f>
        <v>5.9980000000005</v>
      </c>
    </row>
    <row r="195" spans="13:16">
      <c r="M195" s="224" t="s">
        <v>290</v>
      </c>
      <c r="N195" s="21">
        <v>13781.26</v>
      </c>
      <c r="O195" s="21">
        <v>13951.56</v>
      </c>
      <c r="P195" s="63">
        <f t="shared" si="2"/>
        <v>-170.299999999999</v>
      </c>
    </row>
    <row r="196" spans="13:16">
      <c r="M196" s="224" t="s">
        <v>291</v>
      </c>
      <c r="N196" s="21">
        <v>34172.15</v>
      </c>
      <c r="O196" s="21">
        <v>33916.05</v>
      </c>
      <c r="P196" s="63">
        <f t="shared" si="2"/>
        <v>256.099999999999</v>
      </c>
    </row>
    <row r="197" spans="13:16">
      <c r="M197" s="224" t="s">
        <v>301</v>
      </c>
      <c r="N197" s="21">
        <v>3268.56</v>
      </c>
      <c r="O197" s="21">
        <v>3268.56</v>
      </c>
      <c r="P197" s="63">
        <f t="shared" si="2"/>
        <v>0</v>
      </c>
    </row>
    <row r="198" spans="13:16">
      <c r="M198" s="224" t="s">
        <v>331</v>
      </c>
      <c r="N198" s="21">
        <v>35590.76</v>
      </c>
      <c r="O198" s="21">
        <v>35621.34</v>
      </c>
      <c r="P198" s="63">
        <f t="shared" si="2"/>
        <v>-30.5799999999945</v>
      </c>
    </row>
    <row r="199" spans="13:16">
      <c r="M199" s="224" t="s">
        <v>334</v>
      </c>
      <c r="N199" s="21">
        <v>3151.31</v>
      </c>
      <c r="O199" s="21">
        <v>3152.91</v>
      </c>
      <c r="P199" s="63">
        <f t="shared" si="2"/>
        <v>-1.59999999999991</v>
      </c>
    </row>
    <row r="200" spans="13:16">
      <c r="M200" s="224" t="s">
        <v>343</v>
      </c>
      <c r="N200" s="21">
        <v>11661.95</v>
      </c>
      <c r="O200" s="21">
        <v>11652.21</v>
      </c>
      <c r="P200" s="63">
        <f t="shared" si="2"/>
        <v>9.7400000000016</v>
      </c>
    </row>
    <row r="201" spans="13:16">
      <c r="M201" s="21" t="s">
        <v>377</v>
      </c>
      <c r="N201" s="21">
        <v>9387.37</v>
      </c>
      <c r="O201" s="21">
        <v>9002.55</v>
      </c>
      <c r="P201" s="63">
        <f t="shared" si="2"/>
        <v>384.820000000002</v>
      </c>
    </row>
    <row r="202" spans="13:16">
      <c r="M202" s="21" t="s">
        <v>409</v>
      </c>
      <c r="N202" s="21">
        <v>9036.04</v>
      </c>
      <c r="O202" s="21">
        <v>9103.24</v>
      </c>
      <c r="P202" s="63">
        <f t="shared" si="2"/>
        <v>-67.1999999999989</v>
      </c>
    </row>
    <row r="203" spans="13:16">
      <c r="M203" s="20" t="s">
        <v>421</v>
      </c>
      <c r="N203" s="20">
        <v>17222.95</v>
      </c>
      <c r="O203" s="20">
        <v>17222.95</v>
      </c>
      <c r="P203" s="63">
        <f t="shared" si="2"/>
        <v>0</v>
      </c>
    </row>
    <row r="204" spans="13:16">
      <c r="M204" s="20" t="s">
        <v>427</v>
      </c>
      <c r="N204" s="20">
        <v>8723.27</v>
      </c>
      <c r="O204" s="20">
        <v>8723.51</v>
      </c>
      <c r="P204" s="63">
        <f t="shared" si="2"/>
        <v>-0.239999999999782</v>
      </c>
    </row>
    <row r="205" spans="13:16">
      <c r="M205" s="20" t="s">
        <v>440</v>
      </c>
      <c r="N205" s="20">
        <v>17990.36</v>
      </c>
      <c r="O205" s="20">
        <v>17990.36</v>
      </c>
      <c r="P205" s="20">
        <f t="shared" si="2"/>
        <v>0</v>
      </c>
    </row>
    <row r="206" spans="13:16">
      <c r="N206" s="20">
        <f>SUM(N193:N205)</f>
        <v>192788.798</v>
      </c>
      <c r="O206" s="20">
        <f t="shared" ref="O206:P206" si="3">SUM(O193:O205)</f>
        <v>192402.04</v>
      </c>
      <c r="P206" s="20">
        <f t="shared" si="3"/>
        <v>386.75800000001</v>
      </c>
    </row>
  </sheetData>
  <autoFilter xmlns:etc="http://www.wps.cn/officeDocument/2017/etCustomData" ref="A4:O185" etc:filterBottomFollowUsedRange="0">
    <extLst/>
  </autoFilter>
  <mergeCells count="76">
    <mergeCell ref="A3:L3"/>
    <mergeCell ref="A185:I185"/>
    <mergeCell ref="A188:J188"/>
    <mergeCell ref="A5:A60"/>
    <mergeCell ref="A61:A92"/>
    <mergeCell ref="A93:A116"/>
    <mergeCell ref="A117:A128"/>
    <mergeCell ref="A129:A184"/>
    <mergeCell ref="B5:B60"/>
    <mergeCell ref="B61:B92"/>
    <mergeCell ref="B93:B116"/>
    <mergeCell ref="B117:B128"/>
    <mergeCell ref="B129:B184"/>
    <mergeCell ref="C5:C60"/>
    <mergeCell ref="C61:C92"/>
    <mergeCell ref="C93:C116"/>
    <mergeCell ref="C117:C128"/>
    <mergeCell ref="C129:C184"/>
    <mergeCell ref="D5:D60"/>
    <mergeCell ref="D61:D92"/>
    <mergeCell ref="D93:D116"/>
    <mergeCell ref="D117:D128"/>
    <mergeCell ref="D129:D184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E109:E116"/>
    <mergeCell ref="E117:E122"/>
    <mergeCell ref="E123:E128"/>
    <mergeCell ref="E129:E136"/>
    <mergeCell ref="E137:E144"/>
    <mergeCell ref="E145:E152"/>
    <mergeCell ref="E153:E160"/>
    <mergeCell ref="E161:E168"/>
    <mergeCell ref="E169:E176"/>
    <mergeCell ref="E177:E184"/>
    <mergeCell ref="F5:F60"/>
    <mergeCell ref="F61:F92"/>
    <mergeCell ref="F93:F116"/>
    <mergeCell ref="F117:F128"/>
    <mergeCell ref="F129:F184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2"/>
    <mergeCell ref="G123:G128"/>
    <mergeCell ref="G129:G136"/>
    <mergeCell ref="G137:G144"/>
    <mergeCell ref="G145:G152"/>
    <mergeCell ref="G153:G160"/>
    <mergeCell ref="G161:G168"/>
    <mergeCell ref="G169:G176"/>
    <mergeCell ref="G177:G184"/>
    <mergeCell ref="H21:H28"/>
    <mergeCell ref="H145:H152"/>
  </mergeCells>
  <conditionalFormatting sqref="E5:E116">
    <cfRule type="duplicateValues" dxfId="0" priority="16"/>
  </conditionalFormatting>
  <conditionalFormatting sqref="E117:E128">
    <cfRule type="duplicateValues" dxfId="0" priority="119"/>
  </conditionalFormatting>
  <conditionalFormatting sqref="E129:E18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2"/>
  <sheetViews>
    <sheetView zoomScale="70" zoomScaleNormal="70" topLeftCell="E99" workbookViewId="0">
      <selection activeCell="L118" sqref="L11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2.6363636363636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4">
      <c r="A5" s="34" t="s">
        <v>13</v>
      </c>
      <c r="B5" s="92">
        <v>45871</v>
      </c>
      <c r="C5" s="34" t="s">
        <v>14</v>
      </c>
      <c r="D5" s="34" t="s">
        <v>441</v>
      </c>
      <c r="E5" s="93">
        <v>62408</v>
      </c>
      <c r="F5" s="1" t="s">
        <v>442</v>
      </c>
      <c r="G5" s="34" t="s">
        <v>435</v>
      </c>
      <c r="H5" s="32"/>
      <c r="I5" s="4" t="s">
        <v>34</v>
      </c>
      <c r="J5" s="5">
        <v>300</v>
      </c>
      <c r="K5" s="4">
        <v>0.07</v>
      </c>
      <c r="L5" s="107">
        <f t="shared" ref="L5:L9" si="0">J5*K5</f>
        <v>21</v>
      </c>
    </row>
    <row r="6" ht="16.5" spans="1:14">
      <c r="A6" s="38"/>
      <c r="B6" s="108"/>
      <c r="C6" s="38"/>
      <c r="D6" s="38"/>
      <c r="E6" s="109"/>
      <c r="F6" s="7"/>
      <c r="G6" s="38"/>
      <c r="H6" s="32"/>
      <c r="I6" s="4" t="s">
        <v>21</v>
      </c>
      <c r="J6" s="5">
        <v>300</v>
      </c>
      <c r="K6" s="4">
        <v>0.05</v>
      </c>
      <c r="L6" s="107">
        <f t="shared" si="0"/>
        <v>15</v>
      </c>
    </row>
    <row r="7" ht="16.5" spans="1:14">
      <c r="A7" s="38"/>
      <c r="B7" s="108"/>
      <c r="C7" s="38"/>
      <c r="D7" s="38"/>
      <c r="E7" s="109"/>
      <c r="F7" s="7"/>
      <c r="G7" s="38"/>
      <c r="H7" s="32"/>
      <c r="I7" s="4" t="s">
        <v>22</v>
      </c>
      <c r="J7" s="5">
        <v>300</v>
      </c>
      <c r="K7" s="4">
        <v>0.14</v>
      </c>
      <c r="L7" s="107">
        <f t="shared" si="0"/>
        <v>42</v>
      </c>
    </row>
    <row r="8" ht="16.5" spans="1:14">
      <c r="A8" s="39"/>
      <c r="B8" s="110"/>
      <c r="C8" s="39"/>
      <c r="D8" s="39"/>
      <c r="E8" s="111"/>
      <c r="F8" s="11"/>
      <c r="G8" s="39"/>
      <c r="H8" s="32"/>
      <c r="I8" s="4" t="s">
        <v>25</v>
      </c>
      <c r="J8" s="5">
        <v>300</v>
      </c>
      <c r="K8" s="4">
        <v>0.18</v>
      </c>
      <c r="L8" s="107">
        <f t="shared" si="0"/>
        <v>54</v>
      </c>
    </row>
    <row r="9" ht="99" spans="1:14">
      <c r="A9" s="32" t="s">
        <v>13</v>
      </c>
      <c r="B9" s="33">
        <v>45877</v>
      </c>
      <c r="C9" s="32" t="s">
        <v>14</v>
      </c>
      <c r="D9" s="32" t="s">
        <v>443</v>
      </c>
      <c r="E9" s="32" t="s">
        <v>444</v>
      </c>
      <c r="F9" s="5" t="s">
        <v>445</v>
      </c>
      <c r="G9" s="32" t="s">
        <v>444</v>
      </c>
      <c r="H9" s="32"/>
      <c r="I9" s="112" t="s">
        <v>25</v>
      </c>
      <c r="J9" s="5">
        <v>50</v>
      </c>
      <c r="K9" s="112">
        <v>0.16</v>
      </c>
      <c r="L9" s="113">
        <f t="shared" si="0"/>
        <v>8</v>
      </c>
    </row>
    <row r="10" ht="16.5" spans="1:14">
      <c r="A10" s="32" t="s">
        <v>13</v>
      </c>
      <c r="B10" s="33">
        <v>45923</v>
      </c>
      <c r="C10" s="32" t="s">
        <v>14</v>
      </c>
      <c r="D10" s="5" t="s">
        <v>446</v>
      </c>
      <c r="E10" s="32">
        <v>65553</v>
      </c>
      <c r="F10" s="32" t="s">
        <v>447</v>
      </c>
      <c r="G10" s="32" t="s">
        <v>137</v>
      </c>
      <c r="H10" s="32"/>
      <c r="I10" s="4" t="s">
        <v>32</v>
      </c>
      <c r="J10" s="40">
        <v>200</v>
      </c>
      <c r="K10" s="4">
        <v>0.416</v>
      </c>
      <c r="L10" s="114">
        <v>83.2</v>
      </c>
    </row>
    <row r="11" ht="30.5" customHeight="1" spans="1:14">
      <c r="A11" s="9" t="s">
        <v>13</v>
      </c>
      <c r="B11" s="9">
        <v>45826</v>
      </c>
      <c r="C11" s="9" t="s">
        <v>14</v>
      </c>
      <c r="D11" s="9" t="s">
        <v>448</v>
      </c>
      <c r="E11" s="9" t="s">
        <v>253</v>
      </c>
      <c r="F11" s="9" t="s">
        <v>449</v>
      </c>
      <c r="G11" s="9" t="s">
        <v>254</v>
      </c>
      <c r="H11" s="115" t="s">
        <v>82</v>
      </c>
      <c r="I11" s="116" t="s">
        <v>34</v>
      </c>
      <c r="J11" s="117">
        <f t="shared" ref="J11:J13" si="1">2541-1336</f>
        <v>1205</v>
      </c>
      <c r="K11" s="116">
        <v>0.07</v>
      </c>
      <c r="L11" s="114">
        <f t="shared" ref="L11:L45" si="2">J11*K11</f>
        <v>84.35</v>
      </c>
      <c r="M11" s="118" t="s">
        <v>450</v>
      </c>
      <c r="N11" s="37"/>
    </row>
    <row r="12" ht="30.5" customHeight="1" spans="1:14">
      <c r="A12" s="9"/>
      <c r="B12" s="9">
        <v>45826</v>
      </c>
      <c r="C12" s="9" t="s">
        <v>14</v>
      </c>
      <c r="D12" s="9" t="s">
        <v>448</v>
      </c>
      <c r="E12" s="9" t="s">
        <v>253</v>
      </c>
      <c r="F12" s="9" t="s">
        <v>251</v>
      </c>
      <c r="G12" s="9" t="s">
        <v>254</v>
      </c>
      <c r="H12" s="115" t="s">
        <v>82</v>
      </c>
      <c r="I12" s="116" t="s">
        <v>21</v>
      </c>
      <c r="J12" s="117">
        <f t="shared" si="1"/>
        <v>1205</v>
      </c>
      <c r="K12" s="116">
        <v>0.05</v>
      </c>
      <c r="L12" s="114">
        <f t="shared" si="2"/>
        <v>60.25</v>
      </c>
      <c r="M12" s="118"/>
      <c r="N12" s="37"/>
    </row>
    <row r="13" ht="30.5" customHeight="1" spans="1:14">
      <c r="A13" s="9"/>
      <c r="B13" s="9">
        <v>45826</v>
      </c>
      <c r="C13" s="9" t="s">
        <v>14</v>
      </c>
      <c r="D13" s="9" t="s">
        <v>448</v>
      </c>
      <c r="E13" s="9" t="s">
        <v>253</v>
      </c>
      <c r="F13" s="9" t="s">
        <v>251</v>
      </c>
      <c r="G13" s="9" t="s">
        <v>254</v>
      </c>
      <c r="H13" s="115" t="s">
        <v>82</v>
      </c>
      <c r="I13" s="116" t="s">
        <v>22</v>
      </c>
      <c r="J13" s="117">
        <f t="shared" si="1"/>
        <v>1205</v>
      </c>
      <c r="K13" s="116">
        <v>0.14</v>
      </c>
      <c r="L13" s="114">
        <f t="shared" si="2"/>
        <v>168.7</v>
      </c>
      <c r="M13" s="118"/>
      <c r="N13" s="37"/>
    </row>
    <row r="14" ht="16.5" spans="1:14">
      <c r="A14" s="1" t="s">
        <v>13</v>
      </c>
      <c r="B14" s="2">
        <v>45915</v>
      </c>
      <c r="C14" s="1" t="s">
        <v>14</v>
      </c>
      <c r="D14" s="1" t="s">
        <v>451</v>
      </c>
      <c r="E14" s="1">
        <v>68159</v>
      </c>
      <c r="F14" s="1" t="s">
        <v>452</v>
      </c>
      <c r="G14" s="1" t="s">
        <v>453</v>
      </c>
      <c r="H14" s="4" t="s">
        <v>76</v>
      </c>
      <c r="I14" s="4" t="s">
        <v>32</v>
      </c>
      <c r="J14" s="5">
        <v>1700</v>
      </c>
      <c r="K14" s="4">
        <v>0.416</v>
      </c>
      <c r="L14" s="119">
        <f t="shared" si="2"/>
        <v>707.2</v>
      </c>
    </row>
    <row r="15" ht="16.5" spans="1:14">
      <c r="A15" s="7"/>
      <c r="B15" s="8"/>
      <c r="C15" s="7"/>
      <c r="D15" s="7"/>
      <c r="E15" s="7"/>
      <c r="F15" s="7"/>
      <c r="G15" s="7"/>
      <c r="H15" s="4"/>
      <c r="I15" s="4" t="s">
        <v>33</v>
      </c>
      <c r="J15" s="5">
        <v>1700</v>
      </c>
      <c r="K15" s="4">
        <v>0.72</v>
      </c>
      <c r="L15" s="119">
        <f t="shared" si="2"/>
        <v>1224</v>
      </c>
    </row>
    <row r="16" ht="16.5" spans="1:14">
      <c r="A16" s="7"/>
      <c r="B16" s="8"/>
      <c r="C16" s="7"/>
      <c r="D16" s="7"/>
      <c r="E16" s="7"/>
      <c r="F16" s="7"/>
      <c r="G16" s="7"/>
      <c r="H16" s="4"/>
      <c r="I16" s="4" t="s">
        <v>24</v>
      </c>
      <c r="J16" s="5">
        <v>1700</v>
      </c>
      <c r="K16" s="4">
        <v>0</v>
      </c>
      <c r="L16" s="119">
        <f t="shared" si="2"/>
        <v>0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34</v>
      </c>
      <c r="J17" s="5">
        <v>1700</v>
      </c>
      <c r="K17" s="4">
        <v>0.07</v>
      </c>
      <c r="L17" s="119">
        <f t="shared" si="2"/>
        <v>119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21</v>
      </c>
      <c r="J18" s="5">
        <v>1700</v>
      </c>
      <c r="K18" s="4">
        <v>0.05</v>
      </c>
      <c r="L18" s="119">
        <f t="shared" si="2"/>
        <v>85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22</v>
      </c>
      <c r="J19" s="5">
        <v>1700</v>
      </c>
      <c r="K19" s="4">
        <v>0.14</v>
      </c>
      <c r="L19" s="119">
        <f t="shared" si="2"/>
        <v>238</v>
      </c>
    </row>
    <row r="20" ht="16.5" spans="1:12">
      <c r="A20" s="7"/>
      <c r="B20" s="8"/>
      <c r="C20" s="7"/>
      <c r="D20" s="7"/>
      <c r="E20" s="7"/>
      <c r="F20" s="7"/>
      <c r="G20" s="7"/>
      <c r="H20" s="4"/>
      <c r="I20" s="4" t="s">
        <v>35</v>
      </c>
      <c r="J20" s="5">
        <v>1700</v>
      </c>
      <c r="K20" s="4">
        <v>0</v>
      </c>
      <c r="L20" s="119">
        <f t="shared" si="2"/>
        <v>0</v>
      </c>
    </row>
    <row r="21" ht="16.5" spans="1:12">
      <c r="A21" s="7"/>
      <c r="B21" s="8"/>
      <c r="C21" s="7"/>
      <c r="D21" s="7"/>
      <c r="E21" s="11"/>
      <c r="F21" s="7"/>
      <c r="G21" s="11"/>
      <c r="H21" s="4"/>
      <c r="I21" s="4" t="s">
        <v>36</v>
      </c>
      <c r="J21" s="5">
        <f>1700*0.04</f>
        <v>68</v>
      </c>
      <c r="K21" s="4">
        <v>0.4</v>
      </c>
      <c r="L21" s="119">
        <f t="shared" si="2"/>
        <v>27.2</v>
      </c>
    </row>
    <row r="22" ht="16.5" spans="1:12">
      <c r="A22" s="7"/>
      <c r="B22" s="8"/>
      <c r="C22" s="7"/>
      <c r="D22" s="7"/>
      <c r="E22" s="1">
        <v>68166</v>
      </c>
      <c r="F22" s="7"/>
      <c r="G22" s="1" t="s">
        <v>254</v>
      </c>
      <c r="H22" s="4" t="s">
        <v>82</v>
      </c>
      <c r="I22" s="4" t="s">
        <v>32</v>
      </c>
      <c r="J22" s="5">
        <v>2020</v>
      </c>
      <c r="K22" s="4">
        <v>0.416</v>
      </c>
      <c r="L22" s="119">
        <f t="shared" si="2"/>
        <v>840.32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33</v>
      </c>
      <c r="J23" s="5">
        <v>2020</v>
      </c>
      <c r="K23" s="4">
        <v>0.72</v>
      </c>
      <c r="L23" s="119">
        <f t="shared" si="2"/>
        <v>1454.4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24</v>
      </c>
      <c r="J24" s="5">
        <v>2020</v>
      </c>
      <c r="K24" s="4">
        <v>0</v>
      </c>
      <c r="L24" s="119">
        <f t="shared" si="2"/>
        <v>0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34</v>
      </c>
      <c r="J25" s="5">
        <v>3640</v>
      </c>
      <c r="K25" s="4">
        <v>0.07</v>
      </c>
      <c r="L25" s="120">
        <f t="shared" si="2"/>
        <v>254.8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21</v>
      </c>
      <c r="J26" s="5">
        <v>3640</v>
      </c>
      <c r="K26" s="4">
        <v>0.05</v>
      </c>
      <c r="L26" s="120">
        <f t="shared" si="2"/>
        <v>182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22</v>
      </c>
      <c r="J27" s="5">
        <v>3640</v>
      </c>
      <c r="K27" s="4">
        <v>0.14</v>
      </c>
      <c r="L27" s="120">
        <f t="shared" si="2"/>
        <v>509.6</v>
      </c>
    </row>
    <row r="28" ht="16.5" spans="1:12">
      <c r="A28" s="7"/>
      <c r="B28" s="8"/>
      <c r="C28" s="7"/>
      <c r="D28" s="7"/>
      <c r="E28" s="7"/>
      <c r="F28" s="7"/>
      <c r="G28" s="7"/>
      <c r="H28" s="4"/>
      <c r="I28" s="4" t="s">
        <v>35</v>
      </c>
      <c r="J28" s="5">
        <v>2020</v>
      </c>
      <c r="K28" s="4">
        <v>0</v>
      </c>
      <c r="L28" s="119">
        <f t="shared" si="2"/>
        <v>0</v>
      </c>
    </row>
    <row r="29" ht="16.5" spans="1:12">
      <c r="A29" s="7"/>
      <c r="B29" s="8"/>
      <c r="C29" s="7"/>
      <c r="D29" s="7"/>
      <c r="E29" s="11"/>
      <c r="F29" s="7"/>
      <c r="G29" s="11"/>
      <c r="H29" s="4"/>
      <c r="I29" s="4" t="s">
        <v>36</v>
      </c>
      <c r="J29" s="5">
        <v>81</v>
      </c>
      <c r="K29" s="4">
        <v>0.4</v>
      </c>
      <c r="L29" s="119">
        <f t="shared" si="2"/>
        <v>32.4</v>
      </c>
    </row>
    <row r="30" ht="16.5" spans="1:12">
      <c r="A30" s="7"/>
      <c r="B30" s="8"/>
      <c r="C30" s="7"/>
      <c r="D30" s="7"/>
      <c r="E30" s="1">
        <v>68162</v>
      </c>
      <c r="F30" s="7"/>
      <c r="G30" s="1" t="s">
        <v>256</v>
      </c>
      <c r="H30" s="4" t="s">
        <v>79</v>
      </c>
      <c r="I30" s="4" t="s">
        <v>32</v>
      </c>
      <c r="J30" s="5">
        <v>240</v>
      </c>
      <c r="K30" s="4">
        <v>0.416</v>
      </c>
      <c r="L30" s="119">
        <f t="shared" si="2"/>
        <v>99.84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33</v>
      </c>
      <c r="J31" s="5">
        <v>240</v>
      </c>
      <c r="K31" s="4">
        <v>0.72</v>
      </c>
      <c r="L31" s="119">
        <f t="shared" si="2"/>
        <v>172.8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24</v>
      </c>
      <c r="J32" s="5">
        <v>240</v>
      </c>
      <c r="K32" s="4">
        <v>0</v>
      </c>
      <c r="L32" s="119">
        <f t="shared" si="2"/>
        <v>0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34</v>
      </c>
      <c r="J33" s="5">
        <v>240</v>
      </c>
      <c r="K33" s="4">
        <v>0.07</v>
      </c>
      <c r="L33" s="119">
        <f t="shared" si="2"/>
        <v>16.8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21</v>
      </c>
      <c r="J34" s="5">
        <v>240</v>
      </c>
      <c r="K34" s="4">
        <v>0.05</v>
      </c>
      <c r="L34" s="119">
        <f t="shared" si="2"/>
        <v>12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22</v>
      </c>
      <c r="J35" s="5">
        <v>240</v>
      </c>
      <c r="K35" s="4">
        <v>0.14</v>
      </c>
      <c r="L35" s="119">
        <f t="shared" si="2"/>
        <v>33.6</v>
      </c>
    </row>
    <row r="36" ht="16.5" spans="1:12">
      <c r="A36" s="7"/>
      <c r="B36" s="8"/>
      <c r="C36" s="7"/>
      <c r="D36" s="7"/>
      <c r="E36" s="7"/>
      <c r="F36" s="7"/>
      <c r="G36" s="7"/>
      <c r="H36" s="4"/>
      <c r="I36" s="4" t="s">
        <v>35</v>
      </c>
      <c r="J36" s="5">
        <v>240</v>
      </c>
      <c r="K36" s="4">
        <v>0</v>
      </c>
      <c r="L36" s="119">
        <f t="shared" si="2"/>
        <v>0</v>
      </c>
    </row>
    <row r="37" ht="16.5" spans="1:12">
      <c r="A37" s="7"/>
      <c r="B37" s="8"/>
      <c r="C37" s="7"/>
      <c r="D37" s="7"/>
      <c r="E37" s="11"/>
      <c r="F37" s="7"/>
      <c r="G37" s="11"/>
      <c r="H37" s="4"/>
      <c r="I37" s="4" t="s">
        <v>36</v>
      </c>
      <c r="J37" s="5">
        <v>10</v>
      </c>
      <c r="K37" s="4">
        <v>0.4</v>
      </c>
      <c r="L37" s="119">
        <f t="shared" si="2"/>
        <v>4</v>
      </c>
    </row>
    <row r="38" ht="16.5" spans="1:12">
      <c r="A38" s="7"/>
      <c r="B38" s="8"/>
      <c r="C38" s="7"/>
      <c r="D38" s="7"/>
      <c r="E38" s="1">
        <v>68171</v>
      </c>
      <c r="F38" s="7"/>
      <c r="G38" s="1" t="s">
        <v>454</v>
      </c>
      <c r="H38" s="4" t="s">
        <v>85</v>
      </c>
      <c r="I38" s="4" t="s">
        <v>32</v>
      </c>
      <c r="J38" s="5">
        <v>1710</v>
      </c>
      <c r="K38" s="4">
        <v>0.416</v>
      </c>
      <c r="L38" s="119">
        <f t="shared" si="2"/>
        <v>711.36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33</v>
      </c>
      <c r="J39" s="5">
        <v>1710</v>
      </c>
      <c r="K39" s="4">
        <v>0.72</v>
      </c>
      <c r="L39" s="119">
        <f t="shared" si="2"/>
        <v>1231.2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24</v>
      </c>
      <c r="J40" s="5">
        <v>1710</v>
      </c>
      <c r="K40" s="4">
        <v>0</v>
      </c>
      <c r="L40" s="119">
        <f t="shared" si="2"/>
        <v>0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34</v>
      </c>
      <c r="J41" s="5">
        <v>1710</v>
      </c>
      <c r="K41" s="4">
        <v>0.07</v>
      </c>
      <c r="L41" s="119">
        <f t="shared" si="2"/>
        <v>119.7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21</v>
      </c>
      <c r="J42" s="5">
        <v>1710</v>
      </c>
      <c r="K42" s="4">
        <v>0.05</v>
      </c>
      <c r="L42" s="119">
        <f t="shared" si="2"/>
        <v>85.5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22</v>
      </c>
      <c r="J43" s="5">
        <v>1710</v>
      </c>
      <c r="K43" s="4">
        <v>0.14</v>
      </c>
      <c r="L43" s="119">
        <f t="shared" si="2"/>
        <v>239.4</v>
      </c>
    </row>
    <row r="44" ht="16.5" spans="1:12">
      <c r="A44" s="7"/>
      <c r="B44" s="8"/>
      <c r="C44" s="7"/>
      <c r="D44" s="7"/>
      <c r="E44" s="7"/>
      <c r="F44" s="7"/>
      <c r="G44" s="7"/>
      <c r="H44" s="4"/>
      <c r="I44" s="4" t="s">
        <v>35</v>
      </c>
      <c r="J44" s="5">
        <v>1710</v>
      </c>
      <c r="K44" s="4">
        <v>0</v>
      </c>
      <c r="L44" s="119">
        <f t="shared" si="2"/>
        <v>0</v>
      </c>
    </row>
    <row r="45" ht="16.5" spans="1:12">
      <c r="A45" s="11"/>
      <c r="B45" s="19"/>
      <c r="C45" s="11"/>
      <c r="D45" s="11"/>
      <c r="E45" s="11"/>
      <c r="F45" s="11"/>
      <c r="G45" s="11"/>
      <c r="H45" s="4"/>
      <c r="I45" s="4" t="s">
        <v>36</v>
      </c>
      <c r="J45" s="5">
        <v>68</v>
      </c>
      <c r="K45" s="4">
        <v>0.4</v>
      </c>
      <c r="L45" s="119">
        <f t="shared" si="2"/>
        <v>27.2</v>
      </c>
    </row>
    <row r="46" ht="16.5" spans="1:12">
      <c r="A46" s="32" t="s">
        <v>13</v>
      </c>
      <c r="B46" s="33">
        <v>45919</v>
      </c>
      <c r="C46" s="33" t="s">
        <v>14</v>
      </c>
      <c r="D46" s="32" t="s">
        <v>455</v>
      </c>
      <c r="E46" s="34">
        <v>12492</v>
      </c>
      <c r="F46" s="1" t="s">
        <v>456</v>
      </c>
      <c r="G46" s="32" t="s">
        <v>75</v>
      </c>
      <c r="H46" s="32"/>
      <c r="I46" s="32" t="s">
        <v>32</v>
      </c>
      <c r="J46" s="5">
        <v>593</v>
      </c>
      <c r="K46" s="4">
        <v>0.416</v>
      </c>
      <c r="L46" s="120">
        <v>246.69</v>
      </c>
    </row>
    <row r="47" ht="16.5" spans="1:12">
      <c r="A47" s="32"/>
      <c r="B47" s="32"/>
      <c r="C47" s="33"/>
      <c r="D47" s="32"/>
      <c r="E47" s="38"/>
      <c r="F47" s="7"/>
      <c r="G47" s="32"/>
      <c r="H47" s="32"/>
      <c r="I47" s="32" t="s">
        <v>33</v>
      </c>
      <c r="J47" s="5">
        <v>593</v>
      </c>
      <c r="K47" s="4">
        <v>0.72</v>
      </c>
      <c r="L47" s="120">
        <f t="shared" ref="L47:L61" si="3">J47*K47</f>
        <v>426.96</v>
      </c>
    </row>
    <row r="48" ht="16.5" spans="1:12">
      <c r="A48" s="32"/>
      <c r="B48" s="32"/>
      <c r="C48" s="33"/>
      <c r="D48" s="32"/>
      <c r="E48" s="38"/>
      <c r="F48" s="7"/>
      <c r="G48" s="32"/>
      <c r="H48" s="32"/>
      <c r="I48" s="32" t="s">
        <v>24</v>
      </c>
      <c r="J48" s="5">
        <v>593</v>
      </c>
      <c r="K48" s="4">
        <v>0</v>
      </c>
      <c r="L48" s="120">
        <f t="shared" si="3"/>
        <v>0</v>
      </c>
    </row>
    <row r="49" ht="16.5" spans="1:12">
      <c r="A49" s="32"/>
      <c r="B49" s="32"/>
      <c r="C49" s="33"/>
      <c r="D49" s="32"/>
      <c r="E49" s="38"/>
      <c r="F49" s="7"/>
      <c r="G49" s="32"/>
      <c r="H49" s="32"/>
      <c r="I49" s="32" t="s">
        <v>34</v>
      </c>
      <c r="J49" s="5">
        <v>593</v>
      </c>
      <c r="K49" s="4">
        <v>0.07</v>
      </c>
      <c r="L49" s="120">
        <f t="shared" si="3"/>
        <v>41.51</v>
      </c>
    </row>
    <row r="50" ht="16.5" spans="1:12">
      <c r="A50" s="32"/>
      <c r="B50" s="32"/>
      <c r="C50" s="33"/>
      <c r="D50" s="32"/>
      <c r="E50" s="38"/>
      <c r="F50" s="7"/>
      <c r="G50" s="32"/>
      <c r="H50" s="32"/>
      <c r="I50" s="32" t="s">
        <v>21</v>
      </c>
      <c r="J50" s="5">
        <v>593</v>
      </c>
      <c r="K50" s="4">
        <v>0.05</v>
      </c>
      <c r="L50" s="120">
        <f t="shared" si="3"/>
        <v>29.65</v>
      </c>
    </row>
    <row r="51" ht="16.5" spans="1:12">
      <c r="A51" s="32"/>
      <c r="B51" s="32"/>
      <c r="C51" s="33"/>
      <c r="D51" s="32"/>
      <c r="E51" s="38"/>
      <c r="F51" s="7"/>
      <c r="G51" s="32"/>
      <c r="H51" s="32"/>
      <c r="I51" s="32" t="s">
        <v>22</v>
      </c>
      <c r="J51" s="5">
        <v>593</v>
      </c>
      <c r="K51" s="4">
        <v>0.14</v>
      </c>
      <c r="L51" s="120">
        <f t="shared" si="3"/>
        <v>83.02</v>
      </c>
    </row>
    <row r="52" ht="16.5" spans="1:12">
      <c r="A52" s="32"/>
      <c r="B52" s="32"/>
      <c r="C52" s="33"/>
      <c r="D52" s="32"/>
      <c r="E52" s="38"/>
      <c r="F52" s="7"/>
      <c r="G52" s="32"/>
      <c r="H52" s="32"/>
      <c r="I52" s="32" t="s">
        <v>35</v>
      </c>
      <c r="J52" s="5">
        <v>593</v>
      </c>
      <c r="K52" s="4">
        <v>0</v>
      </c>
      <c r="L52" s="120">
        <f t="shared" si="3"/>
        <v>0</v>
      </c>
    </row>
    <row r="53" ht="16.5" spans="1:12">
      <c r="A53" s="32"/>
      <c r="B53" s="32"/>
      <c r="C53" s="33"/>
      <c r="D53" s="32"/>
      <c r="E53" s="39"/>
      <c r="F53" s="7"/>
      <c r="G53" s="32"/>
      <c r="H53" s="32"/>
      <c r="I53" s="32" t="s">
        <v>36</v>
      </c>
      <c r="J53" s="5">
        <v>24</v>
      </c>
      <c r="K53" s="4">
        <v>0.4</v>
      </c>
      <c r="L53" s="120">
        <f t="shared" si="3"/>
        <v>9.6</v>
      </c>
    </row>
    <row r="54" ht="16.5" spans="1:12">
      <c r="A54" s="32"/>
      <c r="B54" s="32"/>
      <c r="C54" s="33"/>
      <c r="D54" s="32"/>
      <c r="E54" s="34">
        <v>12494</v>
      </c>
      <c r="F54" s="7"/>
      <c r="G54" s="32" t="s">
        <v>78</v>
      </c>
      <c r="H54" s="32"/>
      <c r="I54" s="32" t="s">
        <v>32</v>
      </c>
      <c r="J54" s="5">
        <v>80</v>
      </c>
      <c r="K54" s="4">
        <v>0.416</v>
      </c>
      <c r="L54" s="120">
        <f t="shared" si="3"/>
        <v>33.28</v>
      </c>
    </row>
    <row r="55" ht="16.5" spans="1:12">
      <c r="A55" s="32"/>
      <c r="B55" s="32"/>
      <c r="C55" s="33"/>
      <c r="D55" s="32"/>
      <c r="E55" s="38"/>
      <c r="F55" s="7"/>
      <c r="G55" s="32"/>
      <c r="H55" s="32"/>
      <c r="I55" s="32" t="s">
        <v>33</v>
      </c>
      <c r="J55" s="5">
        <v>80</v>
      </c>
      <c r="K55" s="4">
        <v>0.72</v>
      </c>
      <c r="L55" s="120">
        <f t="shared" si="3"/>
        <v>57.6</v>
      </c>
    </row>
    <row r="56" ht="16.5" spans="1:12">
      <c r="A56" s="32"/>
      <c r="B56" s="32"/>
      <c r="C56" s="33"/>
      <c r="D56" s="32"/>
      <c r="E56" s="38"/>
      <c r="F56" s="7"/>
      <c r="G56" s="32"/>
      <c r="H56" s="32"/>
      <c r="I56" s="32" t="s">
        <v>24</v>
      </c>
      <c r="J56" s="5">
        <v>80</v>
      </c>
      <c r="K56" s="4">
        <v>0</v>
      </c>
      <c r="L56" s="120">
        <f t="shared" si="3"/>
        <v>0</v>
      </c>
    </row>
    <row r="57" ht="16.5" spans="1:12">
      <c r="A57" s="32"/>
      <c r="B57" s="32"/>
      <c r="C57" s="33"/>
      <c r="D57" s="32"/>
      <c r="E57" s="38"/>
      <c r="F57" s="7"/>
      <c r="G57" s="32"/>
      <c r="H57" s="32"/>
      <c r="I57" s="32" t="s">
        <v>34</v>
      </c>
      <c r="J57" s="5">
        <v>80</v>
      </c>
      <c r="K57" s="4">
        <v>0.07</v>
      </c>
      <c r="L57" s="120">
        <f t="shared" si="3"/>
        <v>5.6</v>
      </c>
    </row>
    <row r="58" ht="16.5" spans="1:12">
      <c r="A58" s="32"/>
      <c r="B58" s="32"/>
      <c r="C58" s="33"/>
      <c r="D58" s="32"/>
      <c r="E58" s="38"/>
      <c r="F58" s="7"/>
      <c r="G58" s="32"/>
      <c r="H58" s="32"/>
      <c r="I58" s="32" t="s">
        <v>21</v>
      </c>
      <c r="J58" s="5">
        <v>80</v>
      </c>
      <c r="K58" s="4">
        <v>0.05</v>
      </c>
      <c r="L58" s="120">
        <f t="shared" si="3"/>
        <v>4</v>
      </c>
    </row>
    <row r="59" ht="16.5" spans="1:12">
      <c r="A59" s="32"/>
      <c r="B59" s="32"/>
      <c r="C59" s="33"/>
      <c r="D59" s="32"/>
      <c r="E59" s="38"/>
      <c r="F59" s="7"/>
      <c r="G59" s="32"/>
      <c r="H59" s="32"/>
      <c r="I59" s="32" t="s">
        <v>22</v>
      </c>
      <c r="J59" s="5">
        <v>80</v>
      </c>
      <c r="K59" s="4">
        <v>0.14</v>
      </c>
      <c r="L59" s="120">
        <f t="shared" si="3"/>
        <v>11.2</v>
      </c>
    </row>
    <row r="60" ht="16.5" spans="1:12">
      <c r="A60" s="32"/>
      <c r="B60" s="32"/>
      <c r="C60" s="33"/>
      <c r="D60" s="32"/>
      <c r="E60" s="38"/>
      <c r="F60" s="7"/>
      <c r="G60" s="32"/>
      <c r="H60" s="32"/>
      <c r="I60" s="32" t="s">
        <v>35</v>
      </c>
      <c r="J60" s="5">
        <v>80</v>
      </c>
      <c r="K60" s="4">
        <v>0</v>
      </c>
      <c r="L60" s="120">
        <f t="shared" si="3"/>
        <v>0</v>
      </c>
    </row>
    <row r="61" ht="16.5" spans="1:12">
      <c r="A61" s="32"/>
      <c r="B61" s="32"/>
      <c r="C61" s="33"/>
      <c r="D61" s="32"/>
      <c r="E61" s="39"/>
      <c r="F61" s="7"/>
      <c r="G61" s="32"/>
      <c r="H61" s="32"/>
      <c r="I61" s="32" t="s">
        <v>36</v>
      </c>
      <c r="J61" s="5">
        <v>3</v>
      </c>
      <c r="K61" s="4">
        <v>0.4</v>
      </c>
      <c r="L61" s="120">
        <f t="shared" si="3"/>
        <v>1.2</v>
      </c>
    </row>
    <row r="62" ht="16.5" spans="1:12">
      <c r="A62" s="32"/>
      <c r="B62" s="32"/>
      <c r="C62" s="33"/>
      <c r="D62" s="32"/>
      <c r="E62" s="34">
        <v>12495</v>
      </c>
      <c r="F62" s="7"/>
      <c r="G62" s="4" t="s">
        <v>81</v>
      </c>
      <c r="H62" s="32"/>
      <c r="I62" s="32" t="s">
        <v>32</v>
      </c>
      <c r="J62" s="5">
        <v>668</v>
      </c>
      <c r="K62" s="4">
        <v>0.416</v>
      </c>
      <c r="L62" s="120">
        <v>277.89</v>
      </c>
    </row>
    <row r="63" ht="16.5" spans="1:12">
      <c r="A63" s="32"/>
      <c r="B63" s="32"/>
      <c r="C63" s="33"/>
      <c r="D63" s="32"/>
      <c r="E63" s="38"/>
      <c r="F63" s="7"/>
      <c r="G63" s="4"/>
      <c r="H63" s="32"/>
      <c r="I63" s="32" t="s">
        <v>33</v>
      </c>
      <c r="J63" s="5">
        <v>668</v>
      </c>
      <c r="K63" s="4">
        <v>0.72</v>
      </c>
      <c r="L63" s="120">
        <f t="shared" ref="L63:L77" si="4">J63*K63</f>
        <v>480.96</v>
      </c>
    </row>
    <row r="64" ht="16.5" spans="1:12">
      <c r="A64" s="32"/>
      <c r="B64" s="32"/>
      <c r="C64" s="33"/>
      <c r="D64" s="32"/>
      <c r="E64" s="38"/>
      <c r="F64" s="7"/>
      <c r="G64" s="4"/>
      <c r="H64" s="32"/>
      <c r="I64" s="32" t="s">
        <v>24</v>
      </c>
      <c r="J64" s="5">
        <v>668</v>
      </c>
      <c r="K64" s="4">
        <v>0</v>
      </c>
      <c r="L64" s="120">
        <f t="shared" si="4"/>
        <v>0</v>
      </c>
    </row>
    <row r="65" ht="16.5" spans="1:12">
      <c r="A65" s="32"/>
      <c r="B65" s="32"/>
      <c r="C65" s="33"/>
      <c r="D65" s="32"/>
      <c r="E65" s="38"/>
      <c r="F65" s="7"/>
      <c r="G65" s="4"/>
      <c r="H65" s="32"/>
      <c r="I65" s="32" t="s">
        <v>34</v>
      </c>
      <c r="J65" s="5">
        <v>1316</v>
      </c>
      <c r="K65" s="4">
        <v>0.07</v>
      </c>
      <c r="L65" s="120">
        <f t="shared" si="4"/>
        <v>92.12</v>
      </c>
    </row>
    <row r="66" ht="16.5" spans="1:12">
      <c r="A66" s="32"/>
      <c r="B66" s="32"/>
      <c r="C66" s="33"/>
      <c r="D66" s="32"/>
      <c r="E66" s="38"/>
      <c r="F66" s="7"/>
      <c r="G66" s="4"/>
      <c r="H66" s="32"/>
      <c r="I66" s="32" t="s">
        <v>21</v>
      </c>
      <c r="J66" s="5">
        <v>1316</v>
      </c>
      <c r="K66" s="4">
        <v>0.05</v>
      </c>
      <c r="L66" s="120">
        <f t="shared" si="4"/>
        <v>65.8</v>
      </c>
    </row>
    <row r="67" ht="16.5" spans="1:12">
      <c r="A67" s="32"/>
      <c r="B67" s="32"/>
      <c r="C67" s="33"/>
      <c r="D67" s="32"/>
      <c r="E67" s="38"/>
      <c r="F67" s="7"/>
      <c r="G67" s="4"/>
      <c r="H67" s="32"/>
      <c r="I67" s="32" t="s">
        <v>22</v>
      </c>
      <c r="J67" s="5">
        <v>1316</v>
      </c>
      <c r="K67" s="4">
        <v>0.14</v>
      </c>
      <c r="L67" s="120">
        <f t="shared" si="4"/>
        <v>184.24</v>
      </c>
    </row>
    <row r="68" ht="16.5" spans="1:12">
      <c r="A68" s="32"/>
      <c r="B68" s="32"/>
      <c r="C68" s="33"/>
      <c r="D68" s="32"/>
      <c r="E68" s="38"/>
      <c r="F68" s="7"/>
      <c r="G68" s="4"/>
      <c r="H68" s="32"/>
      <c r="I68" s="32" t="s">
        <v>35</v>
      </c>
      <c r="J68" s="5">
        <v>668</v>
      </c>
      <c r="K68" s="4">
        <v>0</v>
      </c>
      <c r="L68" s="120">
        <f t="shared" si="4"/>
        <v>0</v>
      </c>
    </row>
    <row r="69" ht="16.5" spans="1:12">
      <c r="A69" s="32"/>
      <c r="B69" s="32"/>
      <c r="C69" s="33"/>
      <c r="D69" s="32"/>
      <c r="E69" s="39"/>
      <c r="F69" s="7"/>
      <c r="G69" s="4"/>
      <c r="H69" s="32"/>
      <c r="I69" s="32" t="s">
        <v>36</v>
      </c>
      <c r="J69" s="5">
        <v>27</v>
      </c>
      <c r="K69" s="4">
        <v>0.4</v>
      </c>
      <c r="L69" s="120">
        <f t="shared" si="4"/>
        <v>10.8</v>
      </c>
    </row>
    <row r="70" ht="16.5" spans="1:12">
      <c r="A70" s="32"/>
      <c r="B70" s="32"/>
      <c r="C70" s="33"/>
      <c r="D70" s="32"/>
      <c r="E70" s="34">
        <v>12491</v>
      </c>
      <c r="F70" s="7"/>
      <c r="G70" s="32" t="s">
        <v>84</v>
      </c>
      <c r="H70" s="32"/>
      <c r="I70" s="4" t="s">
        <v>32</v>
      </c>
      <c r="J70" s="5">
        <v>380</v>
      </c>
      <c r="K70" s="4">
        <v>0.416</v>
      </c>
      <c r="L70" s="120">
        <f t="shared" si="4"/>
        <v>158.08</v>
      </c>
    </row>
    <row r="71" ht="16.5" spans="1:12">
      <c r="A71" s="32"/>
      <c r="B71" s="32"/>
      <c r="C71" s="33"/>
      <c r="D71" s="32"/>
      <c r="E71" s="38"/>
      <c r="F71" s="7"/>
      <c r="G71" s="32"/>
      <c r="H71" s="32"/>
      <c r="I71" s="4" t="s">
        <v>33</v>
      </c>
      <c r="J71" s="5">
        <v>380</v>
      </c>
      <c r="K71" s="4">
        <v>0.72</v>
      </c>
      <c r="L71" s="120">
        <f t="shared" si="4"/>
        <v>273.6</v>
      </c>
    </row>
    <row r="72" ht="16.5" spans="1:12">
      <c r="A72" s="32"/>
      <c r="B72" s="32"/>
      <c r="C72" s="33"/>
      <c r="D72" s="32"/>
      <c r="E72" s="38"/>
      <c r="F72" s="7"/>
      <c r="G72" s="32"/>
      <c r="H72" s="32"/>
      <c r="I72" s="4" t="s">
        <v>24</v>
      </c>
      <c r="J72" s="5">
        <v>380</v>
      </c>
      <c r="K72" s="4">
        <v>0</v>
      </c>
      <c r="L72" s="120">
        <f t="shared" si="4"/>
        <v>0</v>
      </c>
    </row>
    <row r="73" ht="16.5" spans="1:12">
      <c r="A73" s="32"/>
      <c r="B73" s="32"/>
      <c r="C73" s="33"/>
      <c r="D73" s="32"/>
      <c r="E73" s="38"/>
      <c r="F73" s="7"/>
      <c r="G73" s="32"/>
      <c r="H73" s="32"/>
      <c r="I73" s="32" t="s">
        <v>34</v>
      </c>
      <c r="J73" s="5">
        <v>380</v>
      </c>
      <c r="K73" s="32">
        <v>0.07</v>
      </c>
      <c r="L73" s="120">
        <f t="shared" si="4"/>
        <v>26.6</v>
      </c>
    </row>
    <row r="74" ht="16.5" spans="1:12">
      <c r="A74" s="32"/>
      <c r="B74" s="32"/>
      <c r="C74" s="33"/>
      <c r="D74" s="32"/>
      <c r="E74" s="38"/>
      <c r="F74" s="7"/>
      <c r="G74" s="32"/>
      <c r="H74" s="32"/>
      <c r="I74" s="32" t="s">
        <v>21</v>
      </c>
      <c r="J74" s="5">
        <v>380</v>
      </c>
      <c r="K74" s="32">
        <v>0.05</v>
      </c>
      <c r="L74" s="120">
        <f t="shared" si="4"/>
        <v>19</v>
      </c>
    </row>
    <row r="75" ht="16.5" spans="1:12">
      <c r="A75" s="32"/>
      <c r="B75" s="32"/>
      <c r="C75" s="33"/>
      <c r="D75" s="32"/>
      <c r="E75" s="38"/>
      <c r="F75" s="7"/>
      <c r="G75" s="32"/>
      <c r="H75" s="32"/>
      <c r="I75" s="32" t="s">
        <v>22</v>
      </c>
      <c r="J75" s="5">
        <v>380</v>
      </c>
      <c r="K75" s="32">
        <v>0.14</v>
      </c>
      <c r="L75" s="120">
        <f t="shared" si="4"/>
        <v>53.2</v>
      </c>
    </row>
    <row r="76" ht="16.5" spans="1:12">
      <c r="A76" s="32"/>
      <c r="B76" s="32"/>
      <c r="C76" s="33"/>
      <c r="D76" s="32"/>
      <c r="E76" s="38"/>
      <c r="F76" s="7"/>
      <c r="G76" s="32"/>
      <c r="H76" s="32"/>
      <c r="I76" s="32" t="s">
        <v>35</v>
      </c>
      <c r="J76" s="5">
        <v>380</v>
      </c>
      <c r="K76" s="4">
        <v>0</v>
      </c>
      <c r="L76" s="120">
        <f t="shared" si="4"/>
        <v>0</v>
      </c>
    </row>
    <row r="77" ht="16.5" spans="1:12">
      <c r="A77" s="32"/>
      <c r="B77" s="32"/>
      <c r="C77" s="33"/>
      <c r="D77" s="32"/>
      <c r="E77" s="39"/>
      <c r="F77" s="11"/>
      <c r="G77" s="32"/>
      <c r="H77" s="32"/>
      <c r="I77" s="32" t="s">
        <v>36</v>
      </c>
      <c r="J77" s="5">
        <v>15</v>
      </c>
      <c r="K77" s="4">
        <v>0.4</v>
      </c>
      <c r="L77" s="120">
        <f t="shared" si="4"/>
        <v>6</v>
      </c>
    </row>
    <row r="78" ht="16.5" spans="1:12">
      <c r="A78" s="34" t="s">
        <v>13</v>
      </c>
      <c r="B78" s="92">
        <v>45919</v>
      </c>
      <c r="C78" s="34" t="s">
        <v>14</v>
      </c>
      <c r="D78" s="34" t="s">
        <v>457</v>
      </c>
      <c r="E78" s="34">
        <v>12487</v>
      </c>
      <c r="F78" s="1" t="s">
        <v>458</v>
      </c>
      <c r="G78" s="32" t="s">
        <v>113</v>
      </c>
      <c r="H78" s="94"/>
      <c r="I78" s="32" t="s">
        <v>32</v>
      </c>
      <c r="J78" s="32">
        <v>414</v>
      </c>
      <c r="K78" s="32">
        <v>0.416</v>
      </c>
      <c r="L78" s="121">
        <v>172.22</v>
      </c>
    </row>
    <row r="79" ht="16.5" spans="1:12">
      <c r="A79" s="38"/>
      <c r="B79" s="38"/>
      <c r="C79" s="38"/>
      <c r="D79" s="38"/>
      <c r="E79" s="38"/>
      <c r="F79" s="7"/>
      <c r="G79" s="32"/>
      <c r="H79" s="94"/>
      <c r="I79" s="32" t="s">
        <v>33</v>
      </c>
      <c r="J79" s="32">
        <v>414</v>
      </c>
      <c r="K79" s="32">
        <v>0.72</v>
      </c>
      <c r="L79" s="122">
        <f t="shared" ref="L79:L93" si="5">J79*K79</f>
        <v>298.08</v>
      </c>
    </row>
    <row r="80" ht="16.5" spans="1:12">
      <c r="A80" s="38"/>
      <c r="B80" s="38"/>
      <c r="C80" s="38"/>
      <c r="D80" s="38"/>
      <c r="E80" s="38"/>
      <c r="F80" s="7"/>
      <c r="G80" s="32"/>
      <c r="H80" s="94"/>
      <c r="I80" s="32" t="s">
        <v>24</v>
      </c>
      <c r="J80" s="32">
        <v>414</v>
      </c>
      <c r="K80" s="32">
        <v>0</v>
      </c>
      <c r="L80" s="122">
        <f t="shared" si="5"/>
        <v>0</v>
      </c>
    </row>
    <row r="81" ht="16.5" spans="1:12">
      <c r="A81" s="38"/>
      <c r="B81" s="38"/>
      <c r="C81" s="38"/>
      <c r="D81" s="38"/>
      <c r="E81" s="38"/>
      <c r="F81" s="7"/>
      <c r="G81" s="32"/>
      <c r="H81" s="94"/>
      <c r="I81" s="32" t="s">
        <v>34</v>
      </c>
      <c r="J81" s="32">
        <v>414</v>
      </c>
      <c r="K81" s="32">
        <v>0.07</v>
      </c>
      <c r="L81" s="122">
        <f t="shared" si="5"/>
        <v>28.98</v>
      </c>
    </row>
    <row r="82" ht="16.5" spans="1:12">
      <c r="A82" s="38"/>
      <c r="B82" s="38"/>
      <c r="C82" s="38"/>
      <c r="D82" s="38"/>
      <c r="E82" s="38"/>
      <c r="F82" s="7"/>
      <c r="G82" s="32"/>
      <c r="H82" s="94"/>
      <c r="I82" s="32" t="s">
        <v>21</v>
      </c>
      <c r="J82" s="32">
        <v>414</v>
      </c>
      <c r="K82" s="32">
        <v>0.05</v>
      </c>
      <c r="L82" s="122">
        <f t="shared" si="5"/>
        <v>20.7</v>
      </c>
    </row>
    <row r="83" ht="16.5" spans="1:12">
      <c r="A83" s="38"/>
      <c r="B83" s="38"/>
      <c r="C83" s="38"/>
      <c r="D83" s="38"/>
      <c r="E83" s="38"/>
      <c r="F83" s="7"/>
      <c r="G83" s="32"/>
      <c r="H83" s="94"/>
      <c r="I83" s="32" t="s">
        <v>22</v>
      </c>
      <c r="J83" s="32">
        <v>414</v>
      </c>
      <c r="K83" s="32">
        <v>0.14</v>
      </c>
      <c r="L83" s="122">
        <f t="shared" si="5"/>
        <v>57.96</v>
      </c>
    </row>
    <row r="84" ht="16.5" spans="1:12">
      <c r="A84" s="38"/>
      <c r="B84" s="38"/>
      <c r="C84" s="38"/>
      <c r="D84" s="38"/>
      <c r="E84" s="38"/>
      <c r="F84" s="7"/>
      <c r="G84" s="32"/>
      <c r="H84" s="94"/>
      <c r="I84" s="32" t="s">
        <v>35</v>
      </c>
      <c r="J84" s="32">
        <v>414</v>
      </c>
      <c r="K84" s="4">
        <v>0</v>
      </c>
      <c r="L84" s="122">
        <f t="shared" si="5"/>
        <v>0</v>
      </c>
    </row>
    <row r="85" ht="16.5" spans="1:12">
      <c r="A85" s="38"/>
      <c r="B85" s="38"/>
      <c r="C85" s="38"/>
      <c r="D85" s="38"/>
      <c r="E85" s="38"/>
      <c r="F85" s="7"/>
      <c r="G85" s="32"/>
      <c r="H85" s="94"/>
      <c r="I85" s="32" t="s">
        <v>36</v>
      </c>
      <c r="J85" s="32">
        <v>17</v>
      </c>
      <c r="K85" s="4">
        <v>0.4</v>
      </c>
      <c r="L85" s="122">
        <f t="shared" si="5"/>
        <v>6.8</v>
      </c>
    </row>
    <row r="86" ht="16.5" spans="1:12">
      <c r="A86" s="38"/>
      <c r="B86" s="38"/>
      <c r="C86" s="38"/>
      <c r="D86" s="38"/>
      <c r="E86" s="34">
        <v>12488</v>
      </c>
      <c r="F86" s="7"/>
      <c r="G86" s="32" t="s">
        <v>115</v>
      </c>
      <c r="H86" s="40" t="s">
        <v>79</v>
      </c>
      <c r="I86" s="4" t="s">
        <v>32</v>
      </c>
      <c r="J86" s="40">
        <v>160</v>
      </c>
      <c r="K86" s="4">
        <v>0.416</v>
      </c>
      <c r="L86" s="122">
        <f t="shared" si="5"/>
        <v>66.56</v>
      </c>
    </row>
    <row r="87" ht="16.5" spans="1:12">
      <c r="A87" s="38"/>
      <c r="B87" s="38"/>
      <c r="C87" s="38"/>
      <c r="D87" s="38"/>
      <c r="E87" s="38"/>
      <c r="F87" s="7"/>
      <c r="G87" s="32"/>
      <c r="H87" s="40"/>
      <c r="I87" s="4" t="s">
        <v>33</v>
      </c>
      <c r="J87" s="40">
        <v>160</v>
      </c>
      <c r="K87" s="4">
        <v>0.72</v>
      </c>
      <c r="L87" s="122">
        <f t="shared" si="5"/>
        <v>115.2</v>
      </c>
    </row>
    <row r="88" ht="16.5" spans="1:12">
      <c r="A88" s="38"/>
      <c r="B88" s="38"/>
      <c r="C88" s="38"/>
      <c r="D88" s="38"/>
      <c r="E88" s="38"/>
      <c r="F88" s="7"/>
      <c r="G88" s="32"/>
      <c r="H88" s="40"/>
      <c r="I88" s="4" t="s">
        <v>24</v>
      </c>
      <c r="J88" s="40">
        <v>160</v>
      </c>
      <c r="K88" s="4">
        <v>0</v>
      </c>
      <c r="L88" s="122">
        <f t="shared" si="5"/>
        <v>0</v>
      </c>
    </row>
    <row r="89" ht="16.5" spans="1:12">
      <c r="A89" s="38"/>
      <c r="B89" s="38"/>
      <c r="C89" s="38"/>
      <c r="D89" s="38"/>
      <c r="E89" s="38"/>
      <c r="F89" s="7"/>
      <c r="G89" s="32"/>
      <c r="H89" s="40"/>
      <c r="I89" s="4" t="s">
        <v>34</v>
      </c>
      <c r="J89" s="40">
        <v>160</v>
      </c>
      <c r="K89" s="4">
        <v>0.07</v>
      </c>
      <c r="L89" s="122">
        <f t="shared" si="5"/>
        <v>11.2</v>
      </c>
    </row>
    <row r="90" ht="16.5" spans="1:12">
      <c r="A90" s="38"/>
      <c r="B90" s="38"/>
      <c r="C90" s="38"/>
      <c r="D90" s="38"/>
      <c r="E90" s="38"/>
      <c r="F90" s="7"/>
      <c r="G90" s="32"/>
      <c r="H90" s="40"/>
      <c r="I90" s="4" t="s">
        <v>21</v>
      </c>
      <c r="J90" s="40">
        <v>160</v>
      </c>
      <c r="K90" s="4">
        <v>0.05</v>
      </c>
      <c r="L90" s="122">
        <f t="shared" si="5"/>
        <v>8</v>
      </c>
    </row>
    <row r="91" ht="16.5" spans="1:12">
      <c r="A91" s="38"/>
      <c r="B91" s="38"/>
      <c r="C91" s="38"/>
      <c r="D91" s="38"/>
      <c r="E91" s="38"/>
      <c r="F91" s="7"/>
      <c r="G91" s="32"/>
      <c r="H91" s="40"/>
      <c r="I91" s="4" t="s">
        <v>22</v>
      </c>
      <c r="J91" s="40">
        <v>160</v>
      </c>
      <c r="K91" s="4">
        <v>0.14</v>
      </c>
      <c r="L91" s="122">
        <f t="shared" si="5"/>
        <v>22.4</v>
      </c>
    </row>
    <row r="92" ht="16.5" spans="1:12">
      <c r="A92" s="38"/>
      <c r="B92" s="38"/>
      <c r="C92" s="38"/>
      <c r="D92" s="38"/>
      <c r="E92" s="38"/>
      <c r="F92" s="7"/>
      <c r="G92" s="32"/>
      <c r="H92" s="40"/>
      <c r="I92" s="4" t="s">
        <v>35</v>
      </c>
      <c r="J92" s="40">
        <v>160</v>
      </c>
      <c r="K92" s="4">
        <v>0</v>
      </c>
      <c r="L92" s="122">
        <f t="shared" si="5"/>
        <v>0</v>
      </c>
    </row>
    <row r="93" ht="16.5" spans="1:12">
      <c r="A93" s="38"/>
      <c r="B93" s="38"/>
      <c r="C93" s="38"/>
      <c r="D93" s="38"/>
      <c r="E93" s="38"/>
      <c r="F93" s="7"/>
      <c r="G93" s="32"/>
      <c r="H93" s="40"/>
      <c r="I93" s="4" t="s">
        <v>36</v>
      </c>
      <c r="J93" s="40">
        <v>6</v>
      </c>
      <c r="K93" s="4">
        <v>0.4</v>
      </c>
      <c r="L93" s="122">
        <f t="shared" si="5"/>
        <v>2.4</v>
      </c>
    </row>
    <row r="94" ht="16.5" spans="1:12">
      <c r="A94" s="38"/>
      <c r="B94" s="38"/>
      <c r="C94" s="38"/>
      <c r="D94" s="38"/>
      <c r="E94" s="34">
        <v>12489</v>
      </c>
      <c r="F94" s="7"/>
      <c r="G94" s="4" t="s">
        <v>117</v>
      </c>
      <c r="H94" s="34" t="s">
        <v>82</v>
      </c>
      <c r="I94" s="4" t="s">
        <v>32</v>
      </c>
      <c r="J94" s="40">
        <v>1274</v>
      </c>
      <c r="K94" s="4">
        <v>0.416</v>
      </c>
      <c r="L94" s="122">
        <v>529.98</v>
      </c>
    </row>
    <row r="95" ht="16.5" spans="1:12">
      <c r="A95" s="38"/>
      <c r="B95" s="38"/>
      <c r="C95" s="38"/>
      <c r="D95" s="38"/>
      <c r="E95" s="38"/>
      <c r="F95" s="7"/>
      <c r="G95" s="4"/>
      <c r="H95" s="38"/>
      <c r="I95" s="4" t="s">
        <v>33</v>
      </c>
      <c r="J95" s="40">
        <v>1274</v>
      </c>
      <c r="K95" s="4">
        <v>0.72</v>
      </c>
      <c r="L95" s="122">
        <f t="shared" ref="L95:L109" si="6">J95*K95</f>
        <v>917.28</v>
      </c>
    </row>
    <row r="96" ht="16.5" spans="1:12">
      <c r="A96" s="38"/>
      <c r="B96" s="38"/>
      <c r="C96" s="38"/>
      <c r="D96" s="38"/>
      <c r="E96" s="38"/>
      <c r="F96" s="7"/>
      <c r="G96" s="4"/>
      <c r="H96" s="38"/>
      <c r="I96" s="4" t="s">
        <v>24</v>
      </c>
      <c r="J96" s="40">
        <v>1274</v>
      </c>
      <c r="K96" s="4">
        <v>0</v>
      </c>
      <c r="L96" s="122">
        <f t="shared" si="6"/>
        <v>0</v>
      </c>
    </row>
    <row r="97" ht="16.5" spans="1:14">
      <c r="A97" s="38"/>
      <c r="B97" s="38"/>
      <c r="C97" s="38"/>
      <c r="D97" s="38"/>
      <c r="E97" s="38"/>
      <c r="F97" s="7"/>
      <c r="G97" s="4"/>
      <c r="H97" s="38"/>
      <c r="I97" s="4" t="s">
        <v>34</v>
      </c>
      <c r="J97" s="40">
        <v>2248</v>
      </c>
      <c r="K97" s="4">
        <v>0.07</v>
      </c>
      <c r="L97" s="122">
        <f t="shared" si="6"/>
        <v>157.36</v>
      </c>
    </row>
    <row r="98" ht="16.5" spans="1:14">
      <c r="A98" s="38"/>
      <c r="B98" s="38"/>
      <c r="C98" s="38"/>
      <c r="D98" s="38"/>
      <c r="E98" s="38"/>
      <c r="F98" s="7"/>
      <c r="G98" s="4"/>
      <c r="H98" s="38"/>
      <c r="I98" s="4" t="s">
        <v>21</v>
      </c>
      <c r="J98" s="40">
        <v>2248</v>
      </c>
      <c r="K98" s="4">
        <v>0.05</v>
      </c>
      <c r="L98" s="122">
        <f t="shared" si="6"/>
        <v>112.4</v>
      </c>
    </row>
    <row r="99" ht="16.5" spans="1:14">
      <c r="A99" s="38"/>
      <c r="B99" s="38"/>
      <c r="C99" s="38"/>
      <c r="D99" s="38"/>
      <c r="E99" s="38"/>
      <c r="F99" s="7"/>
      <c r="G99" s="4"/>
      <c r="H99" s="38"/>
      <c r="I99" s="4" t="s">
        <v>22</v>
      </c>
      <c r="J99" s="40">
        <v>2248</v>
      </c>
      <c r="K99" s="4">
        <v>0.14</v>
      </c>
      <c r="L99" s="122">
        <f t="shared" si="6"/>
        <v>314.72</v>
      </c>
    </row>
    <row r="100" ht="16.5" spans="1:14">
      <c r="A100" s="38"/>
      <c r="B100" s="38"/>
      <c r="C100" s="38"/>
      <c r="D100" s="38"/>
      <c r="E100" s="38"/>
      <c r="F100" s="7"/>
      <c r="G100" s="4"/>
      <c r="H100" s="38"/>
      <c r="I100" s="4" t="s">
        <v>35</v>
      </c>
      <c r="J100" s="40">
        <v>1274</v>
      </c>
      <c r="K100" s="4">
        <v>0</v>
      </c>
      <c r="L100" s="122">
        <f t="shared" si="6"/>
        <v>0</v>
      </c>
    </row>
    <row r="101" ht="16.5" spans="1:14">
      <c r="A101" s="38"/>
      <c r="B101" s="38"/>
      <c r="C101" s="38"/>
      <c r="D101" s="38"/>
      <c r="E101" s="38"/>
      <c r="F101" s="7"/>
      <c r="G101" s="4"/>
      <c r="H101" s="39"/>
      <c r="I101" s="4" t="s">
        <v>36</v>
      </c>
      <c r="J101" s="40">
        <v>51</v>
      </c>
      <c r="K101" s="4">
        <v>0.4</v>
      </c>
      <c r="L101" s="122">
        <f t="shared" si="6"/>
        <v>20.4</v>
      </c>
    </row>
    <row r="102" ht="16.5" spans="1:14">
      <c r="A102" s="38"/>
      <c r="B102" s="38"/>
      <c r="C102" s="38"/>
      <c r="D102" s="38"/>
      <c r="E102" s="34">
        <v>12490</v>
      </c>
      <c r="F102" s="7"/>
      <c r="G102" s="4" t="s">
        <v>119</v>
      </c>
      <c r="H102" s="32"/>
      <c r="I102" s="32" t="s">
        <v>32</v>
      </c>
      <c r="J102" s="32">
        <v>600</v>
      </c>
      <c r="K102" s="32">
        <v>0.416</v>
      </c>
      <c r="L102" s="122">
        <f t="shared" si="6"/>
        <v>249.6</v>
      </c>
    </row>
    <row r="103" ht="16.5" spans="1:14">
      <c r="A103" s="38"/>
      <c r="B103" s="38"/>
      <c r="C103" s="38"/>
      <c r="D103" s="38"/>
      <c r="E103" s="38"/>
      <c r="F103" s="7"/>
      <c r="G103" s="4"/>
      <c r="H103" s="32"/>
      <c r="I103" s="32" t="s">
        <v>33</v>
      </c>
      <c r="J103" s="32">
        <v>600</v>
      </c>
      <c r="K103" s="32">
        <v>0.72</v>
      </c>
      <c r="L103" s="122">
        <f t="shared" si="6"/>
        <v>432</v>
      </c>
    </row>
    <row r="104" ht="16.5" spans="1:14">
      <c r="A104" s="38"/>
      <c r="B104" s="38"/>
      <c r="C104" s="38"/>
      <c r="D104" s="38"/>
      <c r="E104" s="38"/>
      <c r="F104" s="7"/>
      <c r="G104" s="4"/>
      <c r="H104" s="32"/>
      <c r="I104" s="32" t="s">
        <v>24</v>
      </c>
      <c r="J104" s="32">
        <v>600</v>
      </c>
      <c r="K104" s="32">
        <v>0</v>
      </c>
      <c r="L104" s="122">
        <f t="shared" si="6"/>
        <v>0</v>
      </c>
    </row>
    <row r="105" ht="16.5" spans="1:14">
      <c r="A105" s="38"/>
      <c r="B105" s="38"/>
      <c r="C105" s="38"/>
      <c r="D105" s="38"/>
      <c r="E105" s="38"/>
      <c r="F105" s="7"/>
      <c r="G105" s="4"/>
      <c r="H105" s="32"/>
      <c r="I105" s="32" t="s">
        <v>34</v>
      </c>
      <c r="J105" s="32">
        <v>600</v>
      </c>
      <c r="K105" s="32">
        <v>0.07</v>
      </c>
      <c r="L105" s="122">
        <f t="shared" si="6"/>
        <v>42</v>
      </c>
    </row>
    <row r="106" ht="16.5" spans="1:14">
      <c r="A106" s="38"/>
      <c r="B106" s="38"/>
      <c r="C106" s="38"/>
      <c r="D106" s="38"/>
      <c r="E106" s="38"/>
      <c r="F106" s="7"/>
      <c r="G106" s="4"/>
      <c r="H106" s="32"/>
      <c r="I106" s="32" t="s">
        <v>21</v>
      </c>
      <c r="J106" s="32">
        <v>600</v>
      </c>
      <c r="K106" s="32">
        <v>0.05</v>
      </c>
      <c r="L106" s="122">
        <f t="shared" si="6"/>
        <v>30</v>
      </c>
    </row>
    <row r="107" ht="16.5" spans="1:14">
      <c r="A107" s="38"/>
      <c r="B107" s="38"/>
      <c r="C107" s="38"/>
      <c r="D107" s="38"/>
      <c r="E107" s="38"/>
      <c r="F107" s="7"/>
      <c r="G107" s="4"/>
      <c r="H107" s="32"/>
      <c r="I107" s="32" t="s">
        <v>22</v>
      </c>
      <c r="J107" s="32">
        <v>600</v>
      </c>
      <c r="K107" s="32">
        <v>0.14</v>
      </c>
      <c r="L107" s="122">
        <f t="shared" si="6"/>
        <v>84</v>
      </c>
    </row>
    <row r="108" ht="16.5" spans="1:14">
      <c r="A108" s="38"/>
      <c r="B108" s="38"/>
      <c r="C108" s="38"/>
      <c r="D108" s="38"/>
      <c r="E108" s="38"/>
      <c r="F108" s="7"/>
      <c r="G108" s="4"/>
      <c r="H108" s="32"/>
      <c r="I108" s="32" t="s">
        <v>35</v>
      </c>
      <c r="J108" s="32">
        <v>600</v>
      </c>
      <c r="K108" s="4">
        <v>0</v>
      </c>
      <c r="L108" s="122">
        <f t="shared" si="6"/>
        <v>0</v>
      </c>
    </row>
    <row r="109" ht="16.5" spans="1:14">
      <c r="A109" s="38"/>
      <c r="B109" s="38"/>
      <c r="C109" s="38"/>
      <c r="D109" s="38"/>
      <c r="E109" s="38"/>
      <c r="F109" s="7"/>
      <c r="G109" s="4"/>
      <c r="H109" s="32"/>
      <c r="I109" s="32" t="s">
        <v>36</v>
      </c>
      <c r="J109" s="32">
        <v>24</v>
      </c>
      <c r="K109" s="4">
        <v>0.4</v>
      </c>
      <c r="L109" s="123">
        <f t="shared" si="6"/>
        <v>9.6</v>
      </c>
    </row>
    <row r="110" ht="30.5" customHeight="1" spans="1:14">
      <c r="A110" s="48" t="s">
        <v>47</v>
      </c>
      <c r="B110" s="49"/>
      <c r="C110" s="49"/>
      <c r="D110" s="49"/>
      <c r="E110" s="49"/>
      <c r="F110" s="49"/>
      <c r="G110" s="49"/>
      <c r="H110" s="49"/>
      <c r="I110" s="50"/>
      <c r="J110" s="51">
        <f>SUM(J5:J109)</f>
        <v>84058</v>
      </c>
      <c r="K110" s="52"/>
      <c r="L110" s="51">
        <f>SUM(L5:L109)</f>
        <v>15272.26</v>
      </c>
      <c r="M110" s="37" t="s">
        <v>459</v>
      </c>
      <c r="N110" s="37"/>
    </row>
    <row r="113" ht="23" spans="1:16">
      <c r="A113" s="22" t="s">
        <v>48</v>
      </c>
      <c r="B113" s="22"/>
      <c r="C113" s="22"/>
      <c r="D113" s="22"/>
      <c r="E113" s="22"/>
      <c r="F113" s="22"/>
      <c r="G113" s="22"/>
      <c r="H113" s="22"/>
      <c r="I113" s="22"/>
      <c r="J113" s="23"/>
    </row>
    <row r="114" ht="56" spans="1:16">
      <c r="A114" s="104" t="s">
        <v>49</v>
      </c>
      <c r="B114" s="104" t="s">
        <v>50</v>
      </c>
      <c r="C114" s="104" t="s">
        <v>51</v>
      </c>
      <c r="D114" s="104" t="s">
        <v>52</v>
      </c>
      <c r="E114" s="104" t="s">
        <v>53</v>
      </c>
      <c r="F114" s="104" t="s">
        <v>54</v>
      </c>
      <c r="G114" s="105" t="s">
        <v>55</v>
      </c>
      <c r="H114" s="105" t="s">
        <v>56</v>
      </c>
      <c r="I114" s="104" t="s">
        <v>57</v>
      </c>
      <c r="J114" s="55" t="s">
        <v>58</v>
      </c>
    </row>
    <row r="115" ht="28" spans="1:16">
      <c r="A115" s="56">
        <v>1</v>
      </c>
      <c r="B115" s="57"/>
      <c r="C115" s="56" t="s">
        <v>13</v>
      </c>
      <c r="D115" s="58" t="s">
        <v>59</v>
      </c>
      <c r="E115" s="58" t="s">
        <v>60</v>
      </c>
      <c r="F115" s="56" t="s">
        <v>61</v>
      </c>
      <c r="G115" s="56" t="s">
        <v>62</v>
      </c>
      <c r="H115" s="59">
        <f>J110</f>
        <v>84058</v>
      </c>
      <c r="I115" s="60">
        <f>L110</f>
        <v>15272.26</v>
      </c>
      <c r="J115" s="61"/>
      <c r="M115" s="21"/>
      <c r="N115" s="21"/>
      <c r="O115" s="21"/>
      <c r="P115" s="21"/>
    </row>
    <row r="116" spans="1:16">
      <c r="M116" s="21"/>
      <c r="N116" s="21"/>
      <c r="O116" s="21"/>
      <c r="P116" s="21"/>
    </row>
    <row r="117" spans="1:16">
      <c r="M117" s="224" t="s">
        <v>224</v>
      </c>
      <c r="N117" s="21" t="s">
        <v>225</v>
      </c>
      <c r="O117" s="21" t="s">
        <v>226</v>
      </c>
      <c r="P117" s="63" t="s">
        <v>152</v>
      </c>
    </row>
    <row r="118" spans="1:16">
      <c r="M118" s="224" t="s">
        <v>288</v>
      </c>
      <c r="N118" s="21">
        <v>23215.46</v>
      </c>
      <c r="O118" s="21">
        <v>23215.44</v>
      </c>
      <c r="P118" s="63">
        <f>N118-O118</f>
        <v>0.0200000000004366</v>
      </c>
    </row>
    <row r="119" spans="1:16">
      <c r="M119" s="224" t="s">
        <v>289</v>
      </c>
      <c r="N119" s="21">
        <v>5587.358</v>
      </c>
      <c r="O119" s="21">
        <v>5581.36</v>
      </c>
      <c r="P119" s="63">
        <f t="shared" ref="P119:P131" si="7">N119-O119</f>
        <v>5.9980000000005</v>
      </c>
    </row>
    <row r="120" spans="1:16">
      <c r="M120" s="224" t="s">
        <v>290</v>
      </c>
      <c r="N120" s="21">
        <v>13781.26</v>
      </c>
      <c r="O120" s="21">
        <v>13951.56</v>
      </c>
      <c r="P120" s="63">
        <f t="shared" si="7"/>
        <v>-170.299999999999</v>
      </c>
    </row>
    <row r="121" spans="1:16">
      <c r="M121" s="224" t="s">
        <v>291</v>
      </c>
      <c r="N121" s="21">
        <v>34172.15</v>
      </c>
      <c r="O121" s="21">
        <v>33916.05</v>
      </c>
      <c r="P121" s="63">
        <f t="shared" si="7"/>
        <v>256.099999999999</v>
      </c>
    </row>
    <row r="122" spans="1:16">
      <c r="M122" s="224" t="s">
        <v>301</v>
      </c>
      <c r="N122" s="21">
        <v>3268.56</v>
      </c>
      <c r="O122" s="21">
        <v>3268.56</v>
      </c>
      <c r="P122" s="63">
        <f t="shared" si="7"/>
        <v>0</v>
      </c>
    </row>
    <row r="123" spans="1:16">
      <c r="M123" s="224" t="s">
        <v>331</v>
      </c>
      <c r="N123" s="21">
        <v>35590.76</v>
      </c>
      <c r="O123" s="21">
        <v>35621.34</v>
      </c>
      <c r="P123" s="63">
        <f t="shared" si="7"/>
        <v>-30.5799999999945</v>
      </c>
    </row>
    <row r="124" spans="1:16">
      <c r="M124" s="224" t="s">
        <v>334</v>
      </c>
      <c r="N124" s="21">
        <v>3151.31</v>
      </c>
      <c r="O124" s="21">
        <v>3152.91</v>
      </c>
      <c r="P124" s="63">
        <f t="shared" si="7"/>
        <v>-1.59999999999991</v>
      </c>
    </row>
    <row r="125" spans="1:16">
      <c r="M125" s="224" t="s">
        <v>343</v>
      </c>
      <c r="N125" s="21">
        <v>11661.95</v>
      </c>
      <c r="O125" s="21">
        <v>11652.21</v>
      </c>
      <c r="P125" s="63">
        <f t="shared" si="7"/>
        <v>9.7400000000016</v>
      </c>
    </row>
    <row r="126" spans="1:16">
      <c r="M126" s="21" t="s">
        <v>377</v>
      </c>
      <c r="N126" s="21">
        <v>9387.37</v>
      </c>
      <c r="O126" s="21">
        <v>9002.55</v>
      </c>
      <c r="P126" s="63">
        <f t="shared" si="7"/>
        <v>384.820000000002</v>
      </c>
    </row>
    <row r="127" spans="1:16">
      <c r="M127" s="21" t="s">
        <v>409</v>
      </c>
      <c r="N127" s="21">
        <v>9036.04</v>
      </c>
      <c r="O127" s="21">
        <v>9103.24</v>
      </c>
      <c r="P127" s="63">
        <f t="shared" si="7"/>
        <v>-67.1999999999989</v>
      </c>
    </row>
    <row r="128" spans="1:16">
      <c r="M128" s="20" t="s">
        <v>421</v>
      </c>
      <c r="N128" s="20">
        <v>17222.95</v>
      </c>
      <c r="O128" s="20">
        <v>17222.95</v>
      </c>
      <c r="P128" s="63">
        <f t="shared" si="7"/>
        <v>0</v>
      </c>
    </row>
    <row r="129" spans="13:16">
      <c r="M129" s="20" t="s">
        <v>427</v>
      </c>
      <c r="N129" s="20">
        <v>8723.27</v>
      </c>
      <c r="O129" s="20">
        <v>8723.51</v>
      </c>
      <c r="P129" s="63">
        <f t="shared" si="7"/>
        <v>-0.239999999999782</v>
      </c>
    </row>
    <row r="130" spans="13:16">
      <c r="M130" s="20" t="s">
        <v>440</v>
      </c>
      <c r="N130" s="20">
        <v>17990.36</v>
      </c>
      <c r="O130" s="20">
        <v>17990.36</v>
      </c>
      <c r="P130" s="20">
        <f t="shared" si="7"/>
        <v>0</v>
      </c>
    </row>
    <row r="131" spans="13:16">
      <c r="M131" s="20" t="s">
        <v>460</v>
      </c>
      <c r="N131" s="20">
        <v>15272.26</v>
      </c>
      <c r="O131" s="20">
        <v>15659.02</v>
      </c>
      <c r="P131" s="20">
        <f t="shared" si="7"/>
        <v>-386.76</v>
      </c>
    </row>
    <row r="132" spans="13:16">
      <c r="N132" s="20">
        <f>SUM(N118:N131)</f>
        <v>208061.058</v>
      </c>
      <c r="O132" s="20">
        <f t="shared" ref="O132:P132" si="8">SUM(O118:O131)</f>
        <v>208061.06</v>
      </c>
      <c r="P132" s="20">
        <f t="shared" si="8"/>
        <v>-0.00199999998994826</v>
      </c>
    </row>
  </sheetData>
  <autoFilter xmlns:etc="http://www.wps.cn/officeDocument/2017/etCustomData" ref="A4:O110" etc:filterBottomFollowUsedRange="0">
    <extLst/>
  </autoFilter>
  <mergeCells count="63">
    <mergeCell ref="A3:L3"/>
    <mergeCell ref="A110:I110"/>
    <mergeCell ref="A113:J113"/>
    <mergeCell ref="A5:A8"/>
    <mergeCell ref="A11:A13"/>
    <mergeCell ref="A14:A45"/>
    <mergeCell ref="A46:A77"/>
    <mergeCell ref="A78:A109"/>
    <mergeCell ref="B5:B8"/>
    <mergeCell ref="B11:B13"/>
    <mergeCell ref="B14:B45"/>
    <mergeCell ref="B46:B77"/>
    <mergeCell ref="B78:B109"/>
    <mergeCell ref="C5:C8"/>
    <mergeCell ref="C11:C13"/>
    <mergeCell ref="C14:C45"/>
    <mergeCell ref="C46:C77"/>
    <mergeCell ref="C78:C109"/>
    <mergeCell ref="D5:D8"/>
    <mergeCell ref="D11:D13"/>
    <mergeCell ref="D14:D45"/>
    <mergeCell ref="D46:D77"/>
    <mergeCell ref="D78:D109"/>
    <mergeCell ref="E5:E8"/>
    <mergeCell ref="E11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5"/>
    <mergeCell ref="E86:E93"/>
    <mergeCell ref="E94:E101"/>
    <mergeCell ref="E102:E109"/>
    <mergeCell ref="F5:F8"/>
    <mergeCell ref="F11:F13"/>
    <mergeCell ref="F14:F45"/>
    <mergeCell ref="F46:F77"/>
    <mergeCell ref="F78:F109"/>
    <mergeCell ref="G5:G8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H14:H21"/>
    <mergeCell ref="H22:H29"/>
    <mergeCell ref="H30:H37"/>
    <mergeCell ref="H38:H45"/>
    <mergeCell ref="H86:H93"/>
    <mergeCell ref="H94:H101"/>
    <mergeCell ref="M11:M13"/>
  </mergeCells>
  <conditionalFormatting sqref="E10">
    <cfRule type="duplicateValues" dxfId="0" priority="14"/>
  </conditionalFormatting>
  <conditionalFormatting sqref="E14:E45">
    <cfRule type="duplicateValues" dxfId="0" priority="8"/>
  </conditionalFormatting>
  <conditionalFormatting sqref="E46:E77">
    <cfRule type="duplicateValues" dxfId="0" priority="7"/>
  </conditionalFormatting>
  <conditionalFormatting sqref="E78:E109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9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1.7272727272727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1" t="s">
        <v>13</v>
      </c>
      <c r="B5" s="2">
        <v>45925</v>
      </c>
      <c r="C5" s="1" t="s">
        <v>14</v>
      </c>
      <c r="D5" s="1" t="s">
        <v>461</v>
      </c>
      <c r="E5" s="1">
        <v>68834</v>
      </c>
      <c r="F5" s="1" t="s">
        <v>462</v>
      </c>
      <c r="G5" s="1" t="s">
        <v>453</v>
      </c>
      <c r="H5" s="4" t="s">
        <v>76</v>
      </c>
      <c r="I5" s="4" t="s">
        <v>32</v>
      </c>
      <c r="J5" s="5">
        <v>400</v>
      </c>
      <c r="K5" s="4">
        <v>0.416</v>
      </c>
      <c r="L5" s="6">
        <f t="shared" ref="L5:L68" si="0">J5*K5</f>
        <v>166.4</v>
      </c>
    </row>
    <row r="6" ht="16.5" spans="1:12">
      <c r="A6" s="7"/>
      <c r="B6" s="8"/>
      <c r="C6" s="7"/>
      <c r="D6" s="7"/>
      <c r="E6" s="7"/>
      <c r="F6" s="7"/>
      <c r="G6" s="7"/>
      <c r="H6" s="4"/>
      <c r="I6" s="4" t="s">
        <v>33</v>
      </c>
      <c r="J6" s="5">
        <v>400</v>
      </c>
      <c r="K6" s="4">
        <v>0.72</v>
      </c>
      <c r="L6" s="6">
        <f t="shared" si="0"/>
        <v>288</v>
      </c>
    </row>
    <row r="7" ht="16.5" spans="1:12">
      <c r="A7" s="7"/>
      <c r="B7" s="8"/>
      <c r="C7" s="7"/>
      <c r="D7" s="7"/>
      <c r="E7" s="7"/>
      <c r="F7" s="7"/>
      <c r="G7" s="7"/>
      <c r="H7" s="4"/>
      <c r="I7" s="4" t="s">
        <v>24</v>
      </c>
      <c r="J7" s="5">
        <v>400</v>
      </c>
      <c r="K7" s="4">
        <v>0</v>
      </c>
      <c r="L7" s="6">
        <f t="shared" si="0"/>
        <v>0</v>
      </c>
    </row>
    <row r="8" ht="16.5" spans="1:12">
      <c r="A8" s="7"/>
      <c r="B8" s="8"/>
      <c r="C8" s="7"/>
      <c r="D8" s="7"/>
      <c r="E8" s="7"/>
      <c r="F8" s="7"/>
      <c r="G8" s="7"/>
      <c r="H8" s="4"/>
      <c r="I8" s="4" t="s">
        <v>34</v>
      </c>
      <c r="J8" s="5">
        <v>400</v>
      </c>
      <c r="K8" s="4">
        <v>0.07</v>
      </c>
      <c r="L8" s="6">
        <f t="shared" si="0"/>
        <v>28</v>
      </c>
    </row>
    <row r="9" ht="16.5" spans="1:12">
      <c r="A9" s="7"/>
      <c r="B9" s="8"/>
      <c r="C9" s="7"/>
      <c r="D9" s="7"/>
      <c r="E9" s="7"/>
      <c r="F9" s="7"/>
      <c r="G9" s="7"/>
      <c r="H9" s="4"/>
      <c r="I9" s="4" t="s">
        <v>21</v>
      </c>
      <c r="J9" s="5">
        <v>400</v>
      </c>
      <c r="K9" s="4">
        <v>0.05</v>
      </c>
      <c r="L9" s="6">
        <f t="shared" si="0"/>
        <v>20</v>
      </c>
    </row>
    <row r="10" ht="16.5" spans="1:12">
      <c r="A10" s="7"/>
      <c r="B10" s="8"/>
      <c r="C10" s="7"/>
      <c r="D10" s="7"/>
      <c r="E10" s="7"/>
      <c r="F10" s="7"/>
      <c r="G10" s="7"/>
      <c r="H10" s="4"/>
      <c r="I10" s="4" t="s">
        <v>22</v>
      </c>
      <c r="J10" s="5">
        <v>400</v>
      </c>
      <c r="K10" s="4">
        <v>0.14</v>
      </c>
      <c r="L10" s="6">
        <f t="shared" si="0"/>
        <v>56</v>
      </c>
    </row>
    <row r="11" ht="16.5" spans="1:12">
      <c r="A11" s="7"/>
      <c r="B11" s="8"/>
      <c r="C11" s="7"/>
      <c r="D11" s="7"/>
      <c r="E11" s="7"/>
      <c r="F11" s="7"/>
      <c r="G11" s="7"/>
      <c r="H11" s="4"/>
      <c r="I11" s="4" t="s">
        <v>35</v>
      </c>
      <c r="J11" s="5">
        <v>400</v>
      </c>
      <c r="K11" s="4">
        <v>0</v>
      </c>
      <c r="L11" s="6">
        <f t="shared" si="0"/>
        <v>0</v>
      </c>
    </row>
    <row r="12" ht="16.5" spans="1:12">
      <c r="A12" s="7"/>
      <c r="B12" s="8"/>
      <c r="C12" s="7"/>
      <c r="D12" s="7"/>
      <c r="E12" s="11"/>
      <c r="F12" s="7"/>
      <c r="G12" s="11"/>
      <c r="H12" s="4"/>
      <c r="I12" s="4" t="s">
        <v>36</v>
      </c>
      <c r="J12" s="5">
        <v>16</v>
      </c>
      <c r="K12" s="4">
        <v>0.4</v>
      </c>
      <c r="L12" s="6">
        <f t="shared" si="0"/>
        <v>6.4</v>
      </c>
    </row>
    <row r="13" ht="16.5" spans="1:12">
      <c r="A13" s="7"/>
      <c r="B13" s="8"/>
      <c r="C13" s="7"/>
      <c r="D13" s="7"/>
      <c r="E13" s="1">
        <v>68836</v>
      </c>
      <c r="F13" s="7"/>
      <c r="G13" s="1" t="s">
        <v>254</v>
      </c>
      <c r="H13" s="4" t="s">
        <v>82</v>
      </c>
      <c r="I13" s="4" t="s">
        <v>32</v>
      </c>
      <c r="J13" s="5">
        <v>690</v>
      </c>
      <c r="K13" s="4">
        <v>0.416</v>
      </c>
      <c r="L13" s="6">
        <f t="shared" si="0"/>
        <v>287.04</v>
      </c>
    </row>
    <row r="14" ht="16.5" spans="1:12">
      <c r="A14" s="7"/>
      <c r="B14" s="8"/>
      <c r="C14" s="7"/>
      <c r="D14" s="7"/>
      <c r="E14" s="7"/>
      <c r="F14" s="7"/>
      <c r="G14" s="7"/>
      <c r="H14" s="4"/>
      <c r="I14" s="4" t="s">
        <v>33</v>
      </c>
      <c r="J14" s="5">
        <v>690</v>
      </c>
      <c r="K14" s="4">
        <v>0.72</v>
      </c>
      <c r="L14" s="6">
        <f t="shared" si="0"/>
        <v>496.8</v>
      </c>
    </row>
    <row r="15" ht="16.5" spans="1:12">
      <c r="A15" s="7"/>
      <c r="B15" s="8"/>
      <c r="C15" s="7"/>
      <c r="D15" s="7"/>
      <c r="E15" s="7"/>
      <c r="F15" s="7"/>
      <c r="G15" s="7"/>
      <c r="H15" s="4"/>
      <c r="I15" s="4" t="s">
        <v>24</v>
      </c>
      <c r="J15" s="5">
        <v>690</v>
      </c>
      <c r="K15" s="4">
        <v>0</v>
      </c>
      <c r="L15" s="6">
        <f t="shared" si="0"/>
        <v>0</v>
      </c>
    </row>
    <row r="16" ht="16.5" spans="1:12">
      <c r="A16" s="7"/>
      <c r="B16" s="8"/>
      <c r="C16" s="7"/>
      <c r="D16" s="7"/>
      <c r="E16" s="7"/>
      <c r="F16" s="7"/>
      <c r="G16" s="7"/>
      <c r="H16" s="4"/>
      <c r="I16" s="4" t="s">
        <v>34</v>
      </c>
      <c r="J16" s="5">
        <v>1380</v>
      </c>
      <c r="K16" s="4">
        <v>0.07</v>
      </c>
      <c r="L16" s="77">
        <f t="shared" si="0"/>
        <v>96.6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21</v>
      </c>
      <c r="J17" s="5">
        <v>1380</v>
      </c>
      <c r="K17" s="4">
        <v>0.05</v>
      </c>
      <c r="L17" s="77">
        <f t="shared" si="0"/>
        <v>69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22</v>
      </c>
      <c r="J18" s="5">
        <v>1380</v>
      </c>
      <c r="K18" s="4">
        <v>0.14</v>
      </c>
      <c r="L18" s="77">
        <f t="shared" si="0"/>
        <v>193.2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35</v>
      </c>
      <c r="J19" s="5">
        <v>690</v>
      </c>
      <c r="K19" s="4">
        <v>0</v>
      </c>
      <c r="L19" s="6">
        <f t="shared" si="0"/>
        <v>0</v>
      </c>
    </row>
    <row r="20" ht="16.5" spans="1:12">
      <c r="A20" s="7"/>
      <c r="B20" s="8"/>
      <c r="C20" s="7"/>
      <c r="D20" s="7"/>
      <c r="E20" s="11"/>
      <c r="F20" s="7"/>
      <c r="G20" s="11"/>
      <c r="H20" s="4"/>
      <c r="I20" s="4" t="s">
        <v>36</v>
      </c>
      <c r="J20" s="5">
        <v>28</v>
      </c>
      <c r="K20" s="4">
        <v>0.4</v>
      </c>
      <c r="L20" s="6">
        <f t="shared" si="0"/>
        <v>11.2</v>
      </c>
    </row>
    <row r="21" ht="16.5" spans="1:12">
      <c r="A21" s="7"/>
      <c r="B21" s="8"/>
      <c r="C21" s="7"/>
      <c r="D21" s="7"/>
      <c r="E21" s="1">
        <v>68835</v>
      </c>
      <c r="F21" s="7"/>
      <c r="G21" s="1" t="s">
        <v>256</v>
      </c>
      <c r="H21" s="4" t="s">
        <v>79</v>
      </c>
      <c r="I21" s="4" t="s">
        <v>32</v>
      </c>
      <c r="J21" s="5">
        <v>80</v>
      </c>
      <c r="K21" s="4">
        <v>0.416</v>
      </c>
      <c r="L21" s="6">
        <f t="shared" si="0"/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80</v>
      </c>
      <c r="K22" s="4">
        <v>0.72</v>
      </c>
      <c r="L22" s="6">
        <f t="shared" si="0"/>
        <v>57.6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80</v>
      </c>
      <c r="K23" s="4">
        <v>0</v>
      </c>
      <c r="L23" s="6">
        <f t="shared" si="0"/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80</v>
      </c>
      <c r="K24" s="4">
        <v>0.07</v>
      </c>
      <c r="L24" s="6">
        <f t="shared" si="0"/>
        <v>5.6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80</v>
      </c>
      <c r="K25" s="4">
        <v>0.05</v>
      </c>
      <c r="L25" s="6">
        <f t="shared" si="0"/>
        <v>4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80</v>
      </c>
      <c r="K26" s="4">
        <v>0.14</v>
      </c>
      <c r="L26" s="6">
        <f t="shared" si="0"/>
        <v>11.2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80</v>
      </c>
      <c r="K27" s="4">
        <v>0</v>
      </c>
      <c r="L27" s="6">
        <f t="shared" si="0"/>
        <v>0</v>
      </c>
    </row>
    <row r="28" ht="16.5" spans="1:12">
      <c r="A28" s="7"/>
      <c r="B28" s="8"/>
      <c r="C28" s="7"/>
      <c r="D28" s="7"/>
      <c r="E28" s="11"/>
      <c r="F28" s="7"/>
      <c r="G28" s="11"/>
      <c r="H28" s="4"/>
      <c r="I28" s="4" t="s">
        <v>36</v>
      </c>
      <c r="J28" s="5">
        <v>3</v>
      </c>
      <c r="K28" s="4">
        <v>0.4</v>
      </c>
      <c r="L28" s="6">
        <f t="shared" si="0"/>
        <v>1.2</v>
      </c>
    </row>
    <row r="29" ht="16.5" spans="1:12">
      <c r="A29" s="7"/>
      <c r="B29" s="8"/>
      <c r="C29" s="7"/>
      <c r="D29" s="7"/>
      <c r="E29" s="1">
        <v>68837</v>
      </c>
      <c r="F29" s="7"/>
      <c r="G29" s="1" t="s">
        <v>454</v>
      </c>
      <c r="H29" s="4" t="s">
        <v>85</v>
      </c>
      <c r="I29" s="4" t="s">
        <v>32</v>
      </c>
      <c r="J29" s="5">
        <v>130</v>
      </c>
      <c r="K29" s="4">
        <v>0.416</v>
      </c>
      <c r="L29" s="6">
        <f t="shared" si="0"/>
        <v>54.08</v>
      </c>
    </row>
    <row r="30" ht="16.5" spans="1:12">
      <c r="A30" s="7"/>
      <c r="B30" s="8"/>
      <c r="C30" s="7"/>
      <c r="D30" s="7"/>
      <c r="E30" s="7"/>
      <c r="F30" s="7"/>
      <c r="G30" s="7"/>
      <c r="H30" s="4"/>
      <c r="I30" s="4" t="s">
        <v>33</v>
      </c>
      <c r="J30" s="5">
        <v>130</v>
      </c>
      <c r="K30" s="4">
        <v>0.72</v>
      </c>
      <c r="L30" s="6">
        <f t="shared" si="0"/>
        <v>93.6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130</v>
      </c>
      <c r="K31" s="4">
        <v>0</v>
      </c>
      <c r="L31" s="6">
        <f t="shared" si="0"/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130</v>
      </c>
      <c r="K32" s="4">
        <v>0.07</v>
      </c>
      <c r="L32" s="6">
        <f t="shared" si="0"/>
        <v>9.1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130</v>
      </c>
      <c r="K33" s="4">
        <v>0.05</v>
      </c>
      <c r="L33" s="6">
        <f t="shared" si="0"/>
        <v>6.5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130</v>
      </c>
      <c r="K34" s="4">
        <v>0.14</v>
      </c>
      <c r="L34" s="6">
        <f t="shared" si="0"/>
        <v>18.2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130</v>
      </c>
      <c r="K35" s="4">
        <v>0</v>
      </c>
      <c r="L35" s="6">
        <f t="shared" si="0"/>
        <v>0</v>
      </c>
    </row>
    <row r="36" ht="16.5" spans="1:12">
      <c r="A36" s="11"/>
      <c r="B36" s="19"/>
      <c r="C36" s="11"/>
      <c r="D36" s="11"/>
      <c r="E36" s="11"/>
      <c r="F36" s="11"/>
      <c r="G36" s="11"/>
      <c r="H36" s="4"/>
      <c r="I36" s="4" t="s">
        <v>36</v>
      </c>
      <c r="J36" s="5">
        <v>5</v>
      </c>
      <c r="K36" s="4">
        <v>0.4</v>
      </c>
      <c r="L36" s="6">
        <f t="shared" si="0"/>
        <v>2</v>
      </c>
    </row>
    <row r="37" ht="16.5" spans="1:12">
      <c r="A37" s="32" t="s">
        <v>13</v>
      </c>
      <c r="B37" s="33">
        <v>45925</v>
      </c>
      <c r="C37" s="33" t="s">
        <v>14</v>
      </c>
      <c r="D37" s="32" t="s">
        <v>463</v>
      </c>
      <c r="E37" s="34">
        <v>12935</v>
      </c>
      <c r="F37" s="1" t="s">
        <v>464</v>
      </c>
      <c r="G37" s="32" t="s">
        <v>75</v>
      </c>
      <c r="H37" s="32"/>
      <c r="I37" s="32" t="s">
        <v>32</v>
      </c>
      <c r="J37" s="5">
        <v>230</v>
      </c>
      <c r="K37" s="4">
        <v>0.416</v>
      </c>
      <c r="L37" s="77">
        <f t="shared" si="0"/>
        <v>95.68</v>
      </c>
    </row>
    <row r="38" ht="16.5" spans="1:12">
      <c r="A38" s="32"/>
      <c r="B38" s="32"/>
      <c r="C38" s="33"/>
      <c r="D38" s="32"/>
      <c r="E38" s="38"/>
      <c r="F38" s="7"/>
      <c r="G38" s="32"/>
      <c r="H38" s="32"/>
      <c r="I38" s="32" t="s">
        <v>33</v>
      </c>
      <c r="J38" s="5">
        <v>230</v>
      </c>
      <c r="K38" s="4">
        <v>0.72</v>
      </c>
      <c r="L38" s="77">
        <f t="shared" si="0"/>
        <v>165.6</v>
      </c>
    </row>
    <row r="39" ht="16.5" spans="1:12">
      <c r="A39" s="32"/>
      <c r="B39" s="32"/>
      <c r="C39" s="33"/>
      <c r="D39" s="32"/>
      <c r="E39" s="38"/>
      <c r="F39" s="7"/>
      <c r="G39" s="32"/>
      <c r="H39" s="32"/>
      <c r="I39" s="32" t="s">
        <v>24</v>
      </c>
      <c r="J39" s="5">
        <v>230</v>
      </c>
      <c r="K39" s="4">
        <v>0</v>
      </c>
      <c r="L39" s="77">
        <f t="shared" si="0"/>
        <v>0</v>
      </c>
    </row>
    <row r="40" ht="16.5" spans="1:12">
      <c r="A40" s="32"/>
      <c r="B40" s="32"/>
      <c r="C40" s="33"/>
      <c r="D40" s="32"/>
      <c r="E40" s="38"/>
      <c r="F40" s="7"/>
      <c r="G40" s="32"/>
      <c r="H40" s="32"/>
      <c r="I40" s="32" t="s">
        <v>34</v>
      </c>
      <c r="J40" s="5">
        <v>230</v>
      </c>
      <c r="K40" s="4">
        <v>0.07</v>
      </c>
      <c r="L40" s="77">
        <f t="shared" si="0"/>
        <v>16.1</v>
      </c>
    </row>
    <row r="41" ht="16.5" spans="1:12">
      <c r="A41" s="32"/>
      <c r="B41" s="32"/>
      <c r="C41" s="33"/>
      <c r="D41" s="32"/>
      <c r="E41" s="38"/>
      <c r="F41" s="7"/>
      <c r="G41" s="32"/>
      <c r="H41" s="32"/>
      <c r="I41" s="32" t="s">
        <v>21</v>
      </c>
      <c r="J41" s="5">
        <v>230</v>
      </c>
      <c r="K41" s="4">
        <v>0.05</v>
      </c>
      <c r="L41" s="77">
        <f t="shared" si="0"/>
        <v>11.5</v>
      </c>
    </row>
    <row r="42" ht="16.5" spans="1:12">
      <c r="A42" s="32"/>
      <c r="B42" s="32"/>
      <c r="C42" s="33"/>
      <c r="D42" s="32"/>
      <c r="E42" s="38"/>
      <c r="F42" s="7"/>
      <c r="G42" s="32"/>
      <c r="H42" s="32"/>
      <c r="I42" s="32" t="s">
        <v>22</v>
      </c>
      <c r="J42" s="5">
        <v>230</v>
      </c>
      <c r="K42" s="4">
        <v>0.14</v>
      </c>
      <c r="L42" s="77">
        <f t="shared" si="0"/>
        <v>32.2</v>
      </c>
    </row>
    <row r="43" ht="16.5" spans="1:12">
      <c r="A43" s="32"/>
      <c r="B43" s="32"/>
      <c r="C43" s="33"/>
      <c r="D43" s="32"/>
      <c r="E43" s="38"/>
      <c r="F43" s="7"/>
      <c r="G43" s="32"/>
      <c r="H43" s="32"/>
      <c r="I43" s="32" t="s">
        <v>35</v>
      </c>
      <c r="J43" s="5">
        <v>230</v>
      </c>
      <c r="K43" s="4">
        <v>0</v>
      </c>
      <c r="L43" s="77">
        <f t="shared" si="0"/>
        <v>0</v>
      </c>
    </row>
    <row r="44" ht="16.5" spans="1:12">
      <c r="A44" s="32"/>
      <c r="B44" s="32"/>
      <c r="C44" s="33"/>
      <c r="D44" s="32"/>
      <c r="E44" s="39"/>
      <c r="F44" s="7"/>
      <c r="G44" s="32"/>
      <c r="H44" s="32"/>
      <c r="I44" s="32" t="s">
        <v>36</v>
      </c>
      <c r="J44" s="5">
        <v>9</v>
      </c>
      <c r="K44" s="4">
        <v>0.4</v>
      </c>
      <c r="L44" s="77">
        <f t="shared" si="0"/>
        <v>3.6</v>
      </c>
    </row>
    <row r="45" ht="16.5" spans="1:12">
      <c r="A45" s="32"/>
      <c r="B45" s="32"/>
      <c r="C45" s="33"/>
      <c r="D45" s="32"/>
      <c r="E45" s="34">
        <v>12936</v>
      </c>
      <c r="F45" s="7"/>
      <c r="G45" s="4" t="s">
        <v>81</v>
      </c>
      <c r="H45" s="32"/>
      <c r="I45" s="32" t="s">
        <v>32</v>
      </c>
      <c r="J45" s="5">
        <v>600</v>
      </c>
      <c r="K45" s="4">
        <v>0.416</v>
      </c>
      <c r="L45" s="77">
        <f t="shared" si="0"/>
        <v>249.6</v>
      </c>
    </row>
    <row r="46" ht="16.5" spans="1:12">
      <c r="A46" s="32"/>
      <c r="B46" s="32"/>
      <c r="C46" s="33"/>
      <c r="D46" s="32"/>
      <c r="E46" s="38"/>
      <c r="F46" s="7"/>
      <c r="G46" s="4"/>
      <c r="H46" s="32"/>
      <c r="I46" s="32" t="s">
        <v>33</v>
      </c>
      <c r="J46" s="5">
        <v>600</v>
      </c>
      <c r="K46" s="4">
        <v>0.72</v>
      </c>
      <c r="L46" s="77">
        <f t="shared" si="0"/>
        <v>432</v>
      </c>
    </row>
    <row r="47" ht="16.5" spans="1:12">
      <c r="A47" s="32"/>
      <c r="B47" s="32"/>
      <c r="C47" s="33"/>
      <c r="D47" s="32"/>
      <c r="E47" s="38"/>
      <c r="F47" s="7"/>
      <c r="G47" s="4"/>
      <c r="H47" s="32"/>
      <c r="I47" s="32" t="s">
        <v>24</v>
      </c>
      <c r="J47" s="5">
        <v>600</v>
      </c>
      <c r="K47" s="4">
        <v>0</v>
      </c>
      <c r="L47" s="77">
        <f t="shared" si="0"/>
        <v>0</v>
      </c>
    </row>
    <row r="48" ht="16.5" spans="1:12">
      <c r="A48" s="32"/>
      <c r="B48" s="32"/>
      <c r="C48" s="33"/>
      <c r="D48" s="32"/>
      <c r="E48" s="38"/>
      <c r="F48" s="7"/>
      <c r="G48" s="4"/>
      <c r="H48" s="32"/>
      <c r="I48" s="32" t="s">
        <v>34</v>
      </c>
      <c r="J48" s="5">
        <v>1150</v>
      </c>
      <c r="K48" s="4">
        <v>0.07</v>
      </c>
      <c r="L48" s="77">
        <f t="shared" si="0"/>
        <v>80.5</v>
      </c>
    </row>
    <row r="49" ht="16.5" spans="1:12">
      <c r="A49" s="32"/>
      <c r="B49" s="32"/>
      <c r="C49" s="33"/>
      <c r="D49" s="32"/>
      <c r="E49" s="38"/>
      <c r="F49" s="7"/>
      <c r="G49" s="4"/>
      <c r="H49" s="32"/>
      <c r="I49" s="32" t="s">
        <v>21</v>
      </c>
      <c r="J49" s="5">
        <v>1150</v>
      </c>
      <c r="K49" s="4">
        <v>0.05</v>
      </c>
      <c r="L49" s="77">
        <f t="shared" si="0"/>
        <v>57.5</v>
      </c>
    </row>
    <row r="50" ht="16.5" spans="1:12">
      <c r="A50" s="32"/>
      <c r="B50" s="32"/>
      <c r="C50" s="33"/>
      <c r="D50" s="32"/>
      <c r="E50" s="38"/>
      <c r="F50" s="7"/>
      <c r="G50" s="4"/>
      <c r="H50" s="32"/>
      <c r="I50" s="32" t="s">
        <v>22</v>
      </c>
      <c r="J50" s="5">
        <v>1150</v>
      </c>
      <c r="K50" s="4">
        <v>0.14</v>
      </c>
      <c r="L50" s="77">
        <f t="shared" si="0"/>
        <v>161</v>
      </c>
    </row>
    <row r="51" ht="16.5" spans="1:12">
      <c r="A51" s="32"/>
      <c r="B51" s="32"/>
      <c r="C51" s="33"/>
      <c r="D51" s="32"/>
      <c r="E51" s="38"/>
      <c r="F51" s="7"/>
      <c r="G51" s="4"/>
      <c r="H51" s="32"/>
      <c r="I51" s="32" t="s">
        <v>35</v>
      </c>
      <c r="J51" s="5">
        <v>600</v>
      </c>
      <c r="K51" s="4">
        <v>0</v>
      </c>
      <c r="L51" s="77">
        <f t="shared" si="0"/>
        <v>0</v>
      </c>
    </row>
    <row r="52" ht="16.5" spans="1:12">
      <c r="A52" s="32"/>
      <c r="B52" s="32"/>
      <c r="C52" s="33"/>
      <c r="D52" s="32"/>
      <c r="E52" s="39"/>
      <c r="F52" s="7"/>
      <c r="G52" s="4"/>
      <c r="H52" s="32"/>
      <c r="I52" s="32" t="s">
        <v>36</v>
      </c>
      <c r="J52" s="5">
        <f>0.04*600</f>
        <v>24</v>
      </c>
      <c r="K52" s="4">
        <v>0.4</v>
      </c>
      <c r="L52" s="77">
        <f t="shared" si="0"/>
        <v>9.6</v>
      </c>
    </row>
    <row r="53" ht="16.5" spans="1:12">
      <c r="A53" s="32"/>
      <c r="B53" s="32"/>
      <c r="C53" s="33"/>
      <c r="D53" s="32"/>
      <c r="E53" s="34">
        <v>12937</v>
      </c>
      <c r="F53" s="7"/>
      <c r="G53" s="32" t="s">
        <v>84</v>
      </c>
      <c r="H53" s="32"/>
      <c r="I53" s="4" t="s">
        <v>32</v>
      </c>
      <c r="J53" s="5">
        <v>240</v>
      </c>
      <c r="K53" s="4">
        <v>0.416</v>
      </c>
      <c r="L53" s="77">
        <f t="shared" si="0"/>
        <v>99.84</v>
      </c>
    </row>
    <row r="54" ht="16.5" spans="1:12">
      <c r="A54" s="32"/>
      <c r="B54" s="32"/>
      <c r="C54" s="33"/>
      <c r="D54" s="32"/>
      <c r="E54" s="38"/>
      <c r="F54" s="7"/>
      <c r="G54" s="32"/>
      <c r="H54" s="32"/>
      <c r="I54" s="4" t="s">
        <v>33</v>
      </c>
      <c r="J54" s="5">
        <v>240</v>
      </c>
      <c r="K54" s="4">
        <v>0.72</v>
      </c>
      <c r="L54" s="77">
        <f t="shared" si="0"/>
        <v>172.8</v>
      </c>
    </row>
    <row r="55" ht="16.5" spans="1:12">
      <c r="A55" s="32"/>
      <c r="B55" s="32"/>
      <c r="C55" s="33"/>
      <c r="D55" s="32"/>
      <c r="E55" s="38"/>
      <c r="F55" s="7"/>
      <c r="G55" s="32"/>
      <c r="H55" s="32"/>
      <c r="I55" s="4" t="s">
        <v>24</v>
      </c>
      <c r="J55" s="5">
        <v>240</v>
      </c>
      <c r="K55" s="4">
        <v>0</v>
      </c>
      <c r="L55" s="77">
        <f t="shared" si="0"/>
        <v>0</v>
      </c>
    </row>
    <row r="56" ht="16.5" spans="1:12">
      <c r="A56" s="32"/>
      <c r="B56" s="32"/>
      <c r="C56" s="33"/>
      <c r="D56" s="32"/>
      <c r="E56" s="38"/>
      <c r="F56" s="7"/>
      <c r="G56" s="32"/>
      <c r="H56" s="32"/>
      <c r="I56" s="32" t="s">
        <v>34</v>
      </c>
      <c r="J56" s="5">
        <v>240</v>
      </c>
      <c r="K56" s="32">
        <v>0.07</v>
      </c>
      <c r="L56" s="77">
        <f t="shared" si="0"/>
        <v>16.8</v>
      </c>
    </row>
    <row r="57" ht="16.5" spans="1:12">
      <c r="A57" s="32"/>
      <c r="B57" s="32"/>
      <c r="C57" s="33"/>
      <c r="D57" s="32"/>
      <c r="E57" s="38"/>
      <c r="F57" s="7"/>
      <c r="G57" s="32"/>
      <c r="H57" s="32"/>
      <c r="I57" s="32" t="s">
        <v>21</v>
      </c>
      <c r="J57" s="5">
        <v>240</v>
      </c>
      <c r="K57" s="32">
        <v>0.05</v>
      </c>
      <c r="L57" s="77">
        <f t="shared" si="0"/>
        <v>12</v>
      </c>
    </row>
    <row r="58" ht="16.5" spans="1:12">
      <c r="A58" s="32"/>
      <c r="B58" s="32"/>
      <c r="C58" s="33"/>
      <c r="D58" s="32"/>
      <c r="E58" s="38"/>
      <c r="F58" s="7"/>
      <c r="G58" s="32"/>
      <c r="H58" s="32"/>
      <c r="I58" s="32" t="s">
        <v>22</v>
      </c>
      <c r="J58" s="5">
        <v>240</v>
      </c>
      <c r="K58" s="32">
        <v>0.14</v>
      </c>
      <c r="L58" s="77">
        <f t="shared" si="0"/>
        <v>33.6</v>
      </c>
    </row>
    <row r="59" ht="16.5" spans="1:12">
      <c r="A59" s="32"/>
      <c r="B59" s="32"/>
      <c r="C59" s="33"/>
      <c r="D59" s="32"/>
      <c r="E59" s="38"/>
      <c r="F59" s="7"/>
      <c r="G59" s="32"/>
      <c r="H59" s="32"/>
      <c r="I59" s="32" t="s">
        <v>35</v>
      </c>
      <c r="J59" s="5">
        <v>240</v>
      </c>
      <c r="K59" s="4">
        <v>0</v>
      </c>
      <c r="L59" s="77">
        <f t="shared" si="0"/>
        <v>0</v>
      </c>
    </row>
    <row r="60" ht="16.5" spans="1:12">
      <c r="A60" s="32"/>
      <c r="B60" s="32"/>
      <c r="C60" s="33"/>
      <c r="D60" s="32"/>
      <c r="E60" s="39"/>
      <c r="F60" s="11"/>
      <c r="G60" s="32"/>
      <c r="H60" s="32"/>
      <c r="I60" s="32" t="s">
        <v>36</v>
      </c>
      <c r="J60" s="5">
        <v>10</v>
      </c>
      <c r="K60" s="4">
        <v>0.4</v>
      </c>
      <c r="L60" s="77">
        <f t="shared" si="0"/>
        <v>4</v>
      </c>
    </row>
    <row r="61" ht="16.5" spans="1:12">
      <c r="A61" s="34" t="s">
        <v>13</v>
      </c>
      <c r="B61" s="92">
        <v>45925</v>
      </c>
      <c r="C61" s="34" t="s">
        <v>14</v>
      </c>
      <c r="D61" s="34" t="s">
        <v>465</v>
      </c>
      <c r="E61" s="34">
        <v>12931</v>
      </c>
      <c r="F61" s="1" t="s">
        <v>466</v>
      </c>
      <c r="G61" s="32" t="s">
        <v>113</v>
      </c>
      <c r="H61" s="94"/>
      <c r="I61" s="32" t="s">
        <v>32</v>
      </c>
      <c r="J61" s="32">
        <v>1330</v>
      </c>
      <c r="K61" s="32">
        <v>0.416</v>
      </c>
      <c r="L61" s="106">
        <f t="shared" si="0"/>
        <v>553.28</v>
      </c>
    </row>
    <row r="62" ht="16.5" spans="1:12">
      <c r="A62" s="38"/>
      <c r="B62" s="38"/>
      <c r="C62" s="38"/>
      <c r="D62" s="38"/>
      <c r="E62" s="38"/>
      <c r="F62" s="7"/>
      <c r="G62" s="32"/>
      <c r="H62" s="94"/>
      <c r="I62" s="32" t="s">
        <v>33</v>
      </c>
      <c r="J62" s="32">
        <v>1330</v>
      </c>
      <c r="K62" s="32">
        <v>0.72</v>
      </c>
      <c r="L62" s="106">
        <f t="shared" si="0"/>
        <v>957.6</v>
      </c>
    </row>
    <row r="63" ht="16.5" spans="1:12">
      <c r="A63" s="38"/>
      <c r="B63" s="38"/>
      <c r="C63" s="38"/>
      <c r="D63" s="38"/>
      <c r="E63" s="38"/>
      <c r="F63" s="7"/>
      <c r="G63" s="32"/>
      <c r="H63" s="94"/>
      <c r="I63" s="32" t="s">
        <v>24</v>
      </c>
      <c r="J63" s="32">
        <v>1330</v>
      </c>
      <c r="K63" s="32">
        <v>0</v>
      </c>
      <c r="L63" s="106">
        <f t="shared" si="0"/>
        <v>0</v>
      </c>
    </row>
    <row r="64" ht="16.5" spans="1:12">
      <c r="A64" s="38"/>
      <c r="B64" s="38"/>
      <c r="C64" s="38"/>
      <c r="D64" s="38"/>
      <c r="E64" s="38"/>
      <c r="F64" s="7"/>
      <c r="G64" s="32"/>
      <c r="H64" s="94"/>
      <c r="I64" s="32" t="s">
        <v>34</v>
      </c>
      <c r="J64" s="32">
        <v>1330</v>
      </c>
      <c r="K64" s="32">
        <v>0.07</v>
      </c>
      <c r="L64" s="106">
        <f t="shared" si="0"/>
        <v>93.1</v>
      </c>
    </row>
    <row r="65" ht="16.5" spans="1:12">
      <c r="A65" s="38"/>
      <c r="B65" s="38"/>
      <c r="C65" s="38"/>
      <c r="D65" s="38"/>
      <c r="E65" s="38"/>
      <c r="F65" s="7"/>
      <c r="G65" s="32"/>
      <c r="H65" s="94"/>
      <c r="I65" s="32" t="s">
        <v>21</v>
      </c>
      <c r="J65" s="32">
        <v>1330</v>
      </c>
      <c r="K65" s="32">
        <v>0.05</v>
      </c>
      <c r="L65" s="106">
        <f t="shared" si="0"/>
        <v>66.5</v>
      </c>
    </row>
    <row r="66" ht="16.5" spans="1:12">
      <c r="A66" s="38"/>
      <c r="B66" s="38"/>
      <c r="C66" s="38"/>
      <c r="D66" s="38"/>
      <c r="E66" s="38"/>
      <c r="F66" s="7"/>
      <c r="G66" s="32"/>
      <c r="H66" s="94"/>
      <c r="I66" s="32" t="s">
        <v>22</v>
      </c>
      <c r="J66" s="32">
        <v>1330</v>
      </c>
      <c r="K66" s="32">
        <v>0.14</v>
      </c>
      <c r="L66" s="106">
        <f t="shared" si="0"/>
        <v>186.2</v>
      </c>
    </row>
    <row r="67" ht="16.5" spans="1:12">
      <c r="A67" s="38"/>
      <c r="B67" s="38"/>
      <c r="C67" s="38"/>
      <c r="D67" s="38"/>
      <c r="E67" s="38"/>
      <c r="F67" s="7"/>
      <c r="G67" s="32"/>
      <c r="H67" s="94"/>
      <c r="I67" s="32" t="s">
        <v>35</v>
      </c>
      <c r="J67" s="32">
        <v>1330</v>
      </c>
      <c r="K67" s="4">
        <v>0</v>
      </c>
      <c r="L67" s="106">
        <f t="shared" si="0"/>
        <v>0</v>
      </c>
    </row>
    <row r="68" ht="16.5" spans="1:12">
      <c r="A68" s="38"/>
      <c r="B68" s="38"/>
      <c r="C68" s="38"/>
      <c r="D68" s="38"/>
      <c r="E68" s="38"/>
      <c r="F68" s="7"/>
      <c r="G68" s="32"/>
      <c r="H68" s="94"/>
      <c r="I68" s="32" t="s">
        <v>36</v>
      </c>
      <c r="J68" s="32">
        <v>53</v>
      </c>
      <c r="K68" s="4">
        <v>0.4</v>
      </c>
      <c r="L68" s="106">
        <f t="shared" si="0"/>
        <v>21.2</v>
      </c>
    </row>
    <row r="69" ht="16.5" spans="1:12">
      <c r="A69" s="38"/>
      <c r="B69" s="38"/>
      <c r="C69" s="38"/>
      <c r="D69" s="38"/>
      <c r="E69" s="34">
        <v>12932</v>
      </c>
      <c r="F69" s="7"/>
      <c r="G69" s="32" t="s">
        <v>115</v>
      </c>
      <c r="H69" s="40" t="s">
        <v>79</v>
      </c>
      <c r="I69" s="4" t="s">
        <v>32</v>
      </c>
      <c r="J69" s="40">
        <v>20</v>
      </c>
      <c r="K69" s="4">
        <v>0.416</v>
      </c>
      <c r="L69" s="106">
        <f t="shared" ref="L69:L92" si="1">J69*K69</f>
        <v>8.32</v>
      </c>
    </row>
    <row r="70" ht="16.5" spans="1:12">
      <c r="A70" s="38"/>
      <c r="B70" s="38"/>
      <c r="C70" s="38"/>
      <c r="D70" s="38"/>
      <c r="E70" s="38"/>
      <c r="F70" s="7"/>
      <c r="G70" s="32"/>
      <c r="H70" s="40"/>
      <c r="I70" s="4" t="s">
        <v>33</v>
      </c>
      <c r="J70" s="40">
        <v>20</v>
      </c>
      <c r="K70" s="4">
        <v>0.72</v>
      </c>
      <c r="L70" s="106">
        <f t="shared" si="1"/>
        <v>14.4</v>
      </c>
    </row>
    <row r="71" ht="16.5" spans="1:12">
      <c r="A71" s="38"/>
      <c r="B71" s="38"/>
      <c r="C71" s="38"/>
      <c r="D71" s="38"/>
      <c r="E71" s="38"/>
      <c r="F71" s="7"/>
      <c r="G71" s="32"/>
      <c r="H71" s="40"/>
      <c r="I71" s="4" t="s">
        <v>24</v>
      </c>
      <c r="J71" s="40">
        <v>20</v>
      </c>
      <c r="K71" s="4">
        <v>0</v>
      </c>
      <c r="L71" s="106">
        <f t="shared" si="1"/>
        <v>0</v>
      </c>
    </row>
    <row r="72" ht="16.5" spans="1:12">
      <c r="A72" s="38"/>
      <c r="B72" s="38"/>
      <c r="C72" s="38"/>
      <c r="D72" s="38"/>
      <c r="E72" s="38"/>
      <c r="F72" s="7"/>
      <c r="G72" s="32"/>
      <c r="H72" s="40"/>
      <c r="I72" s="4" t="s">
        <v>34</v>
      </c>
      <c r="J72" s="40">
        <v>20</v>
      </c>
      <c r="K72" s="4">
        <v>0.07</v>
      </c>
      <c r="L72" s="106">
        <f t="shared" si="1"/>
        <v>1.4</v>
      </c>
    </row>
    <row r="73" ht="16.5" spans="1:12">
      <c r="A73" s="38"/>
      <c r="B73" s="38"/>
      <c r="C73" s="38"/>
      <c r="D73" s="38"/>
      <c r="E73" s="38"/>
      <c r="F73" s="7"/>
      <c r="G73" s="32"/>
      <c r="H73" s="40"/>
      <c r="I73" s="4" t="s">
        <v>21</v>
      </c>
      <c r="J73" s="40">
        <v>20</v>
      </c>
      <c r="K73" s="4">
        <v>0.05</v>
      </c>
      <c r="L73" s="106">
        <f t="shared" si="1"/>
        <v>1</v>
      </c>
    </row>
    <row r="74" ht="16.5" spans="1:12">
      <c r="A74" s="38"/>
      <c r="B74" s="38"/>
      <c r="C74" s="38"/>
      <c r="D74" s="38"/>
      <c r="E74" s="38"/>
      <c r="F74" s="7"/>
      <c r="G74" s="32"/>
      <c r="H74" s="40"/>
      <c r="I74" s="4" t="s">
        <v>22</v>
      </c>
      <c r="J74" s="40">
        <v>20</v>
      </c>
      <c r="K74" s="4">
        <v>0.14</v>
      </c>
      <c r="L74" s="106">
        <f t="shared" si="1"/>
        <v>2.8</v>
      </c>
    </row>
    <row r="75" ht="16.5" spans="1:12">
      <c r="A75" s="38"/>
      <c r="B75" s="38"/>
      <c r="C75" s="38"/>
      <c r="D75" s="38"/>
      <c r="E75" s="38"/>
      <c r="F75" s="7"/>
      <c r="G75" s="32"/>
      <c r="H75" s="40"/>
      <c r="I75" s="4" t="s">
        <v>35</v>
      </c>
      <c r="J75" s="40">
        <v>20</v>
      </c>
      <c r="K75" s="4">
        <v>0</v>
      </c>
      <c r="L75" s="106">
        <f t="shared" si="1"/>
        <v>0</v>
      </c>
    </row>
    <row r="76" ht="16.5" spans="1:12">
      <c r="A76" s="38"/>
      <c r="B76" s="38"/>
      <c r="C76" s="38"/>
      <c r="D76" s="38"/>
      <c r="E76" s="38"/>
      <c r="F76" s="7"/>
      <c r="G76" s="32"/>
      <c r="H76" s="40"/>
      <c r="I76" s="4" t="s">
        <v>36</v>
      </c>
      <c r="J76" s="40">
        <v>1</v>
      </c>
      <c r="K76" s="4">
        <v>0.4</v>
      </c>
      <c r="L76" s="106">
        <f t="shared" si="1"/>
        <v>0.4</v>
      </c>
    </row>
    <row r="77" ht="16.5" spans="1:12">
      <c r="A77" s="38"/>
      <c r="B77" s="38"/>
      <c r="C77" s="38"/>
      <c r="D77" s="38"/>
      <c r="E77" s="34">
        <v>12933</v>
      </c>
      <c r="F77" s="7"/>
      <c r="G77" s="4" t="s">
        <v>117</v>
      </c>
      <c r="H77" s="34" t="s">
        <v>82</v>
      </c>
      <c r="I77" s="4" t="s">
        <v>32</v>
      </c>
      <c r="J77" s="40">
        <v>820</v>
      </c>
      <c r="K77" s="4">
        <v>0.416</v>
      </c>
      <c r="L77" s="106">
        <f t="shared" si="1"/>
        <v>341.12</v>
      </c>
    </row>
    <row r="78" ht="16.5" spans="1:12">
      <c r="A78" s="38"/>
      <c r="B78" s="38"/>
      <c r="C78" s="38"/>
      <c r="D78" s="38"/>
      <c r="E78" s="38"/>
      <c r="F78" s="7"/>
      <c r="G78" s="4"/>
      <c r="H78" s="38"/>
      <c r="I78" s="4" t="s">
        <v>33</v>
      </c>
      <c r="J78" s="40">
        <v>820</v>
      </c>
      <c r="K78" s="4">
        <v>0.72</v>
      </c>
      <c r="L78" s="106">
        <f t="shared" si="1"/>
        <v>590.4</v>
      </c>
    </row>
    <row r="79" ht="16.5" spans="1:12">
      <c r="A79" s="38"/>
      <c r="B79" s="38"/>
      <c r="C79" s="38"/>
      <c r="D79" s="38"/>
      <c r="E79" s="38"/>
      <c r="F79" s="7"/>
      <c r="G79" s="4"/>
      <c r="H79" s="38"/>
      <c r="I79" s="4" t="s">
        <v>24</v>
      </c>
      <c r="J79" s="40">
        <v>820</v>
      </c>
      <c r="K79" s="4">
        <v>0</v>
      </c>
      <c r="L79" s="106">
        <f t="shared" si="1"/>
        <v>0</v>
      </c>
    </row>
    <row r="80" ht="16.5" spans="1:12">
      <c r="A80" s="38"/>
      <c r="B80" s="38"/>
      <c r="C80" s="38"/>
      <c r="D80" s="38"/>
      <c r="E80" s="38"/>
      <c r="F80" s="7"/>
      <c r="G80" s="4"/>
      <c r="H80" s="38"/>
      <c r="I80" s="4" t="s">
        <v>34</v>
      </c>
      <c r="J80" s="40">
        <v>1640</v>
      </c>
      <c r="K80" s="4">
        <v>0.07</v>
      </c>
      <c r="L80" s="106">
        <f t="shared" si="1"/>
        <v>114.8</v>
      </c>
    </row>
    <row r="81" ht="16.5" spans="1:14">
      <c r="A81" s="38"/>
      <c r="B81" s="38"/>
      <c r="C81" s="38"/>
      <c r="D81" s="38"/>
      <c r="E81" s="38"/>
      <c r="F81" s="7"/>
      <c r="G81" s="4"/>
      <c r="H81" s="38"/>
      <c r="I81" s="4" t="s">
        <v>21</v>
      </c>
      <c r="J81" s="40">
        <v>1640</v>
      </c>
      <c r="K81" s="4">
        <v>0.05</v>
      </c>
      <c r="L81" s="106">
        <f t="shared" si="1"/>
        <v>82</v>
      </c>
    </row>
    <row r="82" ht="16.5" spans="1:14">
      <c r="A82" s="38"/>
      <c r="B82" s="38"/>
      <c r="C82" s="38"/>
      <c r="D82" s="38"/>
      <c r="E82" s="38"/>
      <c r="F82" s="7"/>
      <c r="G82" s="4"/>
      <c r="H82" s="38"/>
      <c r="I82" s="4" t="s">
        <v>22</v>
      </c>
      <c r="J82" s="40">
        <v>1640</v>
      </c>
      <c r="K82" s="4">
        <v>0.14</v>
      </c>
      <c r="L82" s="106">
        <f t="shared" si="1"/>
        <v>229.6</v>
      </c>
    </row>
    <row r="83" ht="16.5" spans="1:14">
      <c r="A83" s="38"/>
      <c r="B83" s="38"/>
      <c r="C83" s="38"/>
      <c r="D83" s="38"/>
      <c r="E83" s="38"/>
      <c r="F83" s="7"/>
      <c r="G83" s="4"/>
      <c r="H83" s="38"/>
      <c r="I83" s="4" t="s">
        <v>35</v>
      </c>
      <c r="J83" s="40">
        <v>820</v>
      </c>
      <c r="K83" s="4">
        <v>0</v>
      </c>
      <c r="L83" s="106">
        <f t="shared" si="1"/>
        <v>0</v>
      </c>
    </row>
    <row r="84" ht="16.5" spans="1:14">
      <c r="A84" s="38"/>
      <c r="B84" s="38"/>
      <c r="C84" s="38"/>
      <c r="D84" s="38"/>
      <c r="E84" s="38"/>
      <c r="F84" s="7"/>
      <c r="G84" s="4"/>
      <c r="H84" s="39"/>
      <c r="I84" s="4" t="s">
        <v>36</v>
      </c>
      <c r="J84" s="40">
        <v>33</v>
      </c>
      <c r="K84" s="4">
        <v>0.4</v>
      </c>
      <c r="L84" s="106">
        <f t="shared" si="1"/>
        <v>13.2</v>
      </c>
    </row>
    <row r="85" ht="16.5" spans="1:14">
      <c r="A85" s="38"/>
      <c r="B85" s="38"/>
      <c r="C85" s="38"/>
      <c r="D85" s="38"/>
      <c r="E85" s="34">
        <v>12934</v>
      </c>
      <c r="F85" s="7"/>
      <c r="G85" s="4" t="s">
        <v>119</v>
      </c>
      <c r="H85" s="32"/>
      <c r="I85" s="32" t="s">
        <v>32</v>
      </c>
      <c r="J85" s="32">
        <v>390</v>
      </c>
      <c r="K85" s="32">
        <v>0.416</v>
      </c>
      <c r="L85" s="106">
        <f t="shared" si="1"/>
        <v>162.24</v>
      </c>
    </row>
    <row r="86" ht="16.5" spans="1:14">
      <c r="A86" s="38"/>
      <c r="B86" s="38"/>
      <c r="C86" s="38"/>
      <c r="D86" s="38"/>
      <c r="E86" s="38"/>
      <c r="F86" s="7"/>
      <c r="G86" s="4"/>
      <c r="H86" s="32"/>
      <c r="I86" s="32" t="s">
        <v>33</v>
      </c>
      <c r="J86" s="32">
        <v>390</v>
      </c>
      <c r="K86" s="32">
        <v>0.72</v>
      </c>
      <c r="L86" s="106">
        <f t="shared" si="1"/>
        <v>280.8</v>
      </c>
    </row>
    <row r="87" ht="16.5" spans="1:14">
      <c r="A87" s="38"/>
      <c r="B87" s="38"/>
      <c r="C87" s="38"/>
      <c r="D87" s="38"/>
      <c r="E87" s="38"/>
      <c r="F87" s="7"/>
      <c r="G87" s="4"/>
      <c r="H87" s="32"/>
      <c r="I87" s="32" t="s">
        <v>24</v>
      </c>
      <c r="J87" s="32">
        <v>390</v>
      </c>
      <c r="K87" s="32">
        <v>0</v>
      </c>
      <c r="L87" s="106">
        <f t="shared" si="1"/>
        <v>0</v>
      </c>
    </row>
    <row r="88" ht="16.5" spans="1:14">
      <c r="A88" s="38"/>
      <c r="B88" s="38"/>
      <c r="C88" s="38"/>
      <c r="D88" s="38"/>
      <c r="E88" s="38"/>
      <c r="F88" s="7"/>
      <c r="G88" s="4"/>
      <c r="H88" s="32"/>
      <c r="I88" s="32" t="s">
        <v>34</v>
      </c>
      <c r="J88" s="32">
        <v>390</v>
      </c>
      <c r="K88" s="32">
        <v>0.07</v>
      </c>
      <c r="L88" s="106">
        <f t="shared" si="1"/>
        <v>27.3</v>
      </c>
    </row>
    <row r="89" ht="16.5" spans="1:14">
      <c r="A89" s="38"/>
      <c r="B89" s="38"/>
      <c r="C89" s="38"/>
      <c r="D89" s="38"/>
      <c r="E89" s="38"/>
      <c r="F89" s="7"/>
      <c r="G89" s="4"/>
      <c r="H89" s="32"/>
      <c r="I89" s="32" t="s">
        <v>21</v>
      </c>
      <c r="J89" s="32">
        <v>390</v>
      </c>
      <c r="K89" s="32">
        <v>0.05</v>
      </c>
      <c r="L89" s="106">
        <f t="shared" si="1"/>
        <v>19.5</v>
      </c>
    </row>
    <row r="90" ht="16.5" spans="1:14">
      <c r="A90" s="38"/>
      <c r="B90" s="38"/>
      <c r="C90" s="38"/>
      <c r="D90" s="38"/>
      <c r="E90" s="38"/>
      <c r="F90" s="7"/>
      <c r="G90" s="4"/>
      <c r="H90" s="32"/>
      <c r="I90" s="32" t="s">
        <v>22</v>
      </c>
      <c r="J90" s="32">
        <v>390</v>
      </c>
      <c r="K90" s="32">
        <v>0.14</v>
      </c>
      <c r="L90" s="106">
        <f t="shared" si="1"/>
        <v>54.6</v>
      </c>
    </row>
    <row r="91" ht="16.5" spans="1:14">
      <c r="A91" s="38"/>
      <c r="B91" s="38"/>
      <c r="C91" s="38"/>
      <c r="D91" s="38"/>
      <c r="E91" s="38"/>
      <c r="F91" s="7"/>
      <c r="G91" s="4"/>
      <c r="H91" s="32"/>
      <c r="I91" s="32" t="s">
        <v>35</v>
      </c>
      <c r="J91" s="32">
        <v>390</v>
      </c>
      <c r="K91" s="4">
        <v>0</v>
      </c>
      <c r="L91" s="106">
        <f t="shared" si="1"/>
        <v>0</v>
      </c>
    </row>
    <row r="92" ht="16.5" spans="1:14">
      <c r="A92" s="38"/>
      <c r="B92" s="38"/>
      <c r="C92" s="38"/>
      <c r="D92" s="38"/>
      <c r="E92" s="38"/>
      <c r="F92" s="7"/>
      <c r="G92" s="4"/>
      <c r="H92" s="32"/>
      <c r="I92" s="32" t="s">
        <v>36</v>
      </c>
      <c r="J92" s="32">
        <v>16</v>
      </c>
      <c r="K92" s="4">
        <v>0.4</v>
      </c>
      <c r="L92" s="106">
        <f t="shared" si="1"/>
        <v>6.4</v>
      </c>
      <c r="M92" s="37" t="s">
        <v>467</v>
      </c>
    </row>
    <row r="93" ht="30.5" customHeight="1" spans="1:14">
      <c r="A93" s="48" t="s">
        <v>47</v>
      </c>
      <c r="B93" s="49"/>
      <c r="C93" s="49"/>
      <c r="D93" s="49"/>
      <c r="E93" s="49"/>
      <c r="F93" s="49"/>
      <c r="G93" s="49"/>
      <c r="H93" s="49"/>
      <c r="I93" s="50"/>
      <c r="J93" s="51">
        <f>SUM(J5:J92)</f>
        <v>40888</v>
      </c>
      <c r="K93" s="52"/>
      <c r="L93" s="51">
        <f>SUM(L5:L92)</f>
        <v>7497.08</v>
      </c>
      <c r="N93" s="37"/>
    </row>
    <row r="96" ht="23" spans="1:14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6">
      <c r="A97" s="104" t="s">
        <v>49</v>
      </c>
      <c r="B97" s="104" t="s">
        <v>50</v>
      </c>
      <c r="C97" s="104" t="s">
        <v>51</v>
      </c>
      <c r="D97" s="104" t="s">
        <v>52</v>
      </c>
      <c r="E97" s="104" t="s">
        <v>53</v>
      </c>
      <c r="F97" s="104" t="s">
        <v>54</v>
      </c>
      <c r="G97" s="105" t="s">
        <v>55</v>
      </c>
      <c r="H97" s="105" t="s">
        <v>56</v>
      </c>
      <c r="I97" s="104" t="s">
        <v>57</v>
      </c>
      <c r="J97" s="55" t="s">
        <v>58</v>
      </c>
    </row>
    <row r="98" ht="28" spans="1:16">
      <c r="A98" s="56">
        <v>1</v>
      </c>
      <c r="B98" s="57"/>
      <c r="C98" s="56" t="s">
        <v>13</v>
      </c>
      <c r="D98" s="58" t="s">
        <v>59</v>
      </c>
      <c r="E98" s="58" t="s">
        <v>60</v>
      </c>
      <c r="F98" s="56" t="s">
        <v>61</v>
      </c>
      <c r="G98" s="56" t="s">
        <v>62</v>
      </c>
      <c r="H98" s="59">
        <f>J93</f>
        <v>40888</v>
      </c>
      <c r="I98" s="60">
        <f>L93</f>
        <v>7497.08</v>
      </c>
      <c r="J98" s="61"/>
      <c r="M98" s="21"/>
      <c r="N98" s="21"/>
      <c r="O98" s="21"/>
      <c r="P98" s="21"/>
    </row>
    <row r="99" spans="1:16">
      <c r="M99" s="21"/>
      <c r="N99" s="21"/>
      <c r="O99" s="21"/>
      <c r="P99" s="21"/>
    </row>
    <row r="100" spans="1:16">
      <c r="M100" s="62"/>
      <c r="N100" s="21"/>
      <c r="O100" s="21"/>
      <c r="P100" s="63"/>
    </row>
    <row r="101" spans="1:16">
      <c r="M101" s="62"/>
      <c r="N101" s="21"/>
      <c r="O101" s="21"/>
      <c r="P101" s="63"/>
    </row>
    <row r="102" spans="1:16">
      <c r="M102" s="62"/>
      <c r="N102" s="21"/>
      <c r="O102" s="21"/>
      <c r="P102" s="63"/>
    </row>
    <row r="103" spans="1:16">
      <c r="M103" s="62"/>
      <c r="N103" s="21"/>
      <c r="O103" s="21"/>
      <c r="P103" s="63"/>
    </row>
    <row r="104" spans="1:16">
      <c r="M104" s="62"/>
      <c r="N104" s="21"/>
      <c r="O104" s="21"/>
      <c r="P104" s="63"/>
    </row>
    <row r="105" spans="1:16">
      <c r="M105" s="62"/>
      <c r="N105" s="21"/>
      <c r="O105" s="21"/>
      <c r="P105" s="63"/>
    </row>
    <row r="106" spans="1:16">
      <c r="M106" s="62"/>
      <c r="N106" s="21"/>
      <c r="O106" s="21"/>
      <c r="P106" s="63"/>
    </row>
    <row r="107" spans="1:16">
      <c r="M107" s="62"/>
      <c r="N107" s="21"/>
      <c r="O107" s="21"/>
      <c r="P107" s="63"/>
    </row>
    <row r="108" spans="1:16">
      <c r="M108" s="62"/>
      <c r="N108" s="21"/>
      <c r="O108" s="21"/>
      <c r="P108" s="63"/>
    </row>
    <row r="109" spans="1:16">
      <c r="M109" s="21"/>
      <c r="N109" s="21"/>
      <c r="O109" s="21"/>
      <c r="P109" s="63"/>
    </row>
    <row r="110" spans="1:16">
      <c r="M110" s="21"/>
      <c r="N110" s="21"/>
      <c r="O110" s="21"/>
      <c r="P110" s="63"/>
    </row>
    <row r="111" spans="1:16">
      <c r="P111" s="63"/>
    </row>
    <row r="112" spans="1:16">
      <c r="P112" s="63"/>
    </row>
  </sheetData>
  <autoFilter xmlns:etc="http://www.wps.cn/officeDocument/2017/etCustomData" ref="A4:O93" etc:filterBottomFollowUsedRange="0">
    <extLst/>
  </autoFilter>
  <mergeCells count="46">
    <mergeCell ref="A3:L3"/>
    <mergeCell ref="A93:I93"/>
    <mergeCell ref="A96:J96"/>
    <mergeCell ref="A5:A36"/>
    <mergeCell ref="A37:A60"/>
    <mergeCell ref="A61:A92"/>
    <mergeCell ref="B5:B36"/>
    <mergeCell ref="B37:B60"/>
    <mergeCell ref="B61:B92"/>
    <mergeCell ref="C5:C36"/>
    <mergeCell ref="C37:C60"/>
    <mergeCell ref="C61:C92"/>
    <mergeCell ref="D5:D36"/>
    <mergeCell ref="D37:D60"/>
    <mergeCell ref="D61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60"/>
    <mergeCell ref="F61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69:H76"/>
    <mergeCell ref="H77:H84"/>
  </mergeCells>
  <conditionalFormatting sqref="E5:E36">
    <cfRule type="duplicateValues" dxfId="0" priority="5"/>
  </conditionalFormatting>
  <conditionalFormatting sqref="E37:E60">
    <cfRule type="duplicateValues" dxfId="0" priority="4"/>
  </conditionalFormatting>
  <conditionalFormatting sqref="E61:E92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7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spans="1:12">
      <c r="A5" s="32" t="s">
        <v>13</v>
      </c>
      <c r="B5" s="33">
        <v>45941</v>
      </c>
      <c r="C5" s="33" t="s">
        <v>14</v>
      </c>
      <c r="D5" s="32" t="s">
        <v>468</v>
      </c>
      <c r="E5" s="34">
        <v>14010</v>
      </c>
      <c r="F5" s="1" t="s">
        <v>469</v>
      </c>
      <c r="G5" s="32" t="s">
        <v>75</v>
      </c>
      <c r="H5" s="32"/>
      <c r="I5" s="32" t="s">
        <v>32</v>
      </c>
      <c r="J5" s="5">
        <v>400</v>
      </c>
      <c r="K5" s="4">
        <v>0.416</v>
      </c>
      <c r="L5" s="65">
        <f t="shared" ref="L5:L29" si="0">J5*K5</f>
        <v>166.4</v>
      </c>
    </row>
    <row r="6" ht="16.5" spans="1:12">
      <c r="A6" s="32"/>
      <c r="B6" s="32"/>
      <c r="C6" s="33"/>
      <c r="D6" s="32"/>
      <c r="E6" s="38"/>
      <c r="F6" s="7"/>
      <c r="G6" s="32"/>
      <c r="H6" s="32"/>
      <c r="I6" s="32" t="s">
        <v>33</v>
      </c>
      <c r="J6" s="5">
        <v>400</v>
      </c>
      <c r="K6" s="4">
        <v>0.72</v>
      </c>
      <c r="L6" s="65">
        <f t="shared" si="0"/>
        <v>288</v>
      </c>
    </row>
    <row r="7" ht="16.5" spans="1:12">
      <c r="A7" s="32"/>
      <c r="B7" s="32"/>
      <c r="C7" s="33"/>
      <c r="D7" s="32"/>
      <c r="E7" s="38"/>
      <c r="F7" s="7"/>
      <c r="G7" s="32"/>
      <c r="H7" s="32"/>
      <c r="I7" s="32" t="s">
        <v>24</v>
      </c>
      <c r="J7" s="5">
        <v>400</v>
      </c>
      <c r="K7" s="4">
        <v>0</v>
      </c>
      <c r="L7" s="65">
        <f t="shared" si="0"/>
        <v>0</v>
      </c>
    </row>
    <row r="8" ht="16.5" spans="1:12">
      <c r="A8" s="32"/>
      <c r="B8" s="32"/>
      <c r="C8" s="33"/>
      <c r="D8" s="32"/>
      <c r="E8" s="38"/>
      <c r="F8" s="7"/>
      <c r="G8" s="32"/>
      <c r="H8" s="32"/>
      <c r="I8" s="32" t="s">
        <v>470</v>
      </c>
      <c r="J8" s="5">
        <v>400</v>
      </c>
      <c r="K8" s="4">
        <v>0.07</v>
      </c>
      <c r="L8" s="65">
        <f t="shared" si="0"/>
        <v>28</v>
      </c>
    </row>
    <row r="9" ht="16.5" spans="1:12">
      <c r="A9" s="32"/>
      <c r="B9" s="32"/>
      <c r="C9" s="33"/>
      <c r="D9" s="32"/>
      <c r="E9" s="38"/>
      <c r="F9" s="7"/>
      <c r="G9" s="32"/>
      <c r="H9" s="32"/>
      <c r="I9" s="32" t="s">
        <v>471</v>
      </c>
      <c r="J9" s="5">
        <v>400</v>
      </c>
      <c r="K9" s="4">
        <v>0.05</v>
      </c>
      <c r="L9" s="65">
        <f t="shared" si="0"/>
        <v>20</v>
      </c>
    </row>
    <row r="10" ht="16.5" spans="1:12">
      <c r="A10" s="32"/>
      <c r="B10" s="32"/>
      <c r="C10" s="33"/>
      <c r="D10" s="32"/>
      <c r="E10" s="38"/>
      <c r="F10" s="7"/>
      <c r="G10" s="32"/>
      <c r="H10" s="32"/>
      <c r="I10" s="32" t="s">
        <v>22</v>
      </c>
      <c r="J10" s="5">
        <v>400</v>
      </c>
      <c r="K10" s="4">
        <v>0.14</v>
      </c>
      <c r="L10" s="65">
        <f t="shared" si="0"/>
        <v>56</v>
      </c>
    </row>
    <row r="11" ht="16.5" spans="1:12">
      <c r="A11" s="32"/>
      <c r="B11" s="32"/>
      <c r="C11" s="33"/>
      <c r="D11" s="32"/>
      <c r="E11" s="38"/>
      <c r="F11" s="7"/>
      <c r="G11" s="32"/>
      <c r="H11" s="32"/>
      <c r="I11" s="32" t="s">
        <v>35</v>
      </c>
      <c r="J11" s="5">
        <v>400</v>
      </c>
      <c r="K11" s="4">
        <v>0</v>
      </c>
      <c r="L11" s="65">
        <f t="shared" si="0"/>
        <v>0</v>
      </c>
    </row>
    <row r="12" ht="16.5" spans="1:12">
      <c r="A12" s="32"/>
      <c r="B12" s="32"/>
      <c r="C12" s="33"/>
      <c r="D12" s="32"/>
      <c r="E12" s="39"/>
      <c r="F12" s="7"/>
      <c r="G12" s="32"/>
      <c r="H12" s="32"/>
      <c r="I12" s="32" t="s">
        <v>36</v>
      </c>
      <c r="J12" s="5">
        <v>16</v>
      </c>
      <c r="K12" s="4">
        <v>0.4</v>
      </c>
      <c r="L12" s="65">
        <f t="shared" si="0"/>
        <v>6.4</v>
      </c>
    </row>
    <row r="13" ht="16.5" spans="1:12">
      <c r="A13" s="32"/>
      <c r="B13" s="32"/>
      <c r="C13" s="33"/>
      <c r="D13" s="32"/>
      <c r="E13" s="34">
        <v>14015</v>
      </c>
      <c r="F13" s="7"/>
      <c r="G13" s="4" t="s">
        <v>81</v>
      </c>
      <c r="H13" s="32"/>
      <c r="I13" s="32" t="s">
        <v>32</v>
      </c>
      <c r="J13" s="5">
        <v>330</v>
      </c>
      <c r="K13" s="4">
        <v>0.416</v>
      </c>
      <c r="L13" s="65">
        <f t="shared" si="0"/>
        <v>137.28</v>
      </c>
    </row>
    <row r="14" ht="16.5" spans="1:12">
      <c r="A14" s="32"/>
      <c r="B14" s="32"/>
      <c r="C14" s="33"/>
      <c r="D14" s="32"/>
      <c r="E14" s="38"/>
      <c r="F14" s="7"/>
      <c r="G14" s="4"/>
      <c r="H14" s="32"/>
      <c r="I14" s="32" t="s">
        <v>33</v>
      </c>
      <c r="J14" s="5">
        <v>330</v>
      </c>
      <c r="K14" s="4">
        <v>0.72</v>
      </c>
      <c r="L14" s="65">
        <f t="shared" si="0"/>
        <v>237.6</v>
      </c>
    </row>
    <row r="15" ht="16.5" spans="1:12">
      <c r="A15" s="32"/>
      <c r="B15" s="32"/>
      <c r="C15" s="33"/>
      <c r="D15" s="32"/>
      <c r="E15" s="38"/>
      <c r="F15" s="7"/>
      <c r="G15" s="4"/>
      <c r="H15" s="32"/>
      <c r="I15" s="32" t="s">
        <v>24</v>
      </c>
      <c r="J15" s="5">
        <v>330</v>
      </c>
      <c r="K15" s="4">
        <v>0</v>
      </c>
      <c r="L15" s="65">
        <f t="shared" si="0"/>
        <v>0</v>
      </c>
    </row>
    <row r="16" ht="16.5" spans="1:12">
      <c r="A16" s="32"/>
      <c r="B16" s="32"/>
      <c r="C16" s="33"/>
      <c r="D16" s="32"/>
      <c r="E16" s="38"/>
      <c r="F16" s="7"/>
      <c r="G16" s="4"/>
      <c r="H16" s="32"/>
      <c r="I16" s="32" t="s">
        <v>470</v>
      </c>
      <c r="J16" s="5">
        <v>660</v>
      </c>
      <c r="K16" s="4">
        <v>0.07</v>
      </c>
      <c r="L16" s="65">
        <f t="shared" si="0"/>
        <v>46.2</v>
      </c>
    </row>
    <row r="17" ht="16.5" spans="1:12">
      <c r="A17" s="32"/>
      <c r="B17" s="32"/>
      <c r="C17" s="33"/>
      <c r="D17" s="32"/>
      <c r="E17" s="38"/>
      <c r="F17" s="7"/>
      <c r="G17" s="4"/>
      <c r="H17" s="32"/>
      <c r="I17" s="32" t="s">
        <v>471</v>
      </c>
      <c r="J17" s="5">
        <v>660</v>
      </c>
      <c r="K17" s="4">
        <v>0.05</v>
      </c>
      <c r="L17" s="65">
        <f t="shared" si="0"/>
        <v>33</v>
      </c>
    </row>
    <row r="18" ht="16.5" spans="1:12">
      <c r="A18" s="32"/>
      <c r="B18" s="32"/>
      <c r="C18" s="33"/>
      <c r="D18" s="32"/>
      <c r="E18" s="38"/>
      <c r="F18" s="7"/>
      <c r="G18" s="4"/>
      <c r="H18" s="32"/>
      <c r="I18" s="32" t="s">
        <v>22</v>
      </c>
      <c r="J18" s="5">
        <v>660</v>
      </c>
      <c r="K18" s="4">
        <v>0.14</v>
      </c>
      <c r="L18" s="65">
        <f t="shared" si="0"/>
        <v>92.4</v>
      </c>
    </row>
    <row r="19" ht="16.5" spans="1:12">
      <c r="A19" s="32"/>
      <c r="B19" s="32"/>
      <c r="C19" s="33"/>
      <c r="D19" s="32"/>
      <c r="E19" s="38"/>
      <c r="F19" s="7"/>
      <c r="G19" s="4"/>
      <c r="H19" s="32"/>
      <c r="I19" s="32" t="s">
        <v>35</v>
      </c>
      <c r="J19" s="5">
        <v>330</v>
      </c>
      <c r="K19" s="4">
        <v>0</v>
      </c>
      <c r="L19" s="65">
        <f t="shared" si="0"/>
        <v>0</v>
      </c>
    </row>
    <row r="20" ht="16.5" spans="1:12">
      <c r="A20" s="32"/>
      <c r="B20" s="32"/>
      <c r="C20" s="33"/>
      <c r="D20" s="32"/>
      <c r="E20" s="39"/>
      <c r="F20" s="7"/>
      <c r="G20" s="4"/>
      <c r="H20" s="32"/>
      <c r="I20" s="32" t="s">
        <v>36</v>
      </c>
      <c r="J20" s="5">
        <v>13</v>
      </c>
      <c r="K20" s="4">
        <v>0.4</v>
      </c>
      <c r="L20" s="65">
        <f t="shared" si="0"/>
        <v>5.2</v>
      </c>
    </row>
    <row r="21" ht="16.5" spans="1:12">
      <c r="A21" s="32"/>
      <c r="B21" s="32"/>
      <c r="C21" s="33"/>
      <c r="D21" s="32"/>
      <c r="E21" s="34">
        <v>14016</v>
      </c>
      <c r="F21" s="7"/>
      <c r="G21" s="32" t="s">
        <v>84</v>
      </c>
      <c r="H21" s="32"/>
      <c r="I21" s="4" t="s">
        <v>32</v>
      </c>
      <c r="J21" s="5">
        <v>80</v>
      </c>
      <c r="K21" s="4">
        <v>0.416</v>
      </c>
      <c r="L21" s="65">
        <f t="shared" si="0"/>
        <v>33.28</v>
      </c>
    </row>
    <row r="22" ht="16.5" spans="1:12">
      <c r="A22" s="32"/>
      <c r="B22" s="32"/>
      <c r="C22" s="33"/>
      <c r="D22" s="32"/>
      <c r="E22" s="38"/>
      <c r="F22" s="7"/>
      <c r="G22" s="32"/>
      <c r="H22" s="32"/>
      <c r="I22" s="4" t="s">
        <v>33</v>
      </c>
      <c r="J22" s="5">
        <v>80</v>
      </c>
      <c r="K22" s="4">
        <v>0.72</v>
      </c>
      <c r="L22" s="65">
        <f t="shared" si="0"/>
        <v>57.6</v>
      </c>
    </row>
    <row r="23" ht="16.5" spans="1:12">
      <c r="A23" s="32"/>
      <c r="B23" s="32"/>
      <c r="C23" s="33"/>
      <c r="D23" s="32"/>
      <c r="E23" s="38"/>
      <c r="F23" s="7"/>
      <c r="G23" s="32"/>
      <c r="H23" s="32"/>
      <c r="I23" s="4" t="s">
        <v>24</v>
      </c>
      <c r="J23" s="5">
        <v>80</v>
      </c>
      <c r="K23" s="4">
        <v>0</v>
      </c>
      <c r="L23" s="65">
        <f t="shared" si="0"/>
        <v>0</v>
      </c>
    </row>
    <row r="24" ht="16.5" spans="1:12">
      <c r="A24" s="32"/>
      <c r="B24" s="32"/>
      <c r="C24" s="33"/>
      <c r="D24" s="32"/>
      <c r="E24" s="38"/>
      <c r="F24" s="7"/>
      <c r="G24" s="32"/>
      <c r="H24" s="32"/>
      <c r="I24" s="32" t="s">
        <v>470</v>
      </c>
      <c r="J24" s="5">
        <v>80</v>
      </c>
      <c r="K24" s="32">
        <v>0.07</v>
      </c>
      <c r="L24" s="65">
        <f t="shared" si="0"/>
        <v>5.6</v>
      </c>
    </row>
    <row r="25" ht="16.5" spans="1:12">
      <c r="A25" s="32"/>
      <c r="B25" s="32"/>
      <c r="C25" s="33"/>
      <c r="D25" s="32"/>
      <c r="E25" s="38"/>
      <c r="F25" s="7"/>
      <c r="G25" s="32"/>
      <c r="H25" s="32"/>
      <c r="I25" s="32" t="s">
        <v>471</v>
      </c>
      <c r="J25" s="5">
        <v>80</v>
      </c>
      <c r="K25" s="32">
        <v>0.05</v>
      </c>
      <c r="L25" s="65">
        <f t="shared" si="0"/>
        <v>4</v>
      </c>
    </row>
    <row r="26" ht="16.5" spans="1:12">
      <c r="A26" s="32"/>
      <c r="B26" s="32"/>
      <c r="C26" s="33"/>
      <c r="D26" s="32"/>
      <c r="E26" s="38"/>
      <c r="F26" s="7"/>
      <c r="G26" s="32"/>
      <c r="H26" s="32"/>
      <c r="I26" s="32" t="s">
        <v>22</v>
      </c>
      <c r="J26" s="5">
        <v>80</v>
      </c>
      <c r="K26" s="32">
        <v>0.14</v>
      </c>
      <c r="L26" s="65">
        <f t="shared" si="0"/>
        <v>11.2</v>
      </c>
    </row>
    <row r="27" ht="16.5" spans="1:12">
      <c r="A27" s="32"/>
      <c r="B27" s="32"/>
      <c r="C27" s="33"/>
      <c r="D27" s="32"/>
      <c r="E27" s="38"/>
      <c r="F27" s="7"/>
      <c r="G27" s="32"/>
      <c r="H27" s="32"/>
      <c r="I27" s="32" t="s">
        <v>35</v>
      </c>
      <c r="J27" s="5">
        <v>80</v>
      </c>
      <c r="K27" s="4">
        <v>0</v>
      </c>
      <c r="L27" s="65">
        <f t="shared" si="0"/>
        <v>0</v>
      </c>
    </row>
    <row r="28" ht="16.5" spans="1:12">
      <c r="A28" s="32"/>
      <c r="B28" s="32"/>
      <c r="C28" s="33"/>
      <c r="D28" s="32"/>
      <c r="E28" s="39"/>
      <c r="F28" s="11"/>
      <c r="G28" s="32"/>
      <c r="H28" s="32"/>
      <c r="I28" s="32" t="s">
        <v>36</v>
      </c>
      <c r="J28" s="5">
        <v>3</v>
      </c>
      <c r="K28" s="4">
        <v>0.4</v>
      </c>
      <c r="L28" s="65">
        <f t="shared" si="0"/>
        <v>1.2</v>
      </c>
    </row>
    <row r="29" ht="16.5" spans="1:12">
      <c r="A29" s="34" t="s">
        <v>13</v>
      </c>
      <c r="B29" s="92">
        <v>45941</v>
      </c>
      <c r="C29" s="34" t="s">
        <v>14</v>
      </c>
      <c r="D29" s="34" t="s">
        <v>472</v>
      </c>
      <c r="E29" s="34">
        <v>13991</v>
      </c>
      <c r="F29" s="1" t="s">
        <v>473</v>
      </c>
      <c r="G29" s="32" t="s">
        <v>113</v>
      </c>
      <c r="H29" s="94"/>
      <c r="I29" s="32" t="s">
        <v>32</v>
      </c>
      <c r="J29" s="32">
        <v>1540</v>
      </c>
      <c r="K29" s="32">
        <v>0.416</v>
      </c>
      <c r="L29" s="65">
        <f t="shared" si="0"/>
        <v>640.64</v>
      </c>
    </row>
    <row r="30" ht="16.5" spans="1:12">
      <c r="A30" s="38"/>
      <c r="B30" s="38"/>
      <c r="C30" s="38"/>
      <c r="D30" s="38"/>
      <c r="E30" s="38"/>
      <c r="F30" s="7"/>
      <c r="G30" s="32"/>
      <c r="H30" s="94"/>
      <c r="I30" s="32" t="s">
        <v>33</v>
      </c>
      <c r="J30" s="32">
        <v>1540</v>
      </c>
      <c r="K30" s="32">
        <v>0.72</v>
      </c>
      <c r="L30" s="65">
        <f t="shared" ref="L30:L92" si="1">J30*K30</f>
        <v>1108.8</v>
      </c>
    </row>
    <row r="31" ht="16.5" spans="1:12">
      <c r="A31" s="38"/>
      <c r="B31" s="38"/>
      <c r="C31" s="38"/>
      <c r="D31" s="38"/>
      <c r="E31" s="38"/>
      <c r="F31" s="7"/>
      <c r="G31" s="32"/>
      <c r="H31" s="94"/>
      <c r="I31" s="32" t="s">
        <v>24</v>
      </c>
      <c r="J31" s="32">
        <v>1540</v>
      </c>
      <c r="K31" s="32">
        <v>0</v>
      </c>
      <c r="L31" s="65">
        <f t="shared" si="1"/>
        <v>0</v>
      </c>
    </row>
    <row r="32" ht="16.5" spans="1:12">
      <c r="A32" s="38"/>
      <c r="B32" s="38"/>
      <c r="C32" s="38"/>
      <c r="D32" s="38"/>
      <c r="E32" s="38"/>
      <c r="F32" s="7"/>
      <c r="G32" s="32"/>
      <c r="H32" s="94"/>
      <c r="I32" s="32" t="s">
        <v>34</v>
      </c>
      <c r="J32" s="32">
        <v>1540</v>
      </c>
      <c r="K32" s="32">
        <v>0.07</v>
      </c>
      <c r="L32" s="65">
        <f t="shared" si="1"/>
        <v>107.8</v>
      </c>
    </row>
    <row r="33" ht="16.5" spans="1:12">
      <c r="A33" s="38"/>
      <c r="B33" s="38"/>
      <c r="C33" s="38"/>
      <c r="D33" s="38"/>
      <c r="E33" s="38"/>
      <c r="F33" s="7"/>
      <c r="G33" s="32"/>
      <c r="H33" s="94"/>
      <c r="I33" s="32" t="s">
        <v>21</v>
      </c>
      <c r="J33" s="32">
        <v>1540</v>
      </c>
      <c r="K33" s="32">
        <v>0.05</v>
      </c>
      <c r="L33" s="65">
        <f t="shared" si="1"/>
        <v>77</v>
      </c>
    </row>
    <row r="34" ht="16.5" spans="1:12">
      <c r="A34" s="38"/>
      <c r="B34" s="38"/>
      <c r="C34" s="38"/>
      <c r="D34" s="38"/>
      <c r="E34" s="38"/>
      <c r="F34" s="7"/>
      <c r="G34" s="32"/>
      <c r="H34" s="94"/>
      <c r="I34" s="32" t="s">
        <v>22</v>
      </c>
      <c r="J34" s="32">
        <v>1540</v>
      </c>
      <c r="K34" s="32">
        <v>0.14</v>
      </c>
      <c r="L34" s="65">
        <f t="shared" si="1"/>
        <v>215.6</v>
      </c>
    </row>
    <row r="35" ht="16.5" spans="1:12">
      <c r="A35" s="38"/>
      <c r="B35" s="38"/>
      <c r="C35" s="38"/>
      <c r="D35" s="38"/>
      <c r="E35" s="38"/>
      <c r="F35" s="7"/>
      <c r="G35" s="32"/>
      <c r="H35" s="94"/>
      <c r="I35" s="32" t="s">
        <v>35</v>
      </c>
      <c r="J35" s="32">
        <v>1540</v>
      </c>
      <c r="K35" s="4">
        <v>0</v>
      </c>
      <c r="L35" s="65">
        <f t="shared" si="1"/>
        <v>0</v>
      </c>
    </row>
    <row r="36" ht="16.5" spans="1:12">
      <c r="A36" s="38"/>
      <c r="B36" s="38"/>
      <c r="C36" s="38"/>
      <c r="D36" s="38"/>
      <c r="E36" s="38"/>
      <c r="F36" s="7"/>
      <c r="G36" s="32"/>
      <c r="H36" s="94"/>
      <c r="I36" s="32" t="s">
        <v>36</v>
      </c>
      <c r="J36" s="32">
        <v>62</v>
      </c>
      <c r="K36" s="4">
        <v>0.4</v>
      </c>
      <c r="L36" s="65">
        <f t="shared" si="1"/>
        <v>24.8</v>
      </c>
    </row>
    <row r="37" ht="16.5" spans="1:12">
      <c r="A37" s="38"/>
      <c r="B37" s="38"/>
      <c r="C37" s="38"/>
      <c r="D37" s="38"/>
      <c r="E37" s="34">
        <v>13994</v>
      </c>
      <c r="F37" s="7"/>
      <c r="G37" s="32" t="s">
        <v>112</v>
      </c>
      <c r="H37" s="94"/>
      <c r="I37" s="32" t="s">
        <v>32</v>
      </c>
      <c r="J37" s="32">
        <v>370</v>
      </c>
      <c r="K37" s="32">
        <v>0.416</v>
      </c>
      <c r="L37" s="65">
        <f t="shared" si="1"/>
        <v>153.92</v>
      </c>
    </row>
    <row r="38" ht="16.5" spans="1:12">
      <c r="A38" s="38"/>
      <c r="B38" s="38"/>
      <c r="C38" s="38"/>
      <c r="D38" s="38"/>
      <c r="E38" s="38"/>
      <c r="F38" s="7"/>
      <c r="G38" s="32"/>
      <c r="H38" s="94"/>
      <c r="I38" s="32" t="s">
        <v>33</v>
      </c>
      <c r="J38" s="32">
        <v>370</v>
      </c>
      <c r="K38" s="32">
        <v>0.72</v>
      </c>
      <c r="L38" s="65">
        <f t="shared" si="1"/>
        <v>266.4</v>
      </c>
    </row>
    <row r="39" ht="16.5" spans="1:12">
      <c r="A39" s="38"/>
      <c r="B39" s="38"/>
      <c r="C39" s="38"/>
      <c r="D39" s="38"/>
      <c r="E39" s="38"/>
      <c r="F39" s="7"/>
      <c r="G39" s="32"/>
      <c r="H39" s="32"/>
      <c r="I39" s="32" t="s">
        <v>24</v>
      </c>
      <c r="J39" s="32">
        <v>370</v>
      </c>
      <c r="K39" s="32">
        <v>0</v>
      </c>
      <c r="L39" s="65">
        <f t="shared" si="1"/>
        <v>0</v>
      </c>
    </row>
    <row r="40" ht="16.5" spans="1:12">
      <c r="A40" s="38"/>
      <c r="B40" s="38"/>
      <c r="C40" s="38"/>
      <c r="D40" s="38"/>
      <c r="E40" s="38"/>
      <c r="F40" s="7"/>
      <c r="G40" s="32"/>
      <c r="H40" s="32"/>
      <c r="I40" s="32" t="s">
        <v>34</v>
      </c>
      <c r="J40" s="32">
        <v>370</v>
      </c>
      <c r="K40" s="32">
        <v>0.07</v>
      </c>
      <c r="L40" s="65">
        <f t="shared" si="1"/>
        <v>25.9</v>
      </c>
    </row>
    <row r="41" ht="16.5" spans="1:12">
      <c r="A41" s="38"/>
      <c r="B41" s="38"/>
      <c r="C41" s="38"/>
      <c r="D41" s="38"/>
      <c r="E41" s="38"/>
      <c r="F41" s="7"/>
      <c r="G41" s="32"/>
      <c r="H41" s="32"/>
      <c r="I41" s="32" t="s">
        <v>21</v>
      </c>
      <c r="J41" s="32">
        <v>370</v>
      </c>
      <c r="K41" s="32">
        <v>0.05</v>
      </c>
      <c r="L41" s="65">
        <f t="shared" si="1"/>
        <v>18.5</v>
      </c>
    </row>
    <row r="42" ht="16.5" spans="1:12">
      <c r="A42" s="38"/>
      <c r="B42" s="38"/>
      <c r="C42" s="38"/>
      <c r="D42" s="38"/>
      <c r="E42" s="38"/>
      <c r="F42" s="7"/>
      <c r="G42" s="32"/>
      <c r="H42" s="32"/>
      <c r="I42" s="32" t="s">
        <v>22</v>
      </c>
      <c r="J42" s="32">
        <v>370</v>
      </c>
      <c r="K42" s="32">
        <v>0.14</v>
      </c>
      <c r="L42" s="65">
        <f t="shared" si="1"/>
        <v>51.8</v>
      </c>
    </row>
    <row r="43" ht="16.5" spans="1:12">
      <c r="A43" s="38"/>
      <c r="B43" s="38"/>
      <c r="C43" s="38"/>
      <c r="D43" s="38"/>
      <c r="E43" s="38"/>
      <c r="F43" s="7"/>
      <c r="G43" s="32"/>
      <c r="H43" s="32"/>
      <c r="I43" s="32" t="s">
        <v>35</v>
      </c>
      <c r="J43" s="32">
        <v>370</v>
      </c>
      <c r="K43" s="4">
        <v>0</v>
      </c>
      <c r="L43" s="65">
        <f t="shared" si="1"/>
        <v>0</v>
      </c>
    </row>
    <row r="44" ht="16.5" spans="1:12">
      <c r="A44" s="38"/>
      <c r="B44" s="38"/>
      <c r="C44" s="38"/>
      <c r="D44" s="38"/>
      <c r="E44" s="38"/>
      <c r="F44" s="7"/>
      <c r="G44" s="32"/>
      <c r="H44" s="32"/>
      <c r="I44" s="32" t="s">
        <v>36</v>
      </c>
      <c r="J44" s="32">
        <v>15</v>
      </c>
      <c r="K44" s="4">
        <v>0.4</v>
      </c>
      <c r="L44" s="65">
        <f t="shared" si="1"/>
        <v>6</v>
      </c>
    </row>
    <row r="45" ht="16.5" spans="1:12">
      <c r="A45" s="38"/>
      <c r="B45" s="38"/>
      <c r="C45" s="38"/>
      <c r="D45" s="38"/>
      <c r="E45" s="34">
        <v>13997</v>
      </c>
      <c r="F45" s="7"/>
      <c r="G45" s="32" t="s">
        <v>115</v>
      </c>
      <c r="H45" s="40" t="s">
        <v>79</v>
      </c>
      <c r="I45" s="4" t="s">
        <v>32</v>
      </c>
      <c r="J45" s="40">
        <v>30</v>
      </c>
      <c r="K45" s="4">
        <v>0.416</v>
      </c>
      <c r="L45" s="65">
        <f t="shared" si="1"/>
        <v>12.48</v>
      </c>
    </row>
    <row r="46" ht="16.5" spans="1:12">
      <c r="A46" s="38"/>
      <c r="B46" s="38"/>
      <c r="C46" s="38"/>
      <c r="D46" s="38"/>
      <c r="E46" s="38"/>
      <c r="F46" s="7"/>
      <c r="G46" s="32"/>
      <c r="H46" s="40"/>
      <c r="I46" s="4" t="s">
        <v>33</v>
      </c>
      <c r="J46" s="40">
        <v>30</v>
      </c>
      <c r="K46" s="4">
        <v>0.72</v>
      </c>
      <c r="L46" s="65">
        <f t="shared" si="1"/>
        <v>21.6</v>
      </c>
    </row>
    <row r="47" ht="16.5" spans="1:12">
      <c r="A47" s="38"/>
      <c r="B47" s="38"/>
      <c r="C47" s="38"/>
      <c r="D47" s="38"/>
      <c r="E47" s="38"/>
      <c r="F47" s="7"/>
      <c r="G47" s="32"/>
      <c r="H47" s="40"/>
      <c r="I47" s="4" t="s">
        <v>24</v>
      </c>
      <c r="J47" s="40">
        <v>30</v>
      </c>
      <c r="K47" s="4">
        <v>0</v>
      </c>
      <c r="L47" s="65">
        <f t="shared" si="1"/>
        <v>0</v>
      </c>
    </row>
    <row r="48" ht="16.5" spans="1:12">
      <c r="A48" s="38"/>
      <c r="B48" s="38"/>
      <c r="C48" s="38"/>
      <c r="D48" s="38"/>
      <c r="E48" s="38"/>
      <c r="F48" s="7"/>
      <c r="G48" s="32"/>
      <c r="H48" s="40"/>
      <c r="I48" s="4" t="s">
        <v>34</v>
      </c>
      <c r="J48" s="40">
        <v>30</v>
      </c>
      <c r="K48" s="4">
        <v>0.07</v>
      </c>
      <c r="L48" s="65">
        <f t="shared" si="1"/>
        <v>2.1</v>
      </c>
    </row>
    <row r="49" ht="16.5" spans="1:12">
      <c r="A49" s="38"/>
      <c r="B49" s="38"/>
      <c r="C49" s="38"/>
      <c r="D49" s="38"/>
      <c r="E49" s="38"/>
      <c r="F49" s="7"/>
      <c r="G49" s="32"/>
      <c r="H49" s="40"/>
      <c r="I49" s="4" t="s">
        <v>21</v>
      </c>
      <c r="J49" s="40">
        <v>30</v>
      </c>
      <c r="K49" s="4">
        <v>0.05</v>
      </c>
      <c r="L49" s="65">
        <f t="shared" si="1"/>
        <v>1.5</v>
      </c>
    </row>
    <row r="50" ht="16.5" spans="1:12">
      <c r="A50" s="38"/>
      <c r="B50" s="38"/>
      <c r="C50" s="38"/>
      <c r="D50" s="38"/>
      <c r="E50" s="38"/>
      <c r="F50" s="7"/>
      <c r="G50" s="32"/>
      <c r="H50" s="40"/>
      <c r="I50" s="4" t="s">
        <v>22</v>
      </c>
      <c r="J50" s="40">
        <v>30</v>
      </c>
      <c r="K50" s="4">
        <v>0.14</v>
      </c>
      <c r="L50" s="65">
        <f t="shared" si="1"/>
        <v>4.2</v>
      </c>
    </row>
    <row r="51" ht="16.5" spans="1:12">
      <c r="A51" s="38"/>
      <c r="B51" s="38"/>
      <c r="C51" s="38"/>
      <c r="D51" s="38"/>
      <c r="E51" s="38"/>
      <c r="F51" s="7"/>
      <c r="G51" s="32"/>
      <c r="H51" s="40"/>
      <c r="I51" s="4" t="s">
        <v>35</v>
      </c>
      <c r="J51" s="40">
        <v>30</v>
      </c>
      <c r="K51" s="4">
        <v>0</v>
      </c>
      <c r="L51" s="65">
        <f t="shared" si="1"/>
        <v>0</v>
      </c>
    </row>
    <row r="52" ht="16.5" spans="1:12">
      <c r="A52" s="38"/>
      <c r="B52" s="38"/>
      <c r="C52" s="38"/>
      <c r="D52" s="38"/>
      <c r="E52" s="38"/>
      <c r="F52" s="7"/>
      <c r="G52" s="32"/>
      <c r="H52" s="40"/>
      <c r="I52" s="4" t="s">
        <v>36</v>
      </c>
      <c r="J52" s="40">
        <v>1</v>
      </c>
      <c r="K52" s="4">
        <v>0.4</v>
      </c>
      <c r="L52" s="65">
        <f t="shared" si="1"/>
        <v>0.4</v>
      </c>
    </row>
    <row r="53" ht="16.5" spans="1:12">
      <c r="A53" s="38"/>
      <c r="B53" s="38"/>
      <c r="C53" s="38"/>
      <c r="D53" s="38"/>
      <c r="E53" s="34">
        <v>14002</v>
      </c>
      <c r="F53" s="7"/>
      <c r="G53" s="4" t="s">
        <v>117</v>
      </c>
      <c r="H53" s="32"/>
      <c r="I53" s="4" t="s">
        <v>32</v>
      </c>
      <c r="J53" s="40">
        <v>890</v>
      </c>
      <c r="K53" s="4">
        <v>0.416</v>
      </c>
      <c r="L53" s="65">
        <f t="shared" si="1"/>
        <v>370.24</v>
      </c>
    </row>
    <row r="54" ht="16.5" spans="1:12">
      <c r="A54" s="38"/>
      <c r="B54" s="38"/>
      <c r="C54" s="38"/>
      <c r="D54" s="38"/>
      <c r="E54" s="38"/>
      <c r="F54" s="7"/>
      <c r="G54" s="4"/>
      <c r="H54" s="32"/>
      <c r="I54" s="4" t="s">
        <v>33</v>
      </c>
      <c r="J54" s="40">
        <v>890</v>
      </c>
      <c r="K54" s="4">
        <v>0.72</v>
      </c>
      <c r="L54" s="65">
        <f t="shared" si="1"/>
        <v>640.8</v>
      </c>
    </row>
    <row r="55" ht="16.5" spans="1:12">
      <c r="A55" s="38"/>
      <c r="B55" s="38"/>
      <c r="C55" s="38"/>
      <c r="D55" s="38"/>
      <c r="E55" s="38"/>
      <c r="F55" s="7"/>
      <c r="G55" s="4"/>
      <c r="H55" s="32"/>
      <c r="I55" s="4" t="s">
        <v>24</v>
      </c>
      <c r="J55" s="40">
        <v>890</v>
      </c>
      <c r="K55" s="4">
        <v>0</v>
      </c>
      <c r="L55" s="65">
        <f t="shared" si="1"/>
        <v>0</v>
      </c>
    </row>
    <row r="56" ht="16.5" spans="1:12">
      <c r="A56" s="38"/>
      <c r="B56" s="38"/>
      <c r="C56" s="38"/>
      <c r="D56" s="38"/>
      <c r="E56" s="38"/>
      <c r="F56" s="7"/>
      <c r="G56" s="4"/>
      <c r="H56" s="32"/>
      <c r="I56" s="4" t="s">
        <v>34</v>
      </c>
      <c r="J56" s="40">
        <v>1710</v>
      </c>
      <c r="K56" s="4">
        <v>0.07</v>
      </c>
      <c r="L56" s="65">
        <f t="shared" si="1"/>
        <v>119.7</v>
      </c>
    </row>
    <row r="57" ht="16.5" spans="1:12">
      <c r="A57" s="38"/>
      <c r="B57" s="38"/>
      <c r="C57" s="38"/>
      <c r="D57" s="38"/>
      <c r="E57" s="38"/>
      <c r="F57" s="7"/>
      <c r="G57" s="4"/>
      <c r="H57" s="32"/>
      <c r="I57" s="4" t="s">
        <v>21</v>
      </c>
      <c r="J57" s="40">
        <v>1710</v>
      </c>
      <c r="K57" s="4">
        <v>0.05</v>
      </c>
      <c r="L57" s="65">
        <f t="shared" si="1"/>
        <v>85.5</v>
      </c>
    </row>
    <row r="58" ht="16.5" spans="1:12">
      <c r="A58" s="38"/>
      <c r="B58" s="38"/>
      <c r="C58" s="38"/>
      <c r="D58" s="38"/>
      <c r="E58" s="38"/>
      <c r="F58" s="7"/>
      <c r="G58" s="4"/>
      <c r="H58" s="32"/>
      <c r="I58" s="4" t="s">
        <v>22</v>
      </c>
      <c r="J58" s="40">
        <v>1710</v>
      </c>
      <c r="K58" s="4">
        <v>0.14</v>
      </c>
      <c r="L58" s="65">
        <f t="shared" si="1"/>
        <v>239.4</v>
      </c>
    </row>
    <row r="59" ht="16.5" spans="1:12">
      <c r="A59" s="38"/>
      <c r="B59" s="38"/>
      <c r="C59" s="38"/>
      <c r="D59" s="38"/>
      <c r="E59" s="38"/>
      <c r="F59" s="7"/>
      <c r="G59" s="4"/>
      <c r="H59" s="32"/>
      <c r="I59" s="4" t="s">
        <v>35</v>
      </c>
      <c r="J59" s="40">
        <v>890</v>
      </c>
      <c r="K59" s="4">
        <v>0</v>
      </c>
      <c r="L59" s="65">
        <f t="shared" si="1"/>
        <v>0</v>
      </c>
    </row>
    <row r="60" ht="16.5" spans="1:12">
      <c r="A60" s="38"/>
      <c r="B60" s="38"/>
      <c r="C60" s="38"/>
      <c r="D60" s="38"/>
      <c r="E60" s="38"/>
      <c r="F60" s="7"/>
      <c r="G60" s="4"/>
      <c r="H60" s="32"/>
      <c r="I60" s="4" t="s">
        <v>36</v>
      </c>
      <c r="J60" s="40">
        <v>36</v>
      </c>
      <c r="K60" s="4">
        <v>0.4</v>
      </c>
      <c r="L60" s="65">
        <f t="shared" si="1"/>
        <v>14.4</v>
      </c>
    </row>
    <row r="61" ht="16.5" spans="1:12">
      <c r="A61" s="38"/>
      <c r="B61" s="38"/>
      <c r="C61" s="38"/>
      <c r="D61" s="38"/>
      <c r="E61" s="34">
        <v>14004</v>
      </c>
      <c r="F61" s="7"/>
      <c r="G61" s="4" t="s">
        <v>116</v>
      </c>
      <c r="H61" s="32"/>
      <c r="I61" s="4" t="s">
        <v>32</v>
      </c>
      <c r="J61" s="40">
        <v>520</v>
      </c>
      <c r="K61" s="4">
        <v>0.416</v>
      </c>
      <c r="L61" s="65">
        <f t="shared" si="1"/>
        <v>216.32</v>
      </c>
    </row>
    <row r="62" ht="16.5" spans="1:12">
      <c r="A62" s="38"/>
      <c r="B62" s="38"/>
      <c r="C62" s="38"/>
      <c r="D62" s="38"/>
      <c r="E62" s="38"/>
      <c r="F62" s="7"/>
      <c r="G62" s="4"/>
      <c r="H62" s="32"/>
      <c r="I62" s="4" t="s">
        <v>33</v>
      </c>
      <c r="J62" s="40">
        <v>520</v>
      </c>
      <c r="K62" s="4">
        <v>0.72</v>
      </c>
      <c r="L62" s="65">
        <f t="shared" si="1"/>
        <v>374.4</v>
      </c>
    </row>
    <row r="63" ht="16.5" spans="1:12">
      <c r="A63" s="38"/>
      <c r="B63" s="38"/>
      <c r="C63" s="38"/>
      <c r="D63" s="38"/>
      <c r="E63" s="38"/>
      <c r="F63" s="7"/>
      <c r="G63" s="4"/>
      <c r="H63" s="32"/>
      <c r="I63" s="4" t="s">
        <v>24</v>
      </c>
      <c r="J63" s="40">
        <v>520</v>
      </c>
      <c r="K63" s="4">
        <v>0</v>
      </c>
      <c r="L63" s="65">
        <f t="shared" si="1"/>
        <v>0</v>
      </c>
    </row>
    <row r="64" ht="16.5" spans="1:12">
      <c r="A64" s="38"/>
      <c r="B64" s="38"/>
      <c r="C64" s="38"/>
      <c r="D64" s="38"/>
      <c r="E64" s="38"/>
      <c r="F64" s="7"/>
      <c r="G64" s="4"/>
      <c r="H64" s="32"/>
      <c r="I64" s="4" t="s">
        <v>34</v>
      </c>
      <c r="J64" s="40">
        <v>890</v>
      </c>
      <c r="K64" s="4">
        <v>0.07</v>
      </c>
      <c r="L64" s="65">
        <f t="shared" si="1"/>
        <v>62.3</v>
      </c>
    </row>
    <row r="65" ht="16.5" spans="1:12">
      <c r="A65" s="38"/>
      <c r="B65" s="38"/>
      <c r="C65" s="38"/>
      <c r="D65" s="38"/>
      <c r="E65" s="38"/>
      <c r="F65" s="7"/>
      <c r="G65" s="4"/>
      <c r="H65" s="32"/>
      <c r="I65" s="4" t="s">
        <v>21</v>
      </c>
      <c r="J65" s="40">
        <v>890</v>
      </c>
      <c r="K65" s="4">
        <v>0.05</v>
      </c>
      <c r="L65" s="65">
        <f t="shared" si="1"/>
        <v>44.5</v>
      </c>
    </row>
    <row r="66" ht="16.5" spans="1:12">
      <c r="A66" s="38"/>
      <c r="B66" s="38"/>
      <c r="C66" s="38"/>
      <c r="D66" s="38"/>
      <c r="E66" s="38"/>
      <c r="F66" s="7"/>
      <c r="G66" s="4"/>
      <c r="H66" s="32"/>
      <c r="I66" s="4" t="s">
        <v>22</v>
      </c>
      <c r="J66" s="40">
        <v>890</v>
      </c>
      <c r="K66" s="4">
        <v>0.14</v>
      </c>
      <c r="L66" s="65">
        <f t="shared" si="1"/>
        <v>124.6</v>
      </c>
    </row>
    <row r="67" ht="16.5" spans="1:12">
      <c r="A67" s="38"/>
      <c r="B67" s="38"/>
      <c r="C67" s="38"/>
      <c r="D67" s="38"/>
      <c r="E67" s="38"/>
      <c r="F67" s="7"/>
      <c r="G67" s="4"/>
      <c r="H67" s="32"/>
      <c r="I67" s="4" t="s">
        <v>35</v>
      </c>
      <c r="J67" s="40">
        <v>520</v>
      </c>
      <c r="K67" s="4">
        <v>0</v>
      </c>
      <c r="L67" s="65">
        <f t="shared" si="1"/>
        <v>0</v>
      </c>
    </row>
    <row r="68" ht="16.5" spans="1:12">
      <c r="A68" s="38"/>
      <c r="B68" s="38"/>
      <c r="C68" s="38"/>
      <c r="D68" s="38"/>
      <c r="E68" s="38"/>
      <c r="F68" s="7"/>
      <c r="G68" s="4"/>
      <c r="H68" s="32"/>
      <c r="I68" s="4" t="s">
        <v>36</v>
      </c>
      <c r="J68" s="40">
        <v>21</v>
      </c>
      <c r="K68" s="4">
        <v>0.4</v>
      </c>
      <c r="L68" s="65">
        <f t="shared" si="1"/>
        <v>8.4</v>
      </c>
    </row>
    <row r="69" ht="16.5" spans="1:12">
      <c r="A69" s="38"/>
      <c r="B69" s="38"/>
      <c r="C69" s="38"/>
      <c r="D69" s="38"/>
      <c r="E69" s="34">
        <v>14005</v>
      </c>
      <c r="F69" s="7"/>
      <c r="G69" s="4" t="s">
        <v>119</v>
      </c>
      <c r="H69" s="32"/>
      <c r="I69" s="32" t="s">
        <v>32</v>
      </c>
      <c r="J69" s="32">
        <v>340</v>
      </c>
      <c r="K69" s="32">
        <v>0.416</v>
      </c>
      <c r="L69" s="65">
        <f t="shared" si="1"/>
        <v>141.44</v>
      </c>
    </row>
    <row r="70" ht="16.5" spans="1:12">
      <c r="A70" s="38"/>
      <c r="B70" s="38"/>
      <c r="C70" s="38"/>
      <c r="D70" s="38"/>
      <c r="E70" s="38"/>
      <c r="F70" s="7"/>
      <c r="G70" s="4"/>
      <c r="H70" s="32"/>
      <c r="I70" s="32" t="s">
        <v>33</v>
      </c>
      <c r="J70" s="32">
        <v>340</v>
      </c>
      <c r="K70" s="32">
        <v>0.72</v>
      </c>
      <c r="L70" s="65">
        <f t="shared" si="1"/>
        <v>244.8</v>
      </c>
    </row>
    <row r="71" ht="16.5" spans="1:12">
      <c r="A71" s="38"/>
      <c r="B71" s="38"/>
      <c r="C71" s="38"/>
      <c r="D71" s="38"/>
      <c r="E71" s="38"/>
      <c r="F71" s="7"/>
      <c r="G71" s="4"/>
      <c r="H71" s="32"/>
      <c r="I71" s="32" t="s">
        <v>24</v>
      </c>
      <c r="J71" s="32">
        <v>340</v>
      </c>
      <c r="K71" s="32">
        <v>0</v>
      </c>
      <c r="L71" s="65">
        <f t="shared" si="1"/>
        <v>0</v>
      </c>
    </row>
    <row r="72" ht="16.5" spans="1:12">
      <c r="A72" s="38"/>
      <c r="B72" s="38"/>
      <c r="C72" s="38"/>
      <c r="D72" s="38"/>
      <c r="E72" s="38"/>
      <c r="F72" s="7"/>
      <c r="G72" s="4"/>
      <c r="H72" s="32"/>
      <c r="I72" s="32" t="s">
        <v>34</v>
      </c>
      <c r="J72" s="32">
        <v>340</v>
      </c>
      <c r="K72" s="32">
        <v>0.07</v>
      </c>
      <c r="L72" s="65">
        <f t="shared" si="1"/>
        <v>23.8</v>
      </c>
    </row>
    <row r="73" ht="16.5" spans="1:12">
      <c r="A73" s="38"/>
      <c r="B73" s="38"/>
      <c r="C73" s="38"/>
      <c r="D73" s="38"/>
      <c r="E73" s="38"/>
      <c r="F73" s="7"/>
      <c r="G73" s="4"/>
      <c r="H73" s="32"/>
      <c r="I73" s="32" t="s">
        <v>21</v>
      </c>
      <c r="J73" s="32">
        <v>340</v>
      </c>
      <c r="K73" s="32">
        <v>0.05</v>
      </c>
      <c r="L73" s="65">
        <f t="shared" si="1"/>
        <v>17</v>
      </c>
    </row>
    <row r="74" ht="16.5" spans="1:12">
      <c r="A74" s="38"/>
      <c r="B74" s="38"/>
      <c r="C74" s="38"/>
      <c r="D74" s="38"/>
      <c r="E74" s="38"/>
      <c r="F74" s="7"/>
      <c r="G74" s="4"/>
      <c r="H74" s="32"/>
      <c r="I74" s="32" t="s">
        <v>22</v>
      </c>
      <c r="J74" s="32">
        <v>340</v>
      </c>
      <c r="K74" s="32">
        <v>0.14</v>
      </c>
      <c r="L74" s="65">
        <f t="shared" si="1"/>
        <v>47.6</v>
      </c>
    </row>
    <row r="75" ht="16.5" spans="1:12">
      <c r="A75" s="38"/>
      <c r="B75" s="38"/>
      <c r="C75" s="38"/>
      <c r="D75" s="38"/>
      <c r="E75" s="38"/>
      <c r="F75" s="7"/>
      <c r="G75" s="4"/>
      <c r="H75" s="32"/>
      <c r="I75" s="32" t="s">
        <v>35</v>
      </c>
      <c r="J75" s="32">
        <v>340</v>
      </c>
      <c r="K75" s="4">
        <v>0</v>
      </c>
      <c r="L75" s="65">
        <f t="shared" si="1"/>
        <v>0</v>
      </c>
    </row>
    <row r="76" ht="16.5" spans="1:12">
      <c r="A76" s="38"/>
      <c r="B76" s="38"/>
      <c r="C76" s="38"/>
      <c r="D76" s="38"/>
      <c r="E76" s="38"/>
      <c r="F76" s="7"/>
      <c r="G76" s="4"/>
      <c r="H76" s="32"/>
      <c r="I76" s="32" t="s">
        <v>36</v>
      </c>
      <c r="J76" s="32">
        <v>14</v>
      </c>
      <c r="K76" s="4">
        <v>0.4</v>
      </c>
      <c r="L76" s="65">
        <f t="shared" si="1"/>
        <v>5.6</v>
      </c>
    </row>
    <row r="77" ht="16.5" spans="1:12">
      <c r="A77" s="34" t="s">
        <v>13</v>
      </c>
      <c r="B77" s="92">
        <v>45943</v>
      </c>
      <c r="C77" s="34" t="s">
        <v>14</v>
      </c>
      <c r="D77" s="34" t="s">
        <v>474</v>
      </c>
      <c r="E77" s="32" t="s">
        <v>475</v>
      </c>
      <c r="F77" s="1" t="s">
        <v>476</v>
      </c>
      <c r="G77" s="32" t="s">
        <v>299</v>
      </c>
      <c r="H77" s="32" t="s">
        <v>425</v>
      </c>
      <c r="I77" s="4" t="s">
        <v>32</v>
      </c>
      <c r="J77" s="5">
        <v>430</v>
      </c>
      <c r="K77" s="4">
        <v>0.416</v>
      </c>
      <c r="L77" s="65">
        <f t="shared" si="1"/>
        <v>178.88</v>
      </c>
    </row>
    <row r="78" ht="16.5" spans="1:12">
      <c r="A78" s="38"/>
      <c r="B78" s="38"/>
      <c r="C78" s="38"/>
      <c r="D78" s="38"/>
      <c r="E78" s="32"/>
      <c r="F78" s="38"/>
      <c r="G78" s="32"/>
      <c r="H78" s="32" t="s">
        <v>425</v>
      </c>
      <c r="I78" s="4" t="s">
        <v>33</v>
      </c>
      <c r="J78" s="5">
        <v>430</v>
      </c>
      <c r="K78" s="4">
        <v>0.72</v>
      </c>
      <c r="L78" s="65">
        <f t="shared" si="1"/>
        <v>309.6</v>
      </c>
    </row>
    <row r="79" ht="16.5" spans="1:12">
      <c r="A79" s="38"/>
      <c r="B79" s="38"/>
      <c r="C79" s="38"/>
      <c r="D79" s="38"/>
      <c r="E79" s="32"/>
      <c r="F79" s="38"/>
      <c r="G79" s="32"/>
      <c r="H79" s="32" t="s">
        <v>425</v>
      </c>
      <c r="I79" s="4" t="s">
        <v>24</v>
      </c>
      <c r="J79" s="5">
        <v>430</v>
      </c>
      <c r="K79" s="4">
        <v>0</v>
      </c>
      <c r="L79" s="65">
        <f t="shared" si="1"/>
        <v>0</v>
      </c>
    </row>
    <row r="80" ht="16.5" spans="1:12">
      <c r="A80" s="38"/>
      <c r="B80" s="38"/>
      <c r="C80" s="38"/>
      <c r="D80" s="38"/>
      <c r="E80" s="32"/>
      <c r="F80" s="38"/>
      <c r="G80" s="32"/>
      <c r="H80" s="32" t="s">
        <v>425</v>
      </c>
      <c r="I80" s="4" t="s">
        <v>477</v>
      </c>
      <c r="J80" s="5">
        <f>2*430</f>
        <v>860</v>
      </c>
      <c r="K80" s="4">
        <v>0.07</v>
      </c>
      <c r="L80" s="65">
        <f t="shared" si="1"/>
        <v>60.2</v>
      </c>
    </row>
    <row r="81" ht="16.5" spans="1:14">
      <c r="A81" s="38"/>
      <c r="B81" s="38"/>
      <c r="C81" s="38"/>
      <c r="D81" s="38"/>
      <c r="E81" s="32"/>
      <c r="F81" s="38"/>
      <c r="G81" s="32"/>
      <c r="H81" s="32" t="s">
        <v>425</v>
      </c>
      <c r="I81" s="4" t="s">
        <v>471</v>
      </c>
      <c r="J81" s="5">
        <v>430</v>
      </c>
      <c r="K81" s="4">
        <v>0.05</v>
      </c>
      <c r="L81" s="65">
        <f t="shared" si="1"/>
        <v>21.5</v>
      </c>
    </row>
    <row r="82" ht="16.5" spans="1:14">
      <c r="A82" s="38"/>
      <c r="B82" s="38"/>
      <c r="C82" s="38"/>
      <c r="D82" s="38"/>
      <c r="E82" s="32"/>
      <c r="F82" s="38"/>
      <c r="G82" s="32"/>
      <c r="H82" s="32" t="s">
        <v>425</v>
      </c>
      <c r="I82" s="4" t="s">
        <v>22</v>
      </c>
      <c r="J82" s="5">
        <v>430</v>
      </c>
      <c r="K82" s="4">
        <v>0.14</v>
      </c>
      <c r="L82" s="65">
        <f t="shared" si="1"/>
        <v>60.2</v>
      </c>
    </row>
    <row r="83" ht="16.5" spans="1:14">
      <c r="A83" s="38"/>
      <c r="B83" s="38"/>
      <c r="C83" s="38"/>
      <c r="D83" s="38"/>
      <c r="E83" s="32"/>
      <c r="F83" s="38"/>
      <c r="G83" s="32"/>
      <c r="H83" s="32" t="s">
        <v>425</v>
      </c>
      <c r="I83" s="4" t="s">
        <v>35</v>
      </c>
      <c r="J83" s="5">
        <v>430</v>
      </c>
      <c r="K83" s="4">
        <v>0</v>
      </c>
      <c r="L83" s="65">
        <f t="shared" si="1"/>
        <v>0</v>
      </c>
    </row>
    <row r="84" ht="16.5" spans="1:14">
      <c r="A84" s="38"/>
      <c r="B84" s="38"/>
      <c r="C84" s="38"/>
      <c r="D84" s="38"/>
      <c r="E84" s="32"/>
      <c r="F84" s="38"/>
      <c r="G84" s="32"/>
      <c r="H84" s="32" t="s">
        <v>425</v>
      </c>
      <c r="I84" s="4" t="s">
        <v>36</v>
      </c>
      <c r="J84" s="5">
        <v>17</v>
      </c>
      <c r="K84" s="4">
        <v>0.4</v>
      </c>
      <c r="L84" s="65">
        <f t="shared" si="1"/>
        <v>6.8</v>
      </c>
    </row>
    <row r="85" ht="16.5" spans="1:14">
      <c r="A85" s="38"/>
      <c r="B85" s="38"/>
      <c r="C85" s="38"/>
      <c r="D85" s="38"/>
      <c r="E85" s="32" t="s">
        <v>478</v>
      </c>
      <c r="F85" s="38"/>
      <c r="G85" s="32" t="s">
        <v>298</v>
      </c>
      <c r="H85" s="32" t="s">
        <v>425</v>
      </c>
      <c r="I85" s="4" t="s">
        <v>32</v>
      </c>
      <c r="J85" s="5">
        <v>1780</v>
      </c>
      <c r="K85" s="4">
        <v>0.416</v>
      </c>
      <c r="L85" s="65">
        <f t="shared" si="1"/>
        <v>740.48</v>
      </c>
    </row>
    <row r="86" ht="16.5" spans="1:14">
      <c r="A86" s="38"/>
      <c r="B86" s="38"/>
      <c r="C86" s="38"/>
      <c r="D86" s="38"/>
      <c r="E86" s="32"/>
      <c r="F86" s="38"/>
      <c r="G86" s="32"/>
      <c r="H86" s="32" t="s">
        <v>425</v>
      </c>
      <c r="I86" s="4" t="s">
        <v>33</v>
      </c>
      <c r="J86" s="5">
        <v>1780</v>
      </c>
      <c r="K86" s="4">
        <v>0.72</v>
      </c>
      <c r="L86" s="65">
        <f t="shared" si="1"/>
        <v>1281.6</v>
      </c>
    </row>
    <row r="87" ht="16.5" spans="1:14">
      <c r="A87" s="38"/>
      <c r="B87" s="38"/>
      <c r="C87" s="38"/>
      <c r="D87" s="38"/>
      <c r="E87" s="32"/>
      <c r="F87" s="38"/>
      <c r="G87" s="32"/>
      <c r="H87" s="32" t="s">
        <v>425</v>
      </c>
      <c r="I87" s="4" t="s">
        <v>24</v>
      </c>
      <c r="J87" s="5">
        <v>1780</v>
      </c>
      <c r="K87" s="4">
        <v>0</v>
      </c>
      <c r="L87" s="65">
        <f t="shared" si="1"/>
        <v>0</v>
      </c>
    </row>
    <row r="88" ht="16.5" spans="1:14">
      <c r="A88" s="38"/>
      <c r="B88" s="38"/>
      <c r="C88" s="38"/>
      <c r="D88" s="38"/>
      <c r="E88" s="32"/>
      <c r="F88" s="38"/>
      <c r="G88" s="32"/>
      <c r="H88" s="32" t="s">
        <v>425</v>
      </c>
      <c r="I88" s="4" t="s">
        <v>477</v>
      </c>
      <c r="J88" s="5">
        <f>2*1780</f>
        <v>3560</v>
      </c>
      <c r="K88" s="4">
        <v>0.07</v>
      </c>
      <c r="L88" s="65">
        <f t="shared" si="1"/>
        <v>249.2</v>
      </c>
    </row>
    <row r="89" ht="16.5" spans="1:14">
      <c r="A89" s="38"/>
      <c r="B89" s="38"/>
      <c r="C89" s="38"/>
      <c r="D89" s="38"/>
      <c r="E89" s="32"/>
      <c r="F89" s="38"/>
      <c r="G89" s="32"/>
      <c r="H89" s="32" t="s">
        <v>425</v>
      </c>
      <c r="I89" s="4" t="s">
        <v>471</v>
      </c>
      <c r="J89" s="5">
        <v>1780</v>
      </c>
      <c r="K89" s="4">
        <v>0.05</v>
      </c>
      <c r="L89" s="65">
        <f t="shared" si="1"/>
        <v>89</v>
      </c>
    </row>
    <row r="90" ht="16.5" spans="1:14">
      <c r="A90" s="38"/>
      <c r="B90" s="38"/>
      <c r="C90" s="38"/>
      <c r="D90" s="38"/>
      <c r="E90" s="32"/>
      <c r="F90" s="38"/>
      <c r="G90" s="32"/>
      <c r="H90" s="32" t="s">
        <v>425</v>
      </c>
      <c r="I90" s="4" t="s">
        <v>22</v>
      </c>
      <c r="J90" s="5">
        <v>1780</v>
      </c>
      <c r="K90" s="4">
        <v>0.14</v>
      </c>
      <c r="L90" s="65">
        <f t="shared" si="1"/>
        <v>249.2</v>
      </c>
    </row>
    <row r="91" ht="16.5" spans="1:14">
      <c r="A91" s="38"/>
      <c r="B91" s="38"/>
      <c r="C91" s="38"/>
      <c r="D91" s="38"/>
      <c r="E91" s="32"/>
      <c r="F91" s="38"/>
      <c r="G91" s="32"/>
      <c r="H91" s="32" t="s">
        <v>425</v>
      </c>
      <c r="I91" s="4" t="s">
        <v>35</v>
      </c>
      <c r="J91" s="5">
        <v>1780</v>
      </c>
      <c r="K91" s="4">
        <v>0</v>
      </c>
      <c r="L91" s="65">
        <f t="shared" si="1"/>
        <v>0</v>
      </c>
    </row>
    <row r="92" ht="16.5" spans="1:14">
      <c r="A92" s="39"/>
      <c r="B92" s="39"/>
      <c r="C92" s="39"/>
      <c r="D92" s="39"/>
      <c r="E92" s="32"/>
      <c r="F92" s="39"/>
      <c r="G92" s="32"/>
      <c r="H92" s="32" t="s">
        <v>425</v>
      </c>
      <c r="I92" s="4" t="s">
        <v>36</v>
      </c>
      <c r="J92" s="5">
        <v>71</v>
      </c>
      <c r="K92" s="4">
        <v>0.4</v>
      </c>
      <c r="L92" s="65">
        <f t="shared" si="1"/>
        <v>28.4</v>
      </c>
      <c r="M92" s="37" t="s">
        <v>479</v>
      </c>
    </row>
    <row r="93" ht="30.5" customHeight="1" spans="1:14">
      <c r="A93" s="48" t="s">
        <v>47</v>
      </c>
      <c r="B93" s="49"/>
      <c r="C93" s="49"/>
      <c r="D93" s="49"/>
      <c r="E93" s="49"/>
      <c r="F93" s="49"/>
      <c r="G93" s="49"/>
      <c r="H93" s="49"/>
      <c r="I93" s="50"/>
      <c r="J93" s="51">
        <f>SUM(J5:J92)</f>
        <v>54009</v>
      </c>
      <c r="K93" s="52"/>
      <c r="L93" s="51">
        <f>SUM(L5:L92)</f>
        <v>10024.66</v>
      </c>
      <c r="N93" s="37"/>
    </row>
    <row r="96" ht="23" spans="1:14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6">
      <c r="A97" s="104" t="s">
        <v>49</v>
      </c>
      <c r="B97" s="104" t="s">
        <v>50</v>
      </c>
      <c r="C97" s="104" t="s">
        <v>51</v>
      </c>
      <c r="D97" s="104" t="s">
        <v>52</v>
      </c>
      <c r="E97" s="104" t="s">
        <v>53</v>
      </c>
      <c r="F97" s="104" t="s">
        <v>54</v>
      </c>
      <c r="G97" s="105" t="s">
        <v>55</v>
      </c>
      <c r="H97" s="105" t="s">
        <v>56</v>
      </c>
      <c r="I97" s="104" t="s">
        <v>57</v>
      </c>
      <c r="J97" s="55" t="s">
        <v>58</v>
      </c>
    </row>
    <row r="98" ht="28" spans="1:16">
      <c r="A98" s="56">
        <v>1</v>
      </c>
      <c r="B98" s="57"/>
      <c r="C98" s="56" t="s">
        <v>13</v>
      </c>
      <c r="D98" s="58" t="s">
        <v>59</v>
      </c>
      <c r="E98" s="58" t="s">
        <v>60</v>
      </c>
      <c r="F98" s="56" t="s">
        <v>61</v>
      </c>
      <c r="G98" s="56" t="s">
        <v>62</v>
      </c>
      <c r="H98" s="59">
        <f>J93</f>
        <v>54009</v>
      </c>
      <c r="I98" s="60">
        <f>L93</f>
        <v>10024.66</v>
      </c>
      <c r="J98" s="61"/>
      <c r="M98" s="21"/>
      <c r="N98" s="21"/>
      <c r="O98" s="21"/>
      <c r="P98" s="21"/>
    </row>
    <row r="99" spans="1:16">
      <c r="M99" s="21"/>
      <c r="N99" s="21"/>
      <c r="O99" s="21"/>
      <c r="P99" s="21"/>
    </row>
    <row r="100" spans="1:16">
      <c r="M100" s="62"/>
      <c r="N100" s="21"/>
      <c r="O100" s="21"/>
      <c r="P100" s="63"/>
    </row>
    <row r="101" spans="1:16">
      <c r="M101" s="62"/>
      <c r="N101" s="21"/>
      <c r="O101" s="21"/>
      <c r="P101" s="63"/>
    </row>
    <row r="102" spans="1:16">
      <c r="M102" s="62"/>
      <c r="N102" s="21"/>
      <c r="O102" s="21"/>
      <c r="P102" s="63"/>
    </row>
    <row r="103" spans="1:16">
      <c r="M103" s="62"/>
      <c r="N103" s="21"/>
      <c r="O103" s="21"/>
      <c r="P103" s="63"/>
    </row>
    <row r="104" spans="1:16">
      <c r="M104" s="62"/>
      <c r="N104" s="21"/>
      <c r="O104" s="21"/>
      <c r="P104" s="63"/>
    </row>
    <row r="105" spans="1:16">
      <c r="M105" s="62"/>
      <c r="N105" s="21"/>
      <c r="O105" s="21"/>
      <c r="P105" s="63"/>
    </row>
    <row r="106" spans="1:16">
      <c r="M106" s="62"/>
      <c r="N106" s="21"/>
      <c r="O106" s="21"/>
      <c r="P106" s="63"/>
    </row>
    <row r="107" spans="1:16">
      <c r="M107" s="62"/>
      <c r="N107" s="21"/>
      <c r="O107" s="21"/>
      <c r="P107" s="63"/>
    </row>
    <row r="108" spans="1:16">
      <c r="M108" s="62"/>
      <c r="N108" s="21"/>
      <c r="O108" s="21"/>
      <c r="P108" s="63"/>
    </row>
    <row r="109" spans="1:16">
      <c r="M109" s="21"/>
      <c r="N109" s="21"/>
      <c r="O109" s="21"/>
      <c r="P109" s="63"/>
    </row>
    <row r="110" spans="1:16">
      <c r="M110" s="21"/>
      <c r="N110" s="21"/>
      <c r="O110" s="21"/>
      <c r="P110" s="63"/>
    </row>
    <row r="111" spans="1:16">
      <c r="P111" s="63"/>
    </row>
    <row r="112" spans="1:16">
      <c r="P112" s="63"/>
    </row>
  </sheetData>
  <autoFilter xmlns:etc="http://www.wps.cn/officeDocument/2017/etCustomData" ref="A4:O93" etc:filterBottomFollowUsedRange="0">
    <extLst/>
  </autoFilter>
  <mergeCells count="41">
    <mergeCell ref="A3:L3"/>
    <mergeCell ref="A93:I93"/>
    <mergeCell ref="A96:J96"/>
    <mergeCell ref="A5:A28"/>
    <mergeCell ref="A29:A76"/>
    <mergeCell ref="A77:A92"/>
    <mergeCell ref="B5:B28"/>
    <mergeCell ref="B29:B76"/>
    <mergeCell ref="B77:B92"/>
    <mergeCell ref="C5:C28"/>
    <mergeCell ref="C29:C76"/>
    <mergeCell ref="C77:C92"/>
    <mergeCell ref="D5:D28"/>
    <mergeCell ref="D29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28"/>
    <mergeCell ref="F29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45:H52"/>
  </mergeCells>
  <conditionalFormatting sqref="E89">
    <cfRule type="duplicateValues" dxfId="0" priority="12"/>
  </conditionalFormatting>
  <conditionalFormatting sqref="E90">
    <cfRule type="duplicateValues" dxfId="0" priority="11"/>
  </conditionalFormatting>
  <conditionalFormatting sqref="E91">
    <cfRule type="duplicateValues" dxfId="0" priority="10"/>
  </conditionalFormatting>
  <conditionalFormatting sqref="E92">
    <cfRule type="duplicateValues" dxfId="0" priority="9"/>
  </conditionalFormatting>
  <conditionalFormatting sqref="E5:E28">
    <cfRule type="duplicateValues" dxfId="0" priority="2"/>
  </conditionalFormatting>
  <conditionalFormatting sqref="E29:E76">
    <cfRule type="duplicateValues" dxfId="0" priority="1"/>
  </conditionalFormatting>
  <conditionalFormatting sqref="E77:E88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28"/>
  <sheetViews>
    <sheetView zoomScale="60" zoomScaleNormal="60" topLeftCell="A108" workbookViewId="0">
      <selection activeCell="M118" sqref="M11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86" t="s">
        <v>1</v>
      </c>
      <c r="B4" s="87" t="s">
        <v>2</v>
      </c>
      <c r="C4" s="86" t="s">
        <v>3</v>
      </c>
      <c r="D4" s="86" t="s">
        <v>4</v>
      </c>
      <c r="E4" s="88" t="s">
        <v>5</v>
      </c>
      <c r="F4" s="86" t="s">
        <v>6</v>
      </c>
      <c r="G4" s="89" t="s">
        <v>7</v>
      </c>
      <c r="H4" s="89" t="s">
        <v>8</v>
      </c>
      <c r="I4" s="90" t="s">
        <v>9</v>
      </c>
      <c r="J4" s="29" t="s">
        <v>10</v>
      </c>
      <c r="K4" s="91" t="s">
        <v>11</v>
      </c>
      <c r="L4" s="31" t="s">
        <v>12</v>
      </c>
    </row>
    <row r="5" ht="30.5" customHeight="1" spans="1:14">
      <c r="A5" s="34" t="s">
        <v>13</v>
      </c>
      <c r="B5" s="34">
        <v>45946</v>
      </c>
      <c r="C5" s="34" t="s">
        <v>14</v>
      </c>
      <c r="D5" s="34" t="s">
        <v>480</v>
      </c>
      <c r="E5" s="4">
        <v>14714</v>
      </c>
      <c r="F5" s="70" t="s">
        <v>481</v>
      </c>
      <c r="G5" s="4" t="s">
        <v>117</v>
      </c>
      <c r="H5" s="34" t="s">
        <v>82</v>
      </c>
      <c r="I5" s="4" t="s">
        <v>32</v>
      </c>
      <c r="J5" s="40">
        <v>940</v>
      </c>
      <c r="K5" s="4">
        <v>0.416</v>
      </c>
      <c r="L5" s="65">
        <v>391.04</v>
      </c>
      <c r="N5" s="37"/>
    </row>
    <row r="6" ht="30.5" customHeight="1" spans="1:14">
      <c r="A6" s="38"/>
      <c r="B6" s="38"/>
      <c r="C6" s="38"/>
      <c r="D6" s="38"/>
      <c r="E6" s="4"/>
      <c r="F6" s="74"/>
      <c r="G6" s="4"/>
      <c r="H6" s="38"/>
      <c r="I6" s="4" t="s">
        <v>33</v>
      </c>
      <c r="J6" s="40">
        <v>940</v>
      </c>
      <c r="K6" s="4">
        <v>0.72</v>
      </c>
      <c r="L6" s="65">
        <v>676.8</v>
      </c>
      <c r="N6" s="37"/>
    </row>
    <row r="7" ht="30.5" customHeight="1" spans="1:14">
      <c r="A7" s="38"/>
      <c r="B7" s="38"/>
      <c r="C7" s="38"/>
      <c r="D7" s="38"/>
      <c r="E7" s="4"/>
      <c r="F7" s="74"/>
      <c r="G7" s="4"/>
      <c r="H7" s="38"/>
      <c r="I7" s="4" t="s">
        <v>482</v>
      </c>
      <c r="J7" s="40">
        <v>940</v>
      </c>
      <c r="K7" s="4">
        <v>0</v>
      </c>
      <c r="L7" s="65">
        <v>0</v>
      </c>
      <c r="N7" s="37"/>
    </row>
    <row r="8" ht="30.5" customHeight="1" spans="1:14">
      <c r="A8" s="38"/>
      <c r="B8" s="38"/>
      <c r="C8" s="38"/>
      <c r="D8" s="38"/>
      <c r="E8" s="4"/>
      <c r="F8" s="74"/>
      <c r="G8" s="4"/>
      <c r="H8" s="38"/>
      <c r="I8" s="4" t="s">
        <v>483</v>
      </c>
      <c r="J8" s="40">
        <v>1870</v>
      </c>
      <c r="K8" s="4">
        <v>0.07</v>
      </c>
      <c r="L8" s="65">
        <v>130.9</v>
      </c>
      <c r="N8" s="37"/>
    </row>
    <row r="9" ht="30.5" customHeight="1" spans="1:14">
      <c r="A9" s="38"/>
      <c r="B9" s="38"/>
      <c r="C9" s="38"/>
      <c r="D9" s="38"/>
      <c r="E9" s="4"/>
      <c r="F9" s="74"/>
      <c r="G9" s="4"/>
      <c r="H9" s="38"/>
      <c r="I9" s="4" t="s">
        <v>471</v>
      </c>
      <c r="J9" s="40">
        <v>1870</v>
      </c>
      <c r="K9" s="4">
        <v>0.05</v>
      </c>
      <c r="L9" s="65">
        <v>93.5</v>
      </c>
      <c r="N9" s="37"/>
    </row>
    <row r="10" ht="30.5" customHeight="1" spans="1:14">
      <c r="A10" s="38"/>
      <c r="B10" s="38"/>
      <c r="C10" s="38"/>
      <c r="D10" s="38"/>
      <c r="E10" s="4"/>
      <c r="F10" s="74"/>
      <c r="G10" s="4"/>
      <c r="H10" s="38"/>
      <c r="I10" s="4" t="s">
        <v>22</v>
      </c>
      <c r="J10" s="40">
        <v>1870</v>
      </c>
      <c r="K10" s="4">
        <v>0.14</v>
      </c>
      <c r="L10" s="65">
        <v>261.8</v>
      </c>
      <c r="N10" s="37"/>
    </row>
    <row r="11" ht="30.5" customHeight="1" spans="1:14">
      <c r="A11" s="38"/>
      <c r="B11" s="38"/>
      <c r="C11" s="38"/>
      <c r="D11" s="38"/>
      <c r="E11" s="4"/>
      <c r="F11" s="74"/>
      <c r="G11" s="4"/>
      <c r="H11" s="38"/>
      <c r="I11" s="4" t="s">
        <v>35</v>
      </c>
      <c r="J11" s="40">
        <v>940</v>
      </c>
      <c r="K11" s="4">
        <v>0</v>
      </c>
      <c r="L11" s="65">
        <v>0</v>
      </c>
      <c r="N11" s="37"/>
    </row>
    <row r="12" ht="30.5" customHeight="1" spans="1:14">
      <c r="A12" s="38"/>
      <c r="B12" s="38"/>
      <c r="C12" s="38"/>
      <c r="D12" s="38"/>
      <c r="E12" s="4"/>
      <c r="F12" s="74"/>
      <c r="G12" s="4"/>
      <c r="H12" s="39"/>
      <c r="I12" s="4" t="s">
        <v>36</v>
      </c>
      <c r="J12" s="40">
        <v>38</v>
      </c>
      <c r="K12" s="4">
        <v>0.4</v>
      </c>
      <c r="L12" s="65">
        <v>15.2</v>
      </c>
      <c r="N12" s="37"/>
    </row>
    <row r="13" ht="30.5" customHeight="1" spans="1:14">
      <c r="A13" s="38"/>
      <c r="B13" s="38"/>
      <c r="C13" s="38"/>
      <c r="D13" s="38"/>
      <c r="E13" s="4">
        <v>14715</v>
      </c>
      <c r="F13" s="74"/>
      <c r="G13" s="4" t="s">
        <v>119</v>
      </c>
      <c r="H13" s="34" t="s">
        <v>82</v>
      </c>
      <c r="I13" s="4" t="s">
        <v>32</v>
      </c>
      <c r="J13" s="4">
        <v>490</v>
      </c>
      <c r="K13" s="32">
        <v>0.416</v>
      </c>
      <c r="L13" s="65">
        <v>203.84</v>
      </c>
      <c r="N13" s="37"/>
    </row>
    <row r="14" ht="30.5" customHeight="1" spans="1:14">
      <c r="A14" s="38"/>
      <c r="B14" s="38"/>
      <c r="C14" s="38"/>
      <c r="D14" s="38"/>
      <c r="E14" s="4"/>
      <c r="F14" s="74"/>
      <c r="G14" s="4"/>
      <c r="H14" s="38"/>
      <c r="I14" s="4" t="s">
        <v>33</v>
      </c>
      <c r="J14" s="4">
        <v>490</v>
      </c>
      <c r="K14" s="32">
        <v>0.72</v>
      </c>
      <c r="L14" s="65">
        <v>352.8</v>
      </c>
      <c r="N14" s="37"/>
    </row>
    <row r="15" ht="30.5" customHeight="1" spans="1:14">
      <c r="A15" s="38"/>
      <c r="B15" s="38"/>
      <c r="C15" s="38"/>
      <c r="D15" s="38"/>
      <c r="E15" s="4"/>
      <c r="F15" s="74"/>
      <c r="G15" s="4"/>
      <c r="H15" s="38"/>
      <c r="I15" s="4" t="s">
        <v>482</v>
      </c>
      <c r="J15" s="4">
        <v>490</v>
      </c>
      <c r="K15" s="32">
        <v>0</v>
      </c>
      <c r="L15" s="65">
        <v>0</v>
      </c>
      <c r="N15" s="37"/>
    </row>
    <row r="16" ht="30.5" customHeight="1" spans="1:14">
      <c r="A16" s="38"/>
      <c r="B16" s="38"/>
      <c r="C16" s="38"/>
      <c r="D16" s="38"/>
      <c r="E16" s="4"/>
      <c r="F16" s="74"/>
      <c r="G16" s="4"/>
      <c r="H16" s="38"/>
      <c r="I16" s="4" t="s">
        <v>470</v>
      </c>
      <c r="J16" s="4">
        <v>490</v>
      </c>
      <c r="K16" s="32">
        <v>0.07</v>
      </c>
      <c r="L16" s="65">
        <v>34.3</v>
      </c>
      <c r="N16" s="37"/>
    </row>
    <row r="17" ht="30.5" customHeight="1" spans="1:14">
      <c r="A17" s="38"/>
      <c r="B17" s="38"/>
      <c r="C17" s="38"/>
      <c r="D17" s="38"/>
      <c r="E17" s="4"/>
      <c r="F17" s="74"/>
      <c r="G17" s="4"/>
      <c r="H17" s="38"/>
      <c r="I17" s="4" t="s">
        <v>471</v>
      </c>
      <c r="J17" s="4">
        <v>490</v>
      </c>
      <c r="K17" s="32">
        <v>0.05</v>
      </c>
      <c r="L17" s="65">
        <v>24.5</v>
      </c>
      <c r="N17" s="37"/>
    </row>
    <row r="18" ht="30.5" customHeight="1" spans="1:14">
      <c r="A18" s="38"/>
      <c r="B18" s="38"/>
      <c r="C18" s="38"/>
      <c r="D18" s="38"/>
      <c r="E18" s="4"/>
      <c r="F18" s="74"/>
      <c r="G18" s="4"/>
      <c r="H18" s="38"/>
      <c r="I18" s="4" t="s">
        <v>22</v>
      </c>
      <c r="J18" s="4">
        <v>490</v>
      </c>
      <c r="K18" s="32">
        <v>0.14</v>
      </c>
      <c r="L18" s="65">
        <v>68.6</v>
      </c>
      <c r="N18" s="37"/>
    </row>
    <row r="19" ht="30.5" customHeight="1" spans="1:14">
      <c r="A19" s="38"/>
      <c r="B19" s="38"/>
      <c r="C19" s="38"/>
      <c r="D19" s="38"/>
      <c r="E19" s="4"/>
      <c r="F19" s="74"/>
      <c r="G19" s="4"/>
      <c r="H19" s="38"/>
      <c r="I19" s="4" t="s">
        <v>35</v>
      </c>
      <c r="J19" s="4">
        <v>490</v>
      </c>
      <c r="K19" s="4">
        <v>0</v>
      </c>
      <c r="L19" s="65">
        <v>0</v>
      </c>
      <c r="N19" s="37"/>
    </row>
    <row r="20" ht="30.5" customHeight="1" spans="1:14">
      <c r="A20" s="38"/>
      <c r="B20" s="38"/>
      <c r="C20" s="38"/>
      <c r="D20" s="38"/>
      <c r="E20" s="4"/>
      <c r="F20" s="74"/>
      <c r="G20" s="4"/>
      <c r="H20" s="39"/>
      <c r="I20" s="4" t="s">
        <v>36</v>
      </c>
      <c r="J20" s="4">
        <v>20</v>
      </c>
      <c r="K20" s="4">
        <v>0.4</v>
      </c>
      <c r="L20" s="65">
        <v>8</v>
      </c>
      <c r="N20" s="37"/>
    </row>
    <row r="21" ht="30.5" customHeight="1" spans="1:14">
      <c r="A21" s="38"/>
      <c r="B21" s="38"/>
      <c r="C21" s="38"/>
      <c r="D21" s="38"/>
      <c r="E21" s="68">
        <v>14713</v>
      </c>
      <c r="F21" s="74"/>
      <c r="G21" s="4" t="s">
        <v>115</v>
      </c>
      <c r="H21" s="40" t="s">
        <v>79</v>
      </c>
      <c r="I21" s="4" t="s">
        <v>32</v>
      </c>
      <c r="J21" s="40">
        <v>280</v>
      </c>
      <c r="K21" s="4">
        <v>0.416</v>
      </c>
      <c r="L21" s="65">
        <v>116.48</v>
      </c>
      <c r="N21" s="37"/>
    </row>
    <row r="22" ht="30.5" customHeight="1" spans="1:14">
      <c r="A22" s="38"/>
      <c r="B22" s="38"/>
      <c r="C22" s="38"/>
      <c r="D22" s="38"/>
      <c r="E22" s="73"/>
      <c r="F22" s="74"/>
      <c r="G22" s="4"/>
      <c r="H22" s="40"/>
      <c r="I22" s="4" t="s">
        <v>33</v>
      </c>
      <c r="J22" s="40">
        <v>280</v>
      </c>
      <c r="K22" s="4">
        <v>0.72</v>
      </c>
      <c r="L22" s="65">
        <v>201.6</v>
      </c>
      <c r="N22" s="37"/>
    </row>
    <row r="23" ht="30.5" customHeight="1" spans="1:14">
      <c r="A23" s="38"/>
      <c r="B23" s="38"/>
      <c r="C23" s="38"/>
      <c r="D23" s="38"/>
      <c r="E23" s="73"/>
      <c r="F23" s="74"/>
      <c r="G23" s="4"/>
      <c r="H23" s="40"/>
      <c r="I23" s="4" t="s">
        <v>482</v>
      </c>
      <c r="J23" s="40">
        <v>280</v>
      </c>
      <c r="K23" s="4">
        <v>0</v>
      </c>
      <c r="L23" s="65">
        <v>0</v>
      </c>
      <c r="N23" s="37"/>
    </row>
    <row r="24" ht="30.5" customHeight="1" spans="1:14">
      <c r="A24" s="38"/>
      <c r="B24" s="38"/>
      <c r="C24" s="38"/>
      <c r="D24" s="38"/>
      <c r="E24" s="73"/>
      <c r="F24" s="74"/>
      <c r="G24" s="4"/>
      <c r="H24" s="40"/>
      <c r="I24" s="4" t="s">
        <v>470</v>
      </c>
      <c r="J24" s="40">
        <v>280</v>
      </c>
      <c r="K24" s="4">
        <v>0.07</v>
      </c>
      <c r="L24" s="65">
        <v>19.6</v>
      </c>
      <c r="N24" s="37"/>
    </row>
    <row r="25" ht="30.5" customHeight="1" spans="1:14">
      <c r="A25" s="38"/>
      <c r="B25" s="38"/>
      <c r="C25" s="38"/>
      <c r="D25" s="38"/>
      <c r="E25" s="73"/>
      <c r="F25" s="74"/>
      <c r="G25" s="4"/>
      <c r="H25" s="40"/>
      <c r="I25" s="4" t="s">
        <v>471</v>
      </c>
      <c r="J25" s="40">
        <v>280</v>
      </c>
      <c r="K25" s="4">
        <v>0.05</v>
      </c>
      <c r="L25" s="65">
        <v>14</v>
      </c>
      <c r="N25" s="37"/>
    </row>
    <row r="26" ht="30.5" customHeight="1" spans="1:14">
      <c r="A26" s="38"/>
      <c r="B26" s="38"/>
      <c r="C26" s="38"/>
      <c r="D26" s="38"/>
      <c r="E26" s="73"/>
      <c r="F26" s="74"/>
      <c r="G26" s="4"/>
      <c r="H26" s="40"/>
      <c r="I26" s="4" t="s">
        <v>22</v>
      </c>
      <c r="J26" s="40">
        <v>280</v>
      </c>
      <c r="K26" s="4">
        <v>0.14</v>
      </c>
      <c r="L26" s="65">
        <v>39.2</v>
      </c>
      <c r="N26" s="37"/>
    </row>
    <row r="27" ht="30.5" customHeight="1" spans="1:14">
      <c r="A27" s="38"/>
      <c r="B27" s="38"/>
      <c r="C27" s="38"/>
      <c r="D27" s="38"/>
      <c r="E27" s="73"/>
      <c r="F27" s="74"/>
      <c r="G27" s="4"/>
      <c r="H27" s="40"/>
      <c r="I27" s="4" t="s">
        <v>35</v>
      </c>
      <c r="J27" s="40">
        <v>280</v>
      </c>
      <c r="K27" s="4">
        <v>0</v>
      </c>
      <c r="L27" s="65">
        <v>0</v>
      </c>
      <c r="N27" s="37"/>
    </row>
    <row r="28" ht="30.5" customHeight="1" spans="1:14">
      <c r="A28" s="38"/>
      <c r="B28" s="38"/>
      <c r="C28" s="38"/>
      <c r="D28" s="38"/>
      <c r="E28" s="73"/>
      <c r="F28" s="74"/>
      <c r="G28" s="4"/>
      <c r="H28" s="40"/>
      <c r="I28" s="4" t="s">
        <v>36</v>
      </c>
      <c r="J28" s="40">
        <v>11</v>
      </c>
      <c r="K28" s="4">
        <v>0.4</v>
      </c>
      <c r="L28" s="67">
        <v>4.4</v>
      </c>
      <c r="N28" s="37"/>
    </row>
    <row r="29" ht="30.5" customHeight="1" spans="1:14">
      <c r="A29" s="34" t="s">
        <v>13</v>
      </c>
      <c r="B29" s="92">
        <v>45954</v>
      </c>
      <c r="C29" s="34" t="s">
        <v>14</v>
      </c>
      <c r="D29" s="34" t="s">
        <v>484</v>
      </c>
      <c r="E29" s="34">
        <v>15505</v>
      </c>
      <c r="F29" s="1" t="s">
        <v>485</v>
      </c>
      <c r="G29" s="32" t="s">
        <v>112</v>
      </c>
      <c r="H29" s="94"/>
      <c r="I29" s="32" t="s">
        <v>32</v>
      </c>
      <c r="J29" s="32">
        <v>310</v>
      </c>
      <c r="K29" s="32">
        <v>0.416</v>
      </c>
      <c r="L29" s="67">
        <v>128.96</v>
      </c>
      <c r="N29" s="37"/>
    </row>
    <row r="30" ht="30.5" customHeight="1" spans="1:14">
      <c r="A30" s="38"/>
      <c r="B30" s="38"/>
      <c r="C30" s="38"/>
      <c r="D30" s="38"/>
      <c r="E30" s="38"/>
      <c r="F30" s="7"/>
      <c r="G30" s="32"/>
      <c r="H30" s="94"/>
      <c r="I30" s="32" t="s">
        <v>33</v>
      </c>
      <c r="J30" s="32">
        <v>310</v>
      </c>
      <c r="K30" s="32">
        <v>0.72</v>
      </c>
      <c r="L30" s="65">
        <v>223.2</v>
      </c>
      <c r="N30" s="37"/>
    </row>
    <row r="31" ht="30.5" customHeight="1" spans="1:14">
      <c r="A31" s="38"/>
      <c r="B31" s="38"/>
      <c r="C31" s="38"/>
      <c r="D31" s="38"/>
      <c r="E31" s="38"/>
      <c r="F31" s="7"/>
      <c r="G31" s="32"/>
      <c r="H31" s="94"/>
      <c r="I31" s="32" t="s">
        <v>482</v>
      </c>
      <c r="J31" s="32">
        <v>310</v>
      </c>
      <c r="K31" s="32">
        <v>0</v>
      </c>
      <c r="L31" s="65">
        <v>0</v>
      </c>
      <c r="N31" s="37"/>
    </row>
    <row r="32" ht="30.5" customHeight="1" spans="1:14">
      <c r="A32" s="38"/>
      <c r="B32" s="38"/>
      <c r="C32" s="38"/>
      <c r="D32" s="38"/>
      <c r="E32" s="38"/>
      <c r="F32" s="7"/>
      <c r="G32" s="32"/>
      <c r="H32" s="94"/>
      <c r="I32" s="32" t="s">
        <v>34</v>
      </c>
      <c r="J32" s="32">
        <v>310</v>
      </c>
      <c r="K32" s="32">
        <v>0.07</v>
      </c>
      <c r="L32" s="65">
        <v>21.7</v>
      </c>
      <c r="N32" s="37"/>
    </row>
    <row r="33" ht="30.5" customHeight="1" spans="1:14">
      <c r="A33" s="38"/>
      <c r="B33" s="38"/>
      <c r="C33" s="38"/>
      <c r="D33" s="38"/>
      <c r="E33" s="38"/>
      <c r="F33" s="7"/>
      <c r="G33" s="32"/>
      <c r="H33" s="94"/>
      <c r="I33" s="32" t="s">
        <v>21</v>
      </c>
      <c r="J33" s="32">
        <v>310</v>
      </c>
      <c r="K33" s="32">
        <v>0.05</v>
      </c>
      <c r="L33" s="65">
        <v>15.5</v>
      </c>
      <c r="N33" s="37"/>
    </row>
    <row r="34" ht="30.5" customHeight="1" spans="1:14">
      <c r="A34" s="38"/>
      <c r="B34" s="38"/>
      <c r="C34" s="38"/>
      <c r="D34" s="38"/>
      <c r="E34" s="38"/>
      <c r="F34" s="7"/>
      <c r="G34" s="32"/>
      <c r="H34" s="94"/>
      <c r="I34" s="32" t="s">
        <v>22</v>
      </c>
      <c r="J34" s="32">
        <v>310</v>
      </c>
      <c r="K34" s="32">
        <v>0.14</v>
      </c>
      <c r="L34" s="65">
        <v>43.4</v>
      </c>
      <c r="N34" s="37"/>
    </row>
    <row r="35" ht="30.5" customHeight="1" spans="1:14">
      <c r="A35" s="38"/>
      <c r="B35" s="38"/>
      <c r="C35" s="38"/>
      <c r="D35" s="38"/>
      <c r="E35" s="38"/>
      <c r="F35" s="7"/>
      <c r="G35" s="32"/>
      <c r="H35" s="94"/>
      <c r="I35" s="32" t="s">
        <v>35</v>
      </c>
      <c r="J35" s="32">
        <v>310</v>
      </c>
      <c r="K35" s="4">
        <v>0</v>
      </c>
      <c r="L35" s="67">
        <v>0</v>
      </c>
      <c r="N35" s="37"/>
    </row>
    <row r="36" ht="30.5" customHeight="1" spans="1:14">
      <c r="A36" s="38"/>
      <c r="B36" s="38"/>
      <c r="C36" s="38"/>
      <c r="D36" s="38"/>
      <c r="E36" s="38"/>
      <c r="F36" s="7"/>
      <c r="G36" s="32"/>
      <c r="H36" s="94"/>
      <c r="I36" s="32" t="s">
        <v>36</v>
      </c>
      <c r="J36" s="32">
        <v>12</v>
      </c>
      <c r="K36" s="4">
        <v>0.4</v>
      </c>
      <c r="L36" s="67">
        <v>4.8</v>
      </c>
      <c r="N36" s="37"/>
    </row>
    <row r="37" ht="30.5" customHeight="1" spans="1:14">
      <c r="A37" s="38"/>
      <c r="B37" s="38"/>
      <c r="C37" s="38"/>
      <c r="D37" s="38"/>
      <c r="E37" s="34">
        <v>15506</v>
      </c>
      <c r="F37" s="7"/>
      <c r="G37" s="4" t="s">
        <v>117</v>
      </c>
      <c r="H37" s="32"/>
      <c r="I37" s="4" t="s">
        <v>32</v>
      </c>
      <c r="J37" s="40">
        <v>770</v>
      </c>
      <c r="K37" s="4">
        <v>0.416</v>
      </c>
      <c r="L37" s="67">
        <v>320.32</v>
      </c>
      <c r="N37" s="37"/>
    </row>
    <row r="38" ht="30.5" customHeight="1" spans="1:14">
      <c r="A38" s="38"/>
      <c r="B38" s="38"/>
      <c r="C38" s="38"/>
      <c r="D38" s="38"/>
      <c r="E38" s="38"/>
      <c r="F38" s="7"/>
      <c r="G38" s="4"/>
      <c r="H38" s="32"/>
      <c r="I38" s="4" t="s">
        <v>33</v>
      </c>
      <c r="J38" s="40">
        <v>770</v>
      </c>
      <c r="K38" s="4">
        <v>0.72</v>
      </c>
      <c r="L38" s="65">
        <v>554.4</v>
      </c>
      <c r="N38" s="37"/>
    </row>
    <row r="39" ht="30.5" customHeight="1" spans="1:14">
      <c r="A39" s="38"/>
      <c r="B39" s="38"/>
      <c r="C39" s="38"/>
      <c r="D39" s="38"/>
      <c r="E39" s="38"/>
      <c r="F39" s="7"/>
      <c r="G39" s="4"/>
      <c r="H39" s="32"/>
      <c r="I39" s="4" t="s">
        <v>482</v>
      </c>
      <c r="J39" s="40">
        <v>770</v>
      </c>
      <c r="K39" s="4">
        <v>0</v>
      </c>
      <c r="L39" s="65">
        <v>0</v>
      </c>
      <c r="N39" s="37"/>
    </row>
    <row r="40" ht="30.5" customHeight="1" spans="1:14">
      <c r="A40" s="38"/>
      <c r="B40" s="38"/>
      <c r="C40" s="38"/>
      <c r="D40" s="38"/>
      <c r="E40" s="38"/>
      <c r="F40" s="7"/>
      <c r="G40" s="4"/>
      <c r="H40" s="32"/>
      <c r="I40" s="4" t="s">
        <v>34</v>
      </c>
      <c r="J40" s="40">
        <v>1260</v>
      </c>
      <c r="K40" s="4">
        <v>0.07</v>
      </c>
      <c r="L40" s="65">
        <v>88.2</v>
      </c>
      <c r="N40" s="37"/>
    </row>
    <row r="41" ht="30.5" customHeight="1" spans="1:14">
      <c r="A41" s="38"/>
      <c r="B41" s="38"/>
      <c r="C41" s="38"/>
      <c r="D41" s="38"/>
      <c r="E41" s="38"/>
      <c r="F41" s="7"/>
      <c r="G41" s="4"/>
      <c r="H41" s="32"/>
      <c r="I41" s="4" t="s">
        <v>21</v>
      </c>
      <c r="J41" s="40">
        <v>1260</v>
      </c>
      <c r="K41" s="4">
        <v>0.05</v>
      </c>
      <c r="L41" s="65">
        <v>63</v>
      </c>
      <c r="N41" s="37"/>
    </row>
    <row r="42" ht="30.5" customHeight="1" spans="1:14">
      <c r="A42" s="38"/>
      <c r="B42" s="38"/>
      <c r="C42" s="38"/>
      <c r="D42" s="38"/>
      <c r="E42" s="38"/>
      <c r="F42" s="7"/>
      <c r="G42" s="4"/>
      <c r="H42" s="32"/>
      <c r="I42" s="4" t="s">
        <v>22</v>
      </c>
      <c r="J42" s="40">
        <v>1260</v>
      </c>
      <c r="K42" s="4">
        <v>0.14</v>
      </c>
      <c r="L42" s="65">
        <v>176.4</v>
      </c>
      <c r="N42" s="37"/>
    </row>
    <row r="43" ht="30.5" customHeight="1" spans="1:14">
      <c r="A43" s="38"/>
      <c r="B43" s="38"/>
      <c r="C43" s="38"/>
      <c r="D43" s="38"/>
      <c r="E43" s="38"/>
      <c r="F43" s="7"/>
      <c r="G43" s="4"/>
      <c r="H43" s="32"/>
      <c r="I43" s="4" t="s">
        <v>35</v>
      </c>
      <c r="J43" s="40">
        <v>770</v>
      </c>
      <c r="K43" s="4">
        <v>0</v>
      </c>
      <c r="L43" s="65">
        <v>0</v>
      </c>
      <c r="N43" s="37"/>
    </row>
    <row r="44" ht="30.5" customHeight="1" spans="1:14">
      <c r="A44" s="38"/>
      <c r="B44" s="38"/>
      <c r="C44" s="38"/>
      <c r="D44" s="38"/>
      <c r="E44" s="38"/>
      <c r="F44" s="7"/>
      <c r="G44" s="4"/>
      <c r="H44" s="32"/>
      <c r="I44" s="4" t="s">
        <v>36</v>
      </c>
      <c r="J44" s="40">
        <v>31</v>
      </c>
      <c r="K44" s="4">
        <v>0.4</v>
      </c>
      <c r="L44" s="65">
        <v>12.4</v>
      </c>
      <c r="N44" s="37"/>
    </row>
    <row r="45" ht="30.5" customHeight="1" spans="1:14">
      <c r="A45" s="38"/>
      <c r="B45" s="38"/>
      <c r="C45" s="38"/>
      <c r="D45" s="38"/>
      <c r="E45" s="34">
        <v>15509</v>
      </c>
      <c r="F45" s="7"/>
      <c r="G45" s="4" t="s">
        <v>486</v>
      </c>
      <c r="H45" s="32"/>
      <c r="I45" s="4" t="s">
        <v>32</v>
      </c>
      <c r="J45" s="40">
        <v>90</v>
      </c>
      <c r="K45" s="4">
        <v>0.416</v>
      </c>
      <c r="L45" s="65">
        <v>37.44</v>
      </c>
      <c r="N45" s="37"/>
    </row>
    <row r="46" ht="30.5" customHeight="1" spans="1:14">
      <c r="A46" s="38"/>
      <c r="B46" s="38"/>
      <c r="C46" s="38"/>
      <c r="D46" s="38"/>
      <c r="E46" s="38"/>
      <c r="F46" s="7"/>
      <c r="G46" s="4"/>
      <c r="H46" s="32"/>
      <c r="I46" s="4" t="s">
        <v>33</v>
      </c>
      <c r="J46" s="40">
        <v>90</v>
      </c>
      <c r="K46" s="4">
        <v>0.72</v>
      </c>
      <c r="L46" s="65">
        <v>64.8</v>
      </c>
      <c r="N46" s="37"/>
    </row>
    <row r="47" ht="30.5" customHeight="1" spans="1:14">
      <c r="A47" s="38"/>
      <c r="B47" s="38"/>
      <c r="C47" s="38"/>
      <c r="D47" s="38"/>
      <c r="E47" s="38"/>
      <c r="F47" s="7"/>
      <c r="G47" s="4"/>
      <c r="H47" s="32"/>
      <c r="I47" s="4" t="s">
        <v>482</v>
      </c>
      <c r="J47" s="40">
        <v>90</v>
      </c>
      <c r="K47" s="4">
        <v>0</v>
      </c>
      <c r="L47" s="65">
        <v>0</v>
      </c>
      <c r="N47" s="37"/>
    </row>
    <row r="48" ht="30.5" customHeight="1" spans="1:14">
      <c r="A48" s="38"/>
      <c r="B48" s="38"/>
      <c r="C48" s="38"/>
      <c r="D48" s="38"/>
      <c r="E48" s="38"/>
      <c r="F48" s="7"/>
      <c r="G48" s="4"/>
      <c r="H48" s="32"/>
      <c r="I48" s="4" t="s">
        <v>34</v>
      </c>
      <c r="J48" s="40">
        <v>180</v>
      </c>
      <c r="K48" s="4">
        <v>0.07</v>
      </c>
      <c r="L48" s="65">
        <v>12.6</v>
      </c>
      <c r="N48" s="37"/>
    </row>
    <row r="49" ht="30.5" customHeight="1" spans="1:14">
      <c r="A49" s="38"/>
      <c r="B49" s="38"/>
      <c r="C49" s="38"/>
      <c r="D49" s="38"/>
      <c r="E49" s="38"/>
      <c r="F49" s="7"/>
      <c r="G49" s="4"/>
      <c r="H49" s="32"/>
      <c r="I49" s="4" t="s">
        <v>21</v>
      </c>
      <c r="J49" s="40">
        <v>180</v>
      </c>
      <c r="K49" s="4">
        <v>0.05</v>
      </c>
      <c r="L49" s="65">
        <v>9</v>
      </c>
      <c r="N49" s="37"/>
    </row>
    <row r="50" ht="30.5" customHeight="1" spans="1:14">
      <c r="A50" s="38"/>
      <c r="B50" s="38"/>
      <c r="C50" s="38"/>
      <c r="D50" s="38"/>
      <c r="E50" s="38"/>
      <c r="F50" s="7"/>
      <c r="G50" s="4"/>
      <c r="H50" s="32"/>
      <c r="I50" s="4" t="s">
        <v>22</v>
      </c>
      <c r="J50" s="40">
        <v>180</v>
      </c>
      <c r="K50" s="4">
        <v>0.14</v>
      </c>
      <c r="L50" s="65">
        <v>25.2</v>
      </c>
      <c r="N50" s="37"/>
    </row>
    <row r="51" ht="30.5" customHeight="1" spans="1:14">
      <c r="A51" s="38"/>
      <c r="B51" s="38"/>
      <c r="C51" s="38"/>
      <c r="D51" s="38"/>
      <c r="E51" s="38"/>
      <c r="F51" s="7"/>
      <c r="G51" s="4"/>
      <c r="H51" s="32"/>
      <c r="I51" s="4" t="s">
        <v>35</v>
      </c>
      <c r="J51" s="40">
        <v>90</v>
      </c>
      <c r="K51" s="4">
        <v>0</v>
      </c>
      <c r="L51" s="65">
        <v>0</v>
      </c>
      <c r="N51" s="37"/>
    </row>
    <row r="52" ht="30.5" customHeight="1" spans="1:14">
      <c r="A52" s="38"/>
      <c r="B52" s="38"/>
      <c r="C52" s="38"/>
      <c r="D52" s="38"/>
      <c r="E52" s="38"/>
      <c r="F52" s="7"/>
      <c r="G52" s="4"/>
      <c r="H52" s="32"/>
      <c r="I52" s="4" t="s">
        <v>36</v>
      </c>
      <c r="J52" s="40">
        <v>4</v>
      </c>
      <c r="K52" s="4">
        <v>0.4</v>
      </c>
      <c r="L52" s="65">
        <v>1.6</v>
      </c>
      <c r="N52" s="37"/>
    </row>
    <row r="53" ht="30.5" customHeight="1" spans="1:14">
      <c r="A53" s="38"/>
      <c r="B53" s="38"/>
      <c r="C53" s="38"/>
      <c r="D53" s="38"/>
      <c r="E53" s="34">
        <v>15507</v>
      </c>
      <c r="F53" s="7"/>
      <c r="G53" s="4" t="s">
        <v>129</v>
      </c>
      <c r="H53" s="32"/>
      <c r="I53" s="4" t="s">
        <v>32</v>
      </c>
      <c r="J53" s="40">
        <v>130</v>
      </c>
      <c r="K53" s="4">
        <v>0.416</v>
      </c>
      <c r="L53" s="65">
        <v>54.08</v>
      </c>
      <c r="N53" s="37"/>
    </row>
    <row r="54" ht="30.5" customHeight="1" spans="1:14">
      <c r="A54" s="38"/>
      <c r="B54" s="38"/>
      <c r="C54" s="38"/>
      <c r="D54" s="38"/>
      <c r="E54" s="38"/>
      <c r="F54" s="7"/>
      <c r="G54" s="4"/>
      <c r="H54" s="32"/>
      <c r="I54" s="4" t="s">
        <v>33</v>
      </c>
      <c r="J54" s="40">
        <v>130</v>
      </c>
      <c r="K54" s="4">
        <v>0.72</v>
      </c>
      <c r="L54" s="65">
        <v>93.6</v>
      </c>
      <c r="N54" s="37"/>
    </row>
    <row r="55" ht="30.5" customHeight="1" spans="1:14">
      <c r="A55" s="38"/>
      <c r="B55" s="38"/>
      <c r="C55" s="38"/>
      <c r="D55" s="38"/>
      <c r="E55" s="38"/>
      <c r="F55" s="7"/>
      <c r="G55" s="4"/>
      <c r="H55" s="32"/>
      <c r="I55" s="4" t="s">
        <v>482</v>
      </c>
      <c r="J55" s="40">
        <v>130</v>
      </c>
      <c r="K55" s="4">
        <v>0</v>
      </c>
      <c r="L55" s="65">
        <v>0</v>
      </c>
      <c r="N55" s="37"/>
    </row>
    <row r="56" ht="30.5" customHeight="1" spans="1:14">
      <c r="A56" s="38"/>
      <c r="B56" s="38"/>
      <c r="C56" s="38"/>
      <c r="D56" s="38"/>
      <c r="E56" s="38"/>
      <c r="F56" s="7"/>
      <c r="G56" s="4"/>
      <c r="H56" s="32"/>
      <c r="I56" s="4" t="s">
        <v>34</v>
      </c>
      <c r="J56" s="40">
        <v>130</v>
      </c>
      <c r="K56" s="4">
        <v>0.07</v>
      </c>
      <c r="L56" s="65">
        <v>9.1</v>
      </c>
      <c r="N56" s="37"/>
    </row>
    <row r="57" ht="30.5" customHeight="1" spans="1:14">
      <c r="A57" s="38"/>
      <c r="B57" s="38"/>
      <c r="C57" s="38"/>
      <c r="D57" s="38"/>
      <c r="E57" s="38"/>
      <c r="F57" s="7"/>
      <c r="G57" s="4"/>
      <c r="H57" s="32"/>
      <c r="I57" s="4" t="s">
        <v>21</v>
      </c>
      <c r="J57" s="40">
        <v>130</v>
      </c>
      <c r="K57" s="4">
        <v>0.05</v>
      </c>
      <c r="L57" s="65">
        <v>6.5</v>
      </c>
      <c r="N57" s="37"/>
    </row>
    <row r="58" ht="30.5" customHeight="1" spans="1:14">
      <c r="A58" s="38"/>
      <c r="B58" s="38"/>
      <c r="C58" s="38"/>
      <c r="D58" s="38"/>
      <c r="E58" s="38"/>
      <c r="F58" s="7"/>
      <c r="G58" s="4"/>
      <c r="H58" s="32"/>
      <c r="I58" s="4" t="s">
        <v>22</v>
      </c>
      <c r="J58" s="40">
        <v>130</v>
      </c>
      <c r="K58" s="4">
        <v>0.14</v>
      </c>
      <c r="L58" s="65">
        <v>18.2</v>
      </c>
      <c r="N58" s="37"/>
    </row>
    <row r="59" ht="30.5" customHeight="1" spans="1:14">
      <c r="A59" s="38"/>
      <c r="B59" s="38"/>
      <c r="C59" s="38"/>
      <c r="D59" s="38"/>
      <c r="E59" s="38"/>
      <c r="F59" s="7"/>
      <c r="G59" s="4"/>
      <c r="H59" s="32"/>
      <c r="I59" s="4" t="s">
        <v>35</v>
      </c>
      <c r="J59" s="40">
        <v>130</v>
      </c>
      <c r="K59" s="4">
        <v>0</v>
      </c>
      <c r="L59" s="65">
        <v>0</v>
      </c>
      <c r="N59" s="37"/>
    </row>
    <row r="60" ht="30.5" customHeight="1" spans="1:14">
      <c r="A60" s="38"/>
      <c r="B60" s="38"/>
      <c r="C60" s="38"/>
      <c r="D60" s="38"/>
      <c r="E60" s="38"/>
      <c r="F60" s="7"/>
      <c r="G60" s="4"/>
      <c r="H60" s="32"/>
      <c r="I60" s="4" t="s">
        <v>36</v>
      </c>
      <c r="J60" s="40">
        <v>5</v>
      </c>
      <c r="K60" s="4">
        <v>0.4</v>
      </c>
      <c r="L60" s="65">
        <v>2</v>
      </c>
      <c r="N60" s="37"/>
    </row>
    <row r="61" ht="30.5" customHeight="1" spans="1:14">
      <c r="A61" s="38"/>
      <c r="B61" s="38"/>
      <c r="C61" s="38"/>
      <c r="D61" s="38"/>
      <c r="E61" s="97">
        <v>15508</v>
      </c>
      <c r="F61" s="7"/>
      <c r="G61" s="4" t="s">
        <v>119</v>
      </c>
      <c r="H61" s="32"/>
      <c r="I61" s="32" t="s">
        <v>32</v>
      </c>
      <c r="J61" s="32">
        <v>490</v>
      </c>
      <c r="K61" s="32">
        <v>0.416</v>
      </c>
      <c r="L61" s="65">
        <v>203.84</v>
      </c>
      <c r="N61" s="37"/>
    </row>
    <row r="62" ht="30.5" customHeight="1" spans="1:14">
      <c r="A62" s="38"/>
      <c r="B62" s="38"/>
      <c r="C62" s="38"/>
      <c r="D62" s="38"/>
      <c r="E62" s="98"/>
      <c r="F62" s="7"/>
      <c r="G62" s="4"/>
      <c r="H62" s="32"/>
      <c r="I62" s="32" t="s">
        <v>33</v>
      </c>
      <c r="J62" s="32">
        <v>490</v>
      </c>
      <c r="K62" s="32">
        <v>0.72</v>
      </c>
      <c r="L62" s="65">
        <v>352.8</v>
      </c>
      <c r="N62" s="37"/>
    </row>
    <row r="63" ht="30.5" customHeight="1" spans="1:14">
      <c r="A63" s="38"/>
      <c r="B63" s="38"/>
      <c r="C63" s="38"/>
      <c r="D63" s="38"/>
      <c r="E63" s="98"/>
      <c r="F63" s="7"/>
      <c r="G63" s="4"/>
      <c r="H63" s="32"/>
      <c r="I63" s="32" t="s">
        <v>482</v>
      </c>
      <c r="J63" s="32">
        <v>490</v>
      </c>
      <c r="K63" s="32">
        <v>0</v>
      </c>
      <c r="L63" s="65">
        <v>0</v>
      </c>
      <c r="N63" s="37"/>
    </row>
    <row r="64" ht="30.5" customHeight="1" spans="1:14">
      <c r="A64" s="38"/>
      <c r="B64" s="38"/>
      <c r="C64" s="38"/>
      <c r="D64" s="38"/>
      <c r="E64" s="98"/>
      <c r="F64" s="7"/>
      <c r="G64" s="4"/>
      <c r="H64" s="32"/>
      <c r="I64" s="32" t="s">
        <v>34</v>
      </c>
      <c r="J64" s="32">
        <v>490</v>
      </c>
      <c r="K64" s="32">
        <v>0.07</v>
      </c>
      <c r="L64" s="65">
        <v>34.3</v>
      </c>
      <c r="N64" s="37"/>
    </row>
    <row r="65" ht="30.5" customHeight="1" spans="1:14">
      <c r="A65" s="38"/>
      <c r="B65" s="38"/>
      <c r="C65" s="38"/>
      <c r="D65" s="38"/>
      <c r="E65" s="98"/>
      <c r="F65" s="7"/>
      <c r="G65" s="4"/>
      <c r="H65" s="32"/>
      <c r="I65" s="32" t="s">
        <v>21</v>
      </c>
      <c r="J65" s="32">
        <v>490</v>
      </c>
      <c r="K65" s="32">
        <v>0.05</v>
      </c>
      <c r="L65" s="65">
        <v>24.5</v>
      </c>
      <c r="N65" s="37"/>
    </row>
    <row r="66" ht="30.5" customHeight="1" spans="1:14">
      <c r="A66" s="38"/>
      <c r="B66" s="38"/>
      <c r="C66" s="38"/>
      <c r="D66" s="38"/>
      <c r="E66" s="98"/>
      <c r="F66" s="7"/>
      <c r="G66" s="4"/>
      <c r="H66" s="32"/>
      <c r="I66" s="32" t="s">
        <v>22</v>
      </c>
      <c r="J66" s="32">
        <v>490</v>
      </c>
      <c r="K66" s="32">
        <v>0.14</v>
      </c>
      <c r="L66" s="65">
        <v>68.6</v>
      </c>
      <c r="N66" s="37"/>
    </row>
    <row r="67" ht="30.5" customHeight="1" spans="1:14">
      <c r="A67" s="38"/>
      <c r="B67" s="38"/>
      <c r="C67" s="38"/>
      <c r="D67" s="38"/>
      <c r="E67" s="98"/>
      <c r="F67" s="7"/>
      <c r="G67" s="4"/>
      <c r="H67" s="32"/>
      <c r="I67" s="32" t="s">
        <v>35</v>
      </c>
      <c r="J67" s="32">
        <v>490</v>
      </c>
      <c r="K67" s="4">
        <v>0</v>
      </c>
      <c r="L67" s="65">
        <v>0</v>
      </c>
      <c r="N67" s="37"/>
    </row>
    <row r="68" ht="30.5" customHeight="1" spans="1:14">
      <c r="A68" s="38"/>
      <c r="B68" s="38"/>
      <c r="C68" s="38"/>
      <c r="D68" s="38"/>
      <c r="E68" s="98"/>
      <c r="F68" s="7"/>
      <c r="G68" s="4"/>
      <c r="H68" s="32"/>
      <c r="I68" s="32" t="s">
        <v>36</v>
      </c>
      <c r="J68" s="32">
        <v>20</v>
      </c>
      <c r="K68" s="4">
        <v>0.4</v>
      </c>
      <c r="L68" s="65">
        <v>8</v>
      </c>
      <c r="N68" s="37"/>
    </row>
    <row r="69" ht="30.5" customHeight="1" spans="1:14">
      <c r="A69" s="38"/>
      <c r="B69" s="38"/>
      <c r="C69" s="38"/>
      <c r="D69" s="38"/>
      <c r="E69" s="97">
        <v>15510</v>
      </c>
      <c r="F69" s="7"/>
      <c r="G69" s="4" t="s">
        <v>487</v>
      </c>
      <c r="H69" s="32"/>
      <c r="I69" s="32" t="s">
        <v>32</v>
      </c>
      <c r="J69" s="32">
        <v>140</v>
      </c>
      <c r="K69" s="32">
        <v>0.416</v>
      </c>
      <c r="L69" s="65">
        <v>58.24</v>
      </c>
      <c r="N69" s="37"/>
    </row>
    <row r="70" ht="30.5" customHeight="1" spans="1:14">
      <c r="A70" s="38"/>
      <c r="B70" s="38"/>
      <c r="C70" s="38"/>
      <c r="D70" s="38"/>
      <c r="E70" s="98"/>
      <c r="F70" s="7"/>
      <c r="G70" s="4"/>
      <c r="H70" s="32"/>
      <c r="I70" s="32" t="s">
        <v>33</v>
      </c>
      <c r="J70" s="32">
        <v>140</v>
      </c>
      <c r="K70" s="32">
        <v>0.72</v>
      </c>
      <c r="L70" s="65">
        <v>100.8</v>
      </c>
      <c r="N70" s="37"/>
    </row>
    <row r="71" ht="30.5" customHeight="1" spans="1:14">
      <c r="A71" s="38"/>
      <c r="B71" s="38"/>
      <c r="C71" s="38"/>
      <c r="D71" s="38"/>
      <c r="E71" s="98"/>
      <c r="F71" s="7"/>
      <c r="G71" s="4"/>
      <c r="H71" s="32"/>
      <c r="I71" s="32" t="s">
        <v>482</v>
      </c>
      <c r="J71" s="32">
        <v>140</v>
      </c>
      <c r="K71" s="32">
        <v>0</v>
      </c>
      <c r="L71" s="65">
        <v>0</v>
      </c>
      <c r="N71" s="37"/>
    </row>
    <row r="72" ht="30.5" customHeight="1" spans="1:14">
      <c r="A72" s="38"/>
      <c r="B72" s="38"/>
      <c r="C72" s="38"/>
      <c r="D72" s="38"/>
      <c r="E72" s="98"/>
      <c r="F72" s="7"/>
      <c r="G72" s="4"/>
      <c r="H72" s="32"/>
      <c r="I72" s="32" t="s">
        <v>34</v>
      </c>
      <c r="J72" s="32">
        <v>140</v>
      </c>
      <c r="K72" s="32">
        <v>0.07</v>
      </c>
      <c r="L72" s="65">
        <v>9.8</v>
      </c>
      <c r="N72" s="37"/>
    </row>
    <row r="73" ht="30.5" customHeight="1" spans="1:14">
      <c r="A73" s="38"/>
      <c r="B73" s="38"/>
      <c r="C73" s="38"/>
      <c r="D73" s="38"/>
      <c r="E73" s="98"/>
      <c r="F73" s="7"/>
      <c r="G73" s="4"/>
      <c r="H73" s="32"/>
      <c r="I73" s="32" t="s">
        <v>21</v>
      </c>
      <c r="J73" s="32">
        <v>140</v>
      </c>
      <c r="K73" s="32">
        <v>0.05</v>
      </c>
      <c r="L73" s="65">
        <v>7</v>
      </c>
      <c r="N73" s="37"/>
    </row>
    <row r="74" ht="30.5" customHeight="1" spans="1:14">
      <c r="A74" s="38"/>
      <c r="B74" s="38"/>
      <c r="C74" s="38"/>
      <c r="D74" s="38"/>
      <c r="E74" s="98"/>
      <c r="F74" s="7"/>
      <c r="G74" s="4"/>
      <c r="H74" s="32"/>
      <c r="I74" s="32" t="s">
        <v>22</v>
      </c>
      <c r="J74" s="32">
        <v>140</v>
      </c>
      <c r="K74" s="32">
        <v>0.14</v>
      </c>
      <c r="L74" s="67">
        <v>19.6</v>
      </c>
      <c r="N74" s="37"/>
    </row>
    <row r="75" ht="30.5" customHeight="1" spans="1:14">
      <c r="A75" s="38"/>
      <c r="B75" s="38"/>
      <c r="C75" s="38"/>
      <c r="D75" s="38"/>
      <c r="E75" s="98"/>
      <c r="F75" s="7"/>
      <c r="G75" s="4"/>
      <c r="H75" s="32"/>
      <c r="I75" s="32" t="s">
        <v>35</v>
      </c>
      <c r="J75" s="32">
        <v>140</v>
      </c>
      <c r="K75" s="4">
        <v>0</v>
      </c>
      <c r="L75" s="67">
        <v>0</v>
      </c>
      <c r="N75" s="37"/>
    </row>
    <row r="76" ht="30.5" customHeight="1" spans="1:14">
      <c r="A76" s="38"/>
      <c r="B76" s="38"/>
      <c r="C76" s="38"/>
      <c r="D76" s="38"/>
      <c r="E76" s="98"/>
      <c r="F76" s="7"/>
      <c r="G76" s="4"/>
      <c r="H76" s="32"/>
      <c r="I76" s="32" t="s">
        <v>36</v>
      </c>
      <c r="J76" s="32">
        <v>6</v>
      </c>
      <c r="K76" s="4">
        <v>0.4</v>
      </c>
      <c r="L76" s="67">
        <v>2.4</v>
      </c>
      <c r="N76" s="37"/>
    </row>
    <row r="77" ht="30.5" customHeight="1" spans="1:14">
      <c r="A77" s="32" t="s">
        <v>13</v>
      </c>
      <c r="B77" s="33">
        <v>45954</v>
      </c>
      <c r="C77" s="33" t="s">
        <v>14</v>
      </c>
      <c r="D77" s="32" t="s">
        <v>488</v>
      </c>
      <c r="E77" s="34">
        <v>15514</v>
      </c>
      <c r="F77" s="1" t="s">
        <v>489</v>
      </c>
      <c r="G77" s="32" t="s">
        <v>75</v>
      </c>
      <c r="H77" s="32"/>
      <c r="I77" s="32" t="s">
        <v>32</v>
      </c>
      <c r="J77" s="5">
        <v>230</v>
      </c>
      <c r="K77" s="4">
        <v>0.416</v>
      </c>
      <c r="L77" s="77">
        <v>95.68</v>
      </c>
      <c r="N77" s="37"/>
    </row>
    <row r="78" ht="30.5" customHeight="1" spans="1:14">
      <c r="A78" s="32"/>
      <c r="B78" s="32"/>
      <c r="C78" s="33"/>
      <c r="D78" s="32"/>
      <c r="E78" s="38"/>
      <c r="F78" s="7"/>
      <c r="G78" s="32"/>
      <c r="H78" s="32"/>
      <c r="I78" s="32" t="s">
        <v>33</v>
      </c>
      <c r="J78" s="5">
        <v>230</v>
      </c>
      <c r="K78" s="4">
        <v>0.72</v>
      </c>
      <c r="L78" s="77">
        <v>165.6</v>
      </c>
      <c r="N78" s="37"/>
    </row>
    <row r="79" ht="30.5" customHeight="1" spans="1:14">
      <c r="A79" s="32"/>
      <c r="B79" s="32"/>
      <c r="C79" s="33"/>
      <c r="D79" s="32"/>
      <c r="E79" s="38"/>
      <c r="F79" s="7"/>
      <c r="G79" s="32"/>
      <c r="H79" s="32"/>
      <c r="I79" s="32" t="s">
        <v>482</v>
      </c>
      <c r="J79" s="5">
        <v>230</v>
      </c>
      <c r="K79" s="4">
        <v>0</v>
      </c>
      <c r="L79" s="77">
        <v>0</v>
      </c>
      <c r="N79" s="37"/>
    </row>
    <row r="80" ht="30.5" customHeight="1" spans="1:14">
      <c r="A80" s="32"/>
      <c r="B80" s="32"/>
      <c r="C80" s="33"/>
      <c r="D80" s="32"/>
      <c r="E80" s="38"/>
      <c r="F80" s="7"/>
      <c r="G80" s="32"/>
      <c r="H80" s="32"/>
      <c r="I80" s="32" t="s">
        <v>34</v>
      </c>
      <c r="J80" s="5">
        <v>230</v>
      </c>
      <c r="K80" s="4">
        <v>0.07</v>
      </c>
      <c r="L80" s="77">
        <v>16.1</v>
      </c>
      <c r="N80" s="37"/>
    </row>
    <row r="81" ht="30.5" customHeight="1" spans="1:14">
      <c r="A81" s="32"/>
      <c r="B81" s="32"/>
      <c r="C81" s="33"/>
      <c r="D81" s="32"/>
      <c r="E81" s="38"/>
      <c r="F81" s="7"/>
      <c r="G81" s="32"/>
      <c r="H81" s="32"/>
      <c r="I81" s="32" t="s">
        <v>21</v>
      </c>
      <c r="J81" s="5">
        <v>230</v>
      </c>
      <c r="K81" s="4">
        <v>0.05</v>
      </c>
      <c r="L81" s="77">
        <v>11.5</v>
      </c>
      <c r="N81" s="37"/>
    </row>
    <row r="82" ht="30.5" customHeight="1" spans="1:14">
      <c r="A82" s="32"/>
      <c r="B82" s="32"/>
      <c r="C82" s="33"/>
      <c r="D82" s="32"/>
      <c r="E82" s="38"/>
      <c r="F82" s="7"/>
      <c r="G82" s="32"/>
      <c r="H82" s="32"/>
      <c r="I82" s="32" t="s">
        <v>22</v>
      </c>
      <c r="J82" s="5">
        <v>230</v>
      </c>
      <c r="K82" s="4">
        <v>0.14</v>
      </c>
      <c r="L82" s="77">
        <v>32.2</v>
      </c>
      <c r="N82" s="37"/>
    </row>
    <row r="83" ht="30.5" customHeight="1" spans="1:14">
      <c r="A83" s="32"/>
      <c r="B83" s="32"/>
      <c r="C83" s="33"/>
      <c r="D83" s="32"/>
      <c r="E83" s="38"/>
      <c r="F83" s="7"/>
      <c r="G83" s="32"/>
      <c r="H83" s="32"/>
      <c r="I83" s="32" t="s">
        <v>35</v>
      </c>
      <c r="J83" s="5">
        <v>230</v>
      </c>
      <c r="K83" s="4">
        <v>0</v>
      </c>
      <c r="L83" s="77">
        <v>0</v>
      </c>
      <c r="N83" s="37"/>
    </row>
    <row r="84" ht="30.5" customHeight="1" spans="1:14">
      <c r="A84" s="32"/>
      <c r="B84" s="32"/>
      <c r="C84" s="33"/>
      <c r="D84" s="32"/>
      <c r="E84" s="39"/>
      <c r="F84" s="7"/>
      <c r="G84" s="32"/>
      <c r="H84" s="32"/>
      <c r="I84" s="32" t="s">
        <v>36</v>
      </c>
      <c r="J84" s="5">
        <v>9</v>
      </c>
      <c r="K84" s="4">
        <v>0.4</v>
      </c>
      <c r="L84" s="77">
        <v>3.6</v>
      </c>
      <c r="N84" s="37"/>
    </row>
    <row r="85" ht="30.5" customHeight="1" spans="1:14">
      <c r="A85" s="32"/>
      <c r="B85" s="32"/>
      <c r="C85" s="33"/>
      <c r="D85" s="32"/>
      <c r="E85" s="34">
        <v>15517</v>
      </c>
      <c r="F85" s="7"/>
      <c r="G85" s="32" t="s">
        <v>78</v>
      </c>
      <c r="H85" s="32"/>
      <c r="I85" s="32" t="s">
        <v>32</v>
      </c>
      <c r="J85" s="5">
        <v>80</v>
      </c>
      <c r="K85" s="4">
        <v>0.416</v>
      </c>
      <c r="L85" s="77">
        <v>33.28</v>
      </c>
      <c r="N85" s="37"/>
    </row>
    <row r="86" ht="30.5" customHeight="1" spans="1:14">
      <c r="A86" s="32"/>
      <c r="B86" s="32"/>
      <c r="C86" s="33"/>
      <c r="D86" s="32"/>
      <c r="E86" s="38"/>
      <c r="F86" s="7"/>
      <c r="G86" s="32"/>
      <c r="H86" s="32"/>
      <c r="I86" s="32" t="s">
        <v>33</v>
      </c>
      <c r="J86" s="5">
        <v>80</v>
      </c>
      <c r="K86" s="4">
        <v>0.72</v>
      </c>
      <c r="L86" s="77">
        <v>57.6</v>
      </c>
      <c r="N86" s="37"/>
    </row>
    <row r="87" ht="30.5" customHeight="1" spans="1:14">
      <c r="A87" s="32"/>
      <c r="B87" s="32"/>
      <c r="C87" s="33"/>
      <c r="D87" s="32"/>
      <c r="E87" s="38"/>
      <c r="F87" s="7"/>
      <c r="G87" s="32"/>
      <c r="H87" s="32"/>
      <c r="I87" s="32" t="s">
        <v>482</v>
      </c>
      <c r="J87" s="5">
        <v>80</v>
      </c>
      <c r="K87" s="4">
        <v>0</v>
      </c>
      <c r="L87" s="77">
        <v>0</v>
      </c>
      <c r="N87" s="37"/>
    </row>
    <row r="88" ht="30.5" customHeight="1" spans="1:14">
      <c r="A88" s="32"/>
      <c r="B88" s="32"/>
      <c r="C88" s="33"/>
      <c r="D88" s="32"/>
      <c r="E88" s="38"/>
      <c r="F88" s="7"/>
      <c r="G88" s="32"/>
      <c r="H88" s="32"/>
      <c r="I88" s="32" t="s">
        <v>34</v>
      </c>
      <c r="J88" s="5">
        <v>80</v>
      </c>
      <c r="K88" s="4">
        <v>0.07</v>
      </c>
      <c r="L88" s="77">
        <v>5.6</v>
      </c>
      <c r="N88" s="37"/>
    </row>
    <row r="89" ht="30.5" customHeight="1" spans="1:14">
      <c r="A89" s="32"/>
      <c r="B89" s="32"/>
      <c r="C89" s="33"/>
      <c r="D89" s="32"/>
      <c r="E89" s="38"/>
      <c r="F89" s="7"/>
      <c r="G89" s="32"/>
      <c r="H89" s="32"/>
      <c r="I89" s="32" t="s">
        <v>21</v>
      </c>
      <c r="J89" s="5">
        <v>80</v>
      </c>
      <c r="K89" s="4">
        <v>0.05</v>
      </c>
      <c r="L89" s="77">
        <v>4</v>
      </c>
      <c r="N89" s="37"/>
    </row>
    <row r="90" ht="30.5" customHeight="1" spans="1:14">
      <c r="A90" s="32"/>
      <c r="B90" s="32"/>
      <c r="C90" s="33"/>
      <c r="D90" s="32"/>
      <c r="E90" s="38"/>
      <c r="F90" s="7"/>
      <c r="G90" s="32"/>
      <c r="H90" s="32"/>
      <c r="I90" s="32" t="s">
        <v>22</v>
      </c>
      <c r="J90" s="5">
        <v>80</v>
      </c>
      <c r="K90" s="4">
        <v>0.14</v>
      </c>
      <c r="L90" s="77">
        <v>11.2</v>
      </c>
      <c r="N90" s="37"/>
    </row>
    <row r="91" ht="30.5" customHeight="1" spans="1:14">
      <c r="A91" s="32"/>
      <c r="B91" s="32"/>
      <c r="C91" s="33"/>
      <c r="D91" s="32"/>
      <c r="E91" s="38"/>
      <c r="F91" s="7"/>
      <c r="G91" s="32"/>
      <c r="H91" s="32"/>
      <c r="I91" s="32" t="s">
        <v>35</v>
      </c>
      <c r="J91" s="5">
        <v>80</v>
      </c>
      <c r="K91" s="4">
        <v>0</v>
      </c>
      <c r="L91" s="77">
        <v>0</v>
      </c>
      <c r="N91" s="37"/>
    </row>
    <row r="92" ht="30.5" customHeight="1" spans="1:14">
      <c r="A92" s="32"/>
      <c r="B92" s="32"/>
      <c r="C92" s="33"/>
      <c r="D92" s="32"/>
      <c r="E92" s="39"/>
      <c r="F92" s="7"/>
      <c r="G92" s="32"/>
      <c r="H92" s="32"/>
      <c r="I92" s="32" t="s">
        <v>36</v>
      </c>
      <c r="J92" s="5">
        <v>3</v>
      </c>
      <c r="K92" s="4">
        <v>0.4</v>
      </c>
      <c r="L92" s="77">
        <v>1.2</v>
      </c>
      <c r="N92" s="37"/>
    </row>
    <row r="93" ht="30.5" customHeight="1" spans="1:14">
      <c r="A93" s="32"/>
      <c r="B93" s="32"/>
      <c r="C93" s="33"/>
      <c r="D93" s="32"/>
      <c r="E93" s="34">
        <v>15515</v>
      </c>
      <c r="F93" s="7"/>
      <c r="G93" s="4" t="s">
        <v>81</v>
      </c>
      <c r="H93" s="32"/>
      <c r="I93" s="32" t="s">
        <v>32</v>
      </c>
      <c r="J93" s="5">
        <v>670</v>
      </c>
      <c r="K93" s="4">
        <v>0.416</v>
      </c>
      <c r="L93" s="77">
        <v>278.72</v>
      </c>
      <c r="N93" s="37"/>
    </row>
    <row r="94" ht="30.5" customHeight="1" spans="1:14">
      <c r="A94" s="32"/>
      <c r="B94" s="32"/>
      <c r="C94" s="33"/>
      <c r="D94" s="32"/>
      <c r="E94" s="38"/>
      <c r="F94" s="7"/>
      <c r="G94" s="4"/>
      <c r="H94" s="32"/>
      <c r="I94" s="32" t="s">
        <v>33</v>
      </c>
      <c r="J94" s="5">
        <v>670</v>
      </c>
      <c r="K94" s="4">
        <v>0.72</v>
      </c>
      <c r="L94" s="77">
        <v>482.4</v>
      </c>
      <c r="N94" s="37"/>
    </row>
    <row r="95" ht="30.5" customHeight="1" spans="1:14">
      <c r="A95" s="32"/>
      <c r="B95" s="32"/>
      <c r="C95" s="33"/>
      <c r="D95" s="32"/>
      <c r="E95" s="38"/>
      <c r="F95" s="7"/>
      <c r="G95" s="4"/>
      <c r="H95" s="32"/>
      <c r="I95" s="32" t="s">
        <v>482</v>
      </c>
      <c r="J95" s="5">
        <v>670</v>
      </c>
      <c r="K95" s="4">
        <v>0</v>
      </c>
      <c r="L95" s="77">
        <v>0</v>
      </c>
      <c r="N95" s="37"/>
    </row>
    <row r="96" ht="30.5" customHeight="1" spans="1:14">
      <c r="A96" s="32"/>
      <c r="B96" s="32"/>
      <c r="C96" s="33"/>
      <c r="D96" s="32"/>
      <c r="E96" s="38"/>
      <c r="F96" s="7"/>
      <c r="G96" s="4"/>
      <c r="H96" s="32"/>
      <c r="I96" s="32" t="s">
        <v>34</v>
      </c>
      <c r="J96" s="5">
        <v>1100</v>
      </c>
      <c r="K96" s="4">
        <v>0.07</v>
      </c>
      <c r="L96" s="77">
        <v>77</v>
      </c>
      <c r="N96" s="37"/>
    </row>
    <row r="97" ht="30.5" customHeight="1" spans="1:14">
      <c r="A97" s="32"/>
      <c r="B97" s="32"/>
      <c r="C97" s="33"/>
      <c r="D97" s="32"/>
      <c r="E97" s="38"/>
      <c r="F97" s="7"/>
      <c r="G97" s="4"/>
      <c r="H97" s="32"/>
      <c r="I97" s="32" t="s">
        <v>21</v>
      </c>
      <c r="J97" s="5">
        <v>1100</v>
      </c>
      <c r="K97" s="4">
        <v>0.05</v>
      </c>
      <c r="L97" s="77">
        <v>55</v>
      </c>
      <c r="N97" s="37"/>
    </row>
    <row r="98" ht="30.5" customHeight="1" spans="1:14">
      <c r="A98" s="32"/>
      <c r="B98" s="32"/>
      <c r="C98" s="33"/>
      <c r="D98" s="32"/>
      <c r="E98" s="38"/>
      <c r="F98" s="7"/>
      <c r="G98" s="4"/>
      <c r="H98" s="32"/>
      <c r="I98" s="32" t="s">
        <v>22</v>
      </c>
      <c r="J98" s="5">
        <v>1100</v>
      </c>
      <c r="K98" s="4">
        <v>0.14</v>
      </c>
      <c r="L98" s="77">
        <v>154</v>
      </c>
      <c r="N98" s="37"/>
    </row>
    <row r="99" ht="30.5" customHeight="1" spans="1:14">
      <c r="A99" s="32"/>
      <c r="B99" s="32"/>
      <c r="C99" s="33"/>
      <c r="D99" s="32"/>
      <c r="E99" s="38"/>
      <c r="F99" s="7"/>
      <c r="G99" s="4"/>
      <c r="H99" s="32"/>
      <c r="I99" s="32" t="s">
        <v>35</v>
      </c>
      <c r="J99" s="5">
        <v>670</v>
      </c>
      <c r="K99" s="4">
        <v>0</v>
      </c>
      <c r="L99" s="77">
        <v>0</v>
      </c>
      <c r="N99" s="37"/>
    </row>
    <row r="100" ht="30.5" customHeight="1" spans="1:14">
      <c r="A100" s="32"/>
      <c r="B100" s="32"/>
      <c r="C100" s="33"/>
      <c r="D100" s="32"/>
      <c r="E100" s="39"/>
      <c r="F100" s="7"/>
      <c r="G100" s="4"/>
      <c r="H100" s="32"/>
      <c r="I100" s="32" t="s">
        <v>36</v>
      </c>
      <c r="J100" s="5">
        <v>27</v>
      </c>
      <c r="K100" s="4">
        <v>0.4</v>
      </c>
      <c r="L100" s="77">
        <v>10.8</v>
      </c>
      <c r="N100" s="37"/>
    </row>
    <row r="101" ht="30.5" customHeight="1" spans="1:14">
      <c r="A101" s="32"/>
      <c r="B101" s="32"/>
      <c r="C101" s="33"/>
      <c r="D101" s="32"/>
      <c r="E101" s="34">
        <v>15518</v>
      </c>
      <c r="F101" s="7"/>
      <c r="G101" s="32" t="s">
        <v>84</v>
      </c>
      <c r="H101" s="32"/>
      <c r="I101" s="4" t="s">
        <v>32</v>
      </c>
      <c r="J101" s="5">
        <v>170</v>
      </c>
      <c r="K101" s="4">
        <v>0.416</v>
      </c>
      <c r="L101" s="77">
        <v>70.72</v>
      </c>
      <c r="N101" s="37"/>
    </row>
    <row r="102" ht="30.5" customHeight="1" spans="1:14">
      <c r="A102" s="32"/>
      <c r="B102" s="32"/>
      <c r="C102" s="33"/>
      <c r="D102" s="32"/>
      <c r="E102" s="38"/>
      <c r="F102" s="7"/>
      <c r="G102" s="32"/>
      <c r="H102" s="32"/>
      <c r="I102" s="4" t="s">
        <v>33</v>
      </c>
      <c r="J102" s="5">
        <v>170</v>
      </c>
      <c r="K102" s="4">
        <v>0.72</v>
      </c>
      <c r="L102" s="77">
        <v>122.4</v>
      </c>
      <c r="N102" s="37"/>
    </row>
    <row r="103" ht="30.5" customHeight="1" spans="1:14">
      <c r="A103" s="32"/>
      <c r="B103" s="32"/>
      <c r="C103" s="33"/>
      <c r="D103" s="32"/>
      <c r="E103" s="38"/>
      <c r="F103" s="7"/>
      <c r="G103" s="32"/>
      <c r="H103" s="32"/>
      <c r="I103" s="4" t="s">
        <v>482</v>
      </c>
      <c r="J103" s="5">
        <v>170</v>
      </c>
      <c r="K103" s="4">
        <v>0</v>
      </c>
      <c r="L103" s="77">
        <v>0</v>
      </c>
      <c r="N103" s="37"/>
    </row>
    <row r="104" ht="30.5" customHeight="1" spans="1:14">
      <c r="A104" s="32"/>
      <c r="B104" s="32"/>
      <c r="C104" s="33"/>
      <c r="D104" s="32"/>
      <c r="E104" s="38"/>
      <c r="F104" s="7"/>
      <c r="G104" s="32"/>
      <c r="H104" s="32"/>
      <c r="I104" s="32" t="s">
        <v>34</v>
      </c>
      <c r="J104" s="5">
        <v>170</v>
      </c>
      <c r="K104" s="32">
        <v>0.07</v>
      </c>
      <c r="L104" s="77">
        <v>11.9</v>
      </c>
      <c r="N104" s="37"/>
    </row>
    <row r="105" ht="30.5" customHeight="1" spans="1:14">
      <c r="A105" s="32"/>
      <c r="B105" s="32"/>
      <c r="C105" s="33"/>
      <c r="D105" s="32"/>
      <c r="E105" s="38"/>
      <c r="F105" s="7"/>
      <c r="G105" s="32"/>
      <c r="H105" s="32"/>
      <c r="I105" s="32" t="s">
        <v>21</v>
      </c>
      <c r="J105" s="5">
        <v>170</v>
      </c>
      <c r="K105" s="32">
        <v>0.05</v>
      </c>
      <c r="L105" s="77">
        <v>8.5</v>
      </c>
      <c r="N105" s="37"/>
    </row>
    <row r="106" ht="30.5" customHeight="1" spans="1:14">
      <c r="A106" s="32"/>
      <c r="B106" s="32"/>
      <c r="C106" s="33"/>
      <c r="D106" s="32"/>
      <c r="E106" s="38"/>
      <c r="F106" s="7"/>
      <c r="G106" s="32"/>
      <c r="H106" s="32"/>
      <c r="I106" s="32" t="s">
        <v>22</v>
      </c>
      <c r="J106" s="5">
        <v>170</v>
      </c>
      <c r="K106" s="32">
        <v>0.14</v>
      </c>
      <c r="L106" s="77">
        <v>23.8</v>
      </c>
      <c r="N106" s="37"/>
    </row>
    <row r="107" ht="30.5" customHeight="1" spans="1:14">
      <c r="A107" s="32"/>
      <c r="B107" s="32"/>
      <c r="C107" s="33"/>
      <c r="D107" s="32"/>
      <c r="E107" s="38"/>
      <c r="F107" s="7"/>
      <c r="G107" s="32"/>
      <c r="H107" s="32"/>
      <c r="I107" s="32" t="s">
        <v>35</v>
      </c>
      <c r="J107" s="5">
        <v>170</v>
      </c>
      <c r="K107" s="4">
        <v>0</v>
      </c>
      <c r="L107" s="77">
        <v>0</v>
      </c>
      <c r="N107" s="37"/>
    </row>
    <row r="108" ht="30.5" customHeight="1" spans="1:14">
      <c r="A108" s="32"/>
      <c r="B108" s="32"/>
      <c r="C108" s="33"/>
      <c r="D108" s="32"/>
      <c r="E108" s="39"/>
      <c r="F108" s="11"/>
      <c r="G108" s="32"/>
      <c r="H108" s="32"/>
      <c r="I108" s="32" t="s">
        <v>36</v>
      </c>
      <c r="J108" s="5">
        <v>7</v>
      </c>
      <c r="K108" s="4">
        <v>0.4</v>
      </c>
      <c r="L108" s="77">
        <v>2.8</v>
      </c>
      <c r="M108" s="77" t="s">
        <v>490</v>
      </c>
      <c r="N108" s="37"/>
    </row>
    <row r="109" ht="30.5" customHeight="1" spans="1:14">
      <c r="A109" s="48" t="s">
        <v>47</v>
      </c>
      <c r="B109" s="49"/>
      <c r="C109" s="49"/>
      <c r="D109" s="49"/>
      <c r="E109" s="49"/>
      <c r="F109" s="49"/>
      <c r="G109" s="49"/>
      <c r="H109" s="49"/>
      <c r="I109" s="50"/>
      <c r="J109" s="51">
        <f>SUM(J5:J108)</f>
        <v>39543</v>
      </c>
      <c r="K109" s="52"/>
      <c r="L109" s="51">
        <f>SUM(L5:L108)</f>
        <v>7268.44</v>
      </c>
      <c r="N109" s="37"/>
    </row>
    <row r="112" ht="23" spans="1:14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6">
      <c r="A113" s="95" t="s">
        <v>49</v>
      </c>
      <c r="B113" s="95" t="s">
        <v>50</v>
      </c>
      <c r="C113" s="95" t="s">
        <v>51</v>
      </c>
      <c r="D113" s="95" t="s">
        <v>52</v>
      </c>
      <c r="E113" s="95" t="s">
        <v>53</v>
      </c>
      <c r="F113" s="95" t="s">
        <v>54</v>
      </c>
      <c r="G113" s="96" t="s">
        <v>55</v>
      </c>
      <c r="H113" s="96" t="s">
        <v>56</v>
      </c>
      <c r="I113" s="95" t="s">
        <v>57</v>
      </c>
      <c r="J113" s="55" t="s">
        <v>58</v>
      </c>
    </row>
    <row r="114" ht="28" spans="1:16">
      <c r="A114" s="56">
        <v>1</v>
      </c>
      <c r="B114" s="57"/>
      <c r="C114" s="56" t="s">
        <v>13</v>
      </c>
      <c r="D114" s="58" t="s">
        <v>59</v>
      </c>
      <c r="E114" s="58" t="s">
        <v>60</v>
      </c>
      <c r="F114" s="56" t="s">
        <v>61</v>
      </c>
      <c r="G114" s="56" t="s">
        <v>62</v>
      </c>
      <c r="H114" s="59">
        <f>J109</f>
        <v>39543</v>
      </c>
      <c r="I114" s="60">
        <f>L109</f>
        <v>7268.44</v>
      </c>
      <c r="J114" s="61"/>
      <c r="N114" s="21"/>
      <c r="O114" s="21"/>
      <c r="P114" s="21"/>
    </row>
    <row r="115" spans="1:16">
      <c r="N115" s="21"/>
      <c r="O115" s="21"/>
      <c r="P115" s="21"/>
    </row>
    <row r="116" spans="1:16">
      <c r="M116" s="62"/>
      <c r="N116" s="21"/>
      <c r="O116" s="21"/>
      <c r="P116" s="63"/>
    </row>
    <row r="117" spans="1:16">
      <c r="M117" s="62"/>
      <c r="N117" s="21"/>
      <c r="O117" s="21"/>
      <c r="P117" s="63"/>
    </row>
    <row r="118" spans="1:16">
      <c r="M118" s="62"/>
      <c r="N118" s="21"/>
      <c r="O118" s="21"/>
      <c r="P118" s="63"/>
    </row>
    <row r="119" spans="1:16">
      <c r="M119" s="62"/>
      <c r="N119" s="21"/>
      <c r="O119" s="21"/>
      <c r="P119" s="63"/>
    </row>
    <row r="120" spans="1:16">
      <c r="M120" s="62"/>
      <c r="N120" s="21"/>
      <c r="O120" s="21"/>
      <c r="P120" s="63"/>
    </row>
    <row r="121" spans="1:16">
      <c r="M121" s="62"/>
      <c r="N121" s="21"/>
      <c r="O121" s="21"/>
      <c r="P121" s="63"/>
    </row>
    <row r="122" spans="1:16">
      <c r="M122" s="62"/>
      <c r="N122" s="21"/>
      <c r="O122" s="21"/>
      <c r="P122" s="63"/>
    </row>
    <row r="123" spans="1:16">
      <c r="M123" s="62"/>
      <c r="N123" s="21"/>
      <c r="O123" s="21"/>
      <c r="P123" s="63"/>
    </row>
    <row r="124" spans="1:16">
      <c r="M124" s="62"/>
      <c r="N124" s="21"/>
      <c r="O124" s="21"/>
      <c r="P124" s="63"/>
    </row>
    <row r="125" spans="1:16">
      <c r="N125" s="21"/>
      <c r="O125" s="21"/>
      <c r="P125" s="63"/>
    </row>
    <row r="126" spans="1:16">
      <c r="N126" s="21"/>
      <c r="O126" s="21"/>
      <c r="P126" s="63"/>
    </row>
    <row r="127" spans="1:16">
      <c r="P127" s="63"/>
    </row>
    <row r="128" spans="1:16">
      <c r="P128" s="63"/>
    </row>
  </sheetData>
  <autoFilter xmlns:etc="http://www.wps.cn/officeDocument/2017/etCustomData" ref="A4:O109" etc:filterBottomFollowUsedRange="0">
    <extLst/>
  </autoFilter>
  <mergeCells count="47">
    <mergeCell ref="A3:L3"/>
    <mergeCell ref="A109:I109"/>
    <mergeCell ref="A112:J112"/>
    <mergeCell ref="A5:A28"/>
    <mergeCell ref="A29:A76"/>
    <mergeCell ref="A77:A108"/>
    <mergeCell ref="B5:B28"/>
    <mergeCell ref="B29:B76"/>
    <mergeCell ref="B77:B108"/>
    <mergeCell ref="C5:C28"/>
    <mergeCell ref="C29:C76"/>
    <mergeCell ref="C77:C108"/>
    <mergeCell ref="D5:D28"/>
    <mergeCell ref="D29:D76"/>
    <mergeCell ref="D77:D108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28"/>
    <mergeCell ref="F29:F76"/>
    <mergeCell ref="F77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20"/>
    <mergeCell ref="H21:H28"/>
  </mergeCells>
  <conditionalFormatting sqref="E29:E76">
    <cfRule type="duplicateValues" dxfId="0" priority="6"/>
  </conditionalFormatting>
  <conditionalFormatting sqref="E77:E10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82"/>
  <sheetViews>
    <sheetView zoomScale="60" zoomScaleNormal="60" topLeftCell="D109" workbookViewId="0">
      <selection activeCell="R161" sqref="R161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1.7272727272727" style="20" customWidth="1"/>
    <col min="9" max="9" width="44.8181818181818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33" style="20" customWidth="1"/>
    <col min="1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100" t="s">
        <v>1</v>
      </c>
      <c r="B4" s="192" t="s">
        <v>2</v>
      </c>
      <c r="C4" s="100" t="s">
        <v>3</v>
      </c>
      <c r="D4" s="100" t="s">
        <v>4</v>
      </c>
      <c r="E4" s="193" t="s">
        <v>5</v>
      </c>
      <c r="F4" s="100" t="s">
        <v>6</v>
      </c>
      <c r="G4" s="194" t="s">
        <v>7</v>
      </c>
      <c r="H4" s="194" t="s">
        <v>8</v>
      </c>
      <c r="I4" s="195" t="s">
        <v>9</v>
      </c>
      <c r="J4" s="29" t="s">
        <v>10</v>
      </c>
      <c r="K4" s="196" t="s">
        <v>11</v>
      </c>
      <c r="L4" s="31" t="s">
        <v>12</v>
      </c>
    </row>
    <row r="5" ht="16.5" spans="1:12">
      <c r="A5" s="70" t="s">
        <v>13</v>
      </c>
      <c r="B5" s="134">
        <v>45679</v>
      </c>
      <c r="C5" s="70" t="s">
        <v>14</v>
      </c>
      <c r="D5" s="70" t="s">
        <v>72</v>
      </c>
      <c r="E5" s="70" t="s">
        <v>73</v>
      </c>
      <c r="F5" s="70" t="s">
        <v>74</v>
      </c>
      <c r="G5" s="70" t="s">
        <v>75</v>
      </c>
      <c r="H5" s="4" t="s">
        <v>76</v>
      </c>
      <c r="I5" s="4" t="s">
        <v>24</v>
      </c>
      <c r="J5" s="40">
        <v>2386</v>
      </c>
      <c r="K5" s="4">
        <v>0</v>
      </c>
      <c r="L5" s="77">
        <v>0</v>
      </c>
    </row>
    <row r="6" ht="16.5" spans="1:12">
      <c r="A6" s="74"/>
      <c r="B6" s="135"/>
      <c r="C6" s="74"/>
      <c r="D6" s="74"/>
      <c r="E6" s="74"/>
      <c r="F6" s="74"/>
      <c r="G6" s="74"/>
      <c r="H6" s="4"/>
      <c r="I6" s="4" t="s">
        <v>34</v>
      </c>
      <c r="J6" s="77">
        <v>2386</v>
      </c>
      <c r="K6" s="4">
        <v>0.07</v>
      </c>
      <c r="L6" s="117">
        <v>167.02</v>
      </c>
    </row>
    <row r="7" ht="16.5" spans="1:12">
      <c r="A7" s="74"/>
      <c r="B7" s="135"/>
      <c r="C7" s="74"/>
      <c r="D7" s="74"/>
      <c r="E7" s="74"/>
      <c r="F7" s="74"/>
      <c r="G7" s="74"/>
      <c r="H7" s="4"/>
      <c r="I7" s="4" t="s">
        <v>21</v>
      </c>
      <c r="J7" s="77">
        <v>2386</v>
      </c>
      <c r="K7" s="4">
        <v>0.05</v>
      </c>
      <c r="L7" s="117">
        <v>119.3</v>
      </c>
    </row>
    <row r="8" ht="16.5" spans="1:12">
      <c r="A8" s="74"/>
      <c r="B8" s="135"/>
      <c r="C8" s="74"/>
      <c r="D8" s="74"/>
      <c r="E8" s="74"/>
      <c r="F8" s="74"/>
      <c r="G8" s="74"/>
      <c r="H8" s="4"/>
      <c r="I8" s="4" t="s">
        <v>22</v>
      </c>
      <c r="J8" s="77">
        <v>2386</v>
      </c>
      <c r="K8" s="4">
        <v>0.14</v>
      </c>
      <c r="L8" s="117">
        <v>334.04</v>
      </c>
    </row>
    <row r="9" ht="16.5" spans="1:12">
      <c r="A9" s="74"/>
      <c r="B9" s="135"/>
      <c r="C9" s="74"/>
      <c r="D9" s="74"/>
      <c r="E9" s="74"/>
      <c r="F9" s="74"/>
      <c r="G9" s="74"/>
      <c r="H9" s="4"/>
      <c r="I9" s="4" t="s">
        <v>35</v>
      </c>
      <c r="J9" s="40">
        <v>2386</v>
      </c>
      <c r="K9" s="4">
        <v>0</v>
      </c>
      <c r="L9" s="77">
        <v>0</v>
      </c>
    </row>
    <row r="10" ht="16.5" spans="1:12">
      <c r="A10" s="74"/>
      <c r="B10" s="135"/>
      <c r="C10" s="74"/>
      <c r="D10" s="74"/>
      <c r="E10" s="74"/>
      <c r="F10" s="74"/>
      <c r="G10" s="74"/>
      <c r="H10" s="4"/>
      <c r="I10" s="4" t="s">
        <v>36</v>
      </c>
      <c r="J10" s="77">
        <v>97</v>
      </c>
      <c r="K10" s="4">
        <v>0.4</v>
      </c>
      <c r="L10" s="117">
        <v>38.8</v>
      </c>
    </row>
    <row r="11" ht="16.5" spans="1:12">
      <c r="A11" s="74"/>
      <c r="B11" s="135"/>
      <c r="C11" s="74"/>
      <c r="D11" s="74"/>
      <c r="E11" s="70" t="s">
        <v>77</v>
      </c>
      <c r="F11" s="74"/>
      <c r="G11" s="70" t="s">
        <v>78</v>
      </c>
      <c r="H11" s="4" t="s">
        <v>79</v>
      </c>
      <c r="I11" s="4" t="s">
        <v>24</v>
      </c>
      <c r="J11" s="40">
        <v>1075</v>
      </c>
      <c r="K11" s="4">
        <v>0</v>
      </c>
      <c r="L11" s="77">
        <v>0</v>
      </c>
    </row>
    <row r="12" ht="16.5" spans="1:12">
      <c r="A12" s="74"/>
      <c r="B12" s="135"/>
      <c r="C12" s="74"/>
      <c r="D12" s="74"/>
      <c r="E12" s="74"/>
      <c r="F12" s="74"/>
      <c r="G12" s="74"/>
      <c r="H12" s="4"/>
      <c r="I12" s="4" t="s">
        <v>34</v>
      </c>
      <c r="J12" s="77">
        <v>1075</v>
      </c>
      <c r="K12" s="4">
        <v>0.07</v>
      </c>
      <c r="L12" s="117">
        <v>75.25</v>
      </c>
    </row>
    <row r="13" ht="16.5" spans="1:12">
      <c r="A13" s="74"/>
      <c r="B13" s="135"/>
      <c r="C13" s="74"/>
      <c r="D13" s="74"/>
      <c r="E13" s="74"/>
      <c r="F13" s="74"/>
      <c r="G13" s="74"/>
      <c r="H13" s="4"/>
      <c r="I13" s="4" t="s">
        <v>21</v>
      </c>
      <c r="J13" s="77">
        <v>1075</v>
      </c>
      <c r="K13" s="4">
        <v>0.05</v>
      </c>
      <c r="L13" s="117">
        <v>53.75</v>
      </c>
    </row>
    <row r="14" ht="16.5" spans="1:12">
      <c r="A14" s="74"/>
      <c r="B14" s="135"/>
      <c r="C14" s="74"/>
      <c r="D14" s="74"/>
      <c r="E14" s="74"/>
      <c r="F14" s="74"/>
      <c r="G14" s="74"/>
      <c r="H14" s="4"/>
      <c r="I14" s="4" t="s">
        <v>22</v>
      </c>
      <c r="J14" s="77">
        <v>1075</v>
      </c>
      <c r="K14" s="4">
        <v>0.14</v>
      </c>
      <c r="L14" s="117">
        <v>150.5</v>
      </c>
    </row>
    <row r="15" ht="16.5" spans="1:12">
      <c r="A15" s="74"/>
      <c r="B15" s="135"/>
      <c r="C15" s="74"/>
      <c r="D15" s="74"/>
      <c r="E15" s="74"/>
      <c r="F15" s="74"/>
      <c r="G15" s="74"/>
      <c r="H15" s="4"/>
      <c r="I15" s="4" t="s">
        <v>35</v>
      </c>
      <c r="J15" s="40">
        <v>1075</v>
      </c>
      <c r="K15" s="4">
        <v>0</v>
      </c>
      <c r="L15" s="77">
        <v>0</v>
      </c>
    </row>
    <row r="16" ht="16.5" spans="1:12">
      <c r="A16" s="74"/>
      <c r="B16" s="135"/>
      <c r="C16" s="74"/>
      <c r="D16" s="74"/>
      <c r="E16" s="74"/>
      <c r="F16" s="74"/>
      <c r="G16" s="74"/>
      <c r="H16" s="4"/>
      <c r="I16" s="4" t="s">
        <v>36</v>
      </c>
      <c r="J16" s="77">
        <v>45</v>
      </c>
      <c r="K16" s="4">
        <v>0.4</v>
      </c>
      <c r="L16" s="117">
        <v>18</v>
      </c>
    </row>
    <row r="17" ht="16.5" spans="1:12">
      <c r="A17" s="74"/>
      <c r="B17" s="135"/>
      <c r="C17" s="74"/>
      <c r="D17" s="74"/>
      <c r="E17" s="70" t="s">
        <v>80</v>
      </c>
      <c r="F17" s="74"/>
      <c r="G17" s="70" t="s">
        <v>81</v>
      </c>
      <c r="H17" s="4" t="s">
        <v>82</v>
      </c>
      <c r="I17" s="4" t="s">
        <v>24</v>
      </c>
      <c r="J17" s="40">
        <v>3073</v>
      </c>
      <c r="K17" s="4">
        <v>0</v>
      </c>
      <c r="L17" s="77">
        <v>0</v>
      </c>
    </row>
    <row r="18" ht="16.5" spans="1:12">
      <c r="A18" s="74"/>
      <c r="B18" s="135"/>
      <c r="C18" s="74"/>
      <c r="D18" s="74"/>
      <c r="E18" s="74"/>
      <c r="F18" s="74"/>
      <c r="G18" s="74"/>
      <c r="H18" s="4"/>
      <c r="I18" s="4" t="s">
        <v>34</v>
      </c>
      <c r="J18" s="77">
        <v>6146</v>
      </c>
      <c r="K18" s="4">
        <v>0.07</v>
      </c>
      <c r="L18" s="117">
        <v>430.22</v>
      </c>
    </row>
    <row r="19" ht="16.5" spans="1:12">
      <c r="A19" s="74"/>
      <c r="B19" s="135"/>
      <c r="C19" s="74"/>
      <c r="D19" s="74"/>
      <c r="E19" s="74"/>
      <c r="F19" s="74"/>
      <c r="G19" s="74"/>
      <c r="H19" s="4"/>
      <c r="I19" s="4" t="s">
        <v>21</v>
      </c>
      <c r="J19" s="77">
        <v>6146</v>
      </c>
      <c r="K19" s="4">
        <v>0.05</v>
      </c>
      <c r="L19" s="117">
        <v>307.3</v>
      </c>
    </row>
    <row r="20" ht="16.5" spans="1:12">
      <c r="A20" s="74"/>
      <c r="B20" s="135"/>
      <c r="C20" s="74"/>
      <c r="D20" s="74"/>
      <c r="E20" s="74"/>
      <c r="F20" s="74"/>
      <c r="G20" s="74"/>
      <c r="H20" s="4"/>
      <c r="I20" s="4" t="s">
        <v>22</v>
      </c>
      <c r="J20" s="77">
        <v>6146</v>
      </c>
      <c r="K20" s="4">
        <v>0.14</v>
      </c>
      <c r="L20" s="117">
        <v>860.44</v>
      </c>
    </row>
    <row r="21" ht="16.5" spans="1:12">
      <c r="A21" s="74"/>
      <c r="B21" s="135"/>
      <c r="C21" s="74"/>
      <c r="D21" s="74"/>
      <c r="E21" s="74"/>
      <c r="F21" s="74"/>
      <c r="G21" s="74"/>
      <c r="H21" s="4"/>
      <c r="I21" s="4" t="s">
        <v>35</v>
      </c>
      <c r="J21" s="40">
        <v>3073</v>
      </c>
      <c r="K21" s="4">
        <v>0</v>
      </c>
      <c r="L21" s="77">
        <v>0</v>
      </c>
    </row>
    <row r="22" ht="16.5" spans="1:12">
      <c r="A22" s="74"/>
      <c r="B22" s="135"/>
      <c r="C22" s="74"/>
      <c r="D22" s="74"/>
      <c r="E22" s="74"/>
      <c r="F22" s="74"/>
      <c r="G22" s="74"/>
      <c r="H22" s="4"/>
      <c r="I22" s="4" t="s">
        <v>36</v>
      </c>
      <c r="J22" s="77">
        <v>125</v>
      </c>
      <c r="K22" s="4">
        <v>0.4</v>
      </c>
      <c r="L22" s="117">
        <v>50</v>
      </c>
    </row>
    <row r="23" ht="16.5" spans="1:12">
      <c r="A23" s="74"/>
      <c r="B23" s="135"/>
      <c r="C23" s="74"/>
      <c r="D23" s="74"/>
      <c r="E23" s="70" t="s">
        <v>83</v>
      </c>
      <c r="F23" s="74"/>
      <c r="G23" s="70" t="s">
        <v>84</v>
      </c>
      <c r="H23" s="4" t="s">
        <v>85</v>
      </c>
      <c r="I23" s="4" t="s">
        <v>24</v>
      </c>
      <c r="J23" s="40">
        <v>1157</v>
      </c>
      <c r="K23" s="4">
        <v>0</v>
      </c>
      <c r="L23" s="77">
        <v>0</v>
      </c>
    </row>
    <row r="24" ht="16.5" spans="1:12">
      <c r="A24" s="74"/>
      <c r="B24" s="135"/>
      <c r="C24" s="74"/>
      <c r="D24" s="74"/>
      <c r="E24" s="74"/>
      <c r="F24" s="74"/>
      <c r="G24" s="74"/>
      <c r="H24" s="4"/>
      <c r="I24" s="4" t="s">
        <v>34</v>
      </c>
      <c r="J24" s="77">
        <v>1157</v>
      </c>
      <c r="K24" s="4">
        <v>0.07</v>
      </c>
      <c r="L24" s="117">
        <v>80.99</v>
      </c>
    </row>
    <row r="25" ht="16.5" spans="1:12">
      <c r="A25" s="74"/>
      <c r="B25" s="135"/>
      <c r="C25" s="74"/>
      <c r="D25" s="74"/>
      <c r="E25" s="74"/>
      <c r="F25" s="74"/>
      <c r="G25" s="74"/>
      <c r="H25" s="4"/>
      <c r="I25" s="4" t="s">
        <v>21</v>
      </c>
      <c r="J25" s="77">
        <v>1157</v>
      </c>
      <c r="K25" s="4">
        <v>0.05</v>
      </c>
      <c r="L25" s="117">
        <v>57.85</v>
      </c>
    </row>
    <row r="26" ht="16.5" spans="1:12">
      <c r="A26" s="74"/>
      <c r="B26" s="135"/>
      <c r="C26" s="74"/>
      <c r="D26" s="74"/>
      <c r="E26" s="74"/>
      <c r="F26" s="74"/>
      <c r="G26" s="74"/>
      <c r="H26" s="4"/>
      <c r="I26" s="4" t="s">
        <v>22</v>
      </c>
      <c r="J26" s="77">
        <v>1157</v>
      </c>
      <c r="K26" s="4">
        <v>0.14</v>
      </c>
      <c r="L26" s="117">
        <v>161.98</v>
      </c>
    </row>
    <row r="27" ht="16.5" spans="1:12">
      <c r="A27" s="74"/>
      <c r="B27" s="135"/>
      <c r="C27" s="74"/>
      <c r="D27" s="74"/>
      <c r="E27" s="74"/>
      <c r="F27" s="74"/>
      <c r="G27" s="74"/>
      <c r="H27" s="4"/>
      <c r="I27" s="4" t="s">
        <v>35</v>
      </c>
      <c r="J27" s="40">
        <v>1157</v>
      </c>
      <c r="K27" s="4">
        <v>0</v>
      </c>
      <c r="L27" s="77">
        <v>0</v>
      </c>
    </row>
    <row r="28" ht="16.5" spans="1:12">
      <c r="A28" s="74"/>
      <c r="B28" s="135"/>
      <c r="C28" s="74"/>
      <c r="D28" s="74"/>
      <c r="E28" s="74"/>
      <c r="F28" s="74"/>
      <c r="G28" s="74"/>
      <c r="H28" s="4"/>
      <c r="I28" s="4" t="s">
        <v>36</v>
      </c>
      <c r="J28" s="77">
        <v>49</v>
      </c>
      <c r="K28" s="4">
        <v>0.4</v>
      </c>
      <c r="L28" s="117">
        <v>19.6</v>
      </c>
    </row>
    <row r="29" ht="16.5" spans="1:12">
      <c r="A29" s="70" t="s">
        <v>13</v>
      </c>
      <c r="B29" s="134">
        <v>45679</v>
      </c>
      <c r="C29" s="70" t="s">
        <v>14</v>
      </c>
      <c r="D29" s="70" t="s">
        <v>87</v>
      </c>
      <c r="E29" s="70" t="s">
        <v>88</v>
      </c>
      <c r="F29" s="70" t="s">
        <v>89</v>
      </c>
      <c r="G29" s="70" t="s">
        <v>90</v>
      </c>
      <c r="H29" s="68" t="s">
        <v>76</v>
      </c>
      <c r="I29" s="4" t="s">
        <v>32</v>
      </c>
      <c r="J29" s="77">
        <v>3100</v>
      </c>
      <c r="K29" s="4">
        <v>0.416</v>
      </c>
      <c r="L29" s="117">
        <v>1289.6</v>
      </c>
    </row>
    <row r="30" ht="16.5" spans="1:12">
      <c r="A30" s="74"/>
      <c r="B30" s="135"/>
      <c r="C30" s="74"/>
      <c r="D30" s="74"/>
      <c r="E30" s="74"/>
      <c r="F30" s="74"/>
      <c r="G30" s="74"/>
      <c r="H30" s="73"/>
      <c r="I30" s="4" t="s">
        <v>33</v>
      </c>
      <c r="J30" s="77">
        <v>3100</v>
      </c>
      <c r="K30" s="4">
        <v>0.72</v>
      </c>
      <c r="L30" s="117">
        <v>2232</v>
      </c>
    </row>
    <row r="31" ht="16.5" spans="1:12">
      <c r="A31" s="74"/>
      <c r="B31" s="135"/>
      <c r="C31" s="74"/>
      <c r="D31" s="74"/>
      <c r="E31" s="74"/>
      <c r="F31" s="74"/>
      <c r="G31" s="74"/>
      <c r="H31" s="73"/>
      <c r="I31" s="4" t="s">
        <v>24</v>
      </c>
      <c r="J31" s="77">
        <v>3100</v>
      </c>
      <c r="K31" s="4">
        <v>0</v>
      </c>
      <c r="L31" s="117">
        <v>0</v>
      </c>
    </row>
    <row r="32" ht="16.5" spans="1:12">
      <c r="A32" s="74"/>
      <c r="B32" s="135"/>
      <c r="C32" s="74"/>
      <c r="D32" s="74"/>
      <c r="E32" s="74"/>
      <c r="F32" s="74"/>
      <c r="G32" s="74"/>
      <c r="H32" s="73"/>
      <c r="I32" s="4" t="s">
        <v>34</v>
      </c>
      <c r="J32" s="77">
        <v>3100</v>
      </c>
      <c r="K32" s="4">
        <v>0.07</v>
      </c>
      <c r="L32" s="117">
        <v>217</v>
      </c>
    </row>
    <row r="33" ht="16.5" spans="1:12">
      <c r="A33" s="74"/>
      <c r="B33" s="135"/>
      <c r="C33" s="74"/>
      <c r="D33" s="74"/>
      <c r="E33" s="74"/>
      <c r="F33" s="74"/>
      <c r="G33" s="74"/>
      <c r="H33" s="73"/>
      <c r="I33" s="4" t="s">
        <v>21</v>
      </c>
      <c r="J33" s="77">
        <v>3100</v>
      </c>
      <c r="K33" s="4">
        <v>0.05</v>
      </c>
      <c r="L33" s="117">
        <v>155</v>
      </c>
    </row>
    <row r="34" ht="16.5" spans="1:12">
      <c r="A34" s="74"/>
      <c r="B34" s="135"/>
      <c r="C34" s="74"/>
      <c r="D34" s="74"/>
      <c r="E34" s="74"/>
      <c r="F34" s="74"/>
      <c r="G34" s="74"/>
      <c r="H34" s="73"/>
      <c r="I34" s="4" t="s">
        <v>22</v>
      </c>
      <c r="J34" s="77">
        <v>3100</v>
      </c>
      <c r="K34" s="4">
        <v>0.14</v>
      </c>
      <c r="L34" s="117">
        <v>434</v>
      </c>
    </row>
    <row r="35" ht="16.5" spans="1:12">
      <c r="A35" s="74"/>
      <c r="B35" s="135"/>
      <c r="C35" s="74"/>
      <c r="D35" s="74"/>
      <c r="E35" s="74"/>
      <c r="F35" s="74"/>
      <c r="G35" s="74"/>
      <c r="H35" s="73"/>
      <c r="I35" s="4" t="s">
        <v>35</v>
      </c>
      <c r="J35" s="77">
        <v>3100</v>
      </c>
      <c r="K35" s="4">
        <v>0</v>
      </c>
      <c r="L35" s="117">
        <v>0</v>
      </c>
    </row>
    <row r="36" ht="16.5" spans="1:12">
      <c r="A36" s="74"/>
      <c r="B36" s="135"/>
      <c r="C36" s="74"/>
      <c r="D36" s="74"/>
      <c r="E36" s="47"/>
      <c r="F36" s="74"/>
      <c r="G36" s="47"/>
      <c r="H36" s="46"/>
      <c r="I36" s="4" t="s">
        <v>36</v>
      </c>
      <c r="J36" s="77">
        <v>126</v>
      </c>
      <c r="K36" s="4">
        <v>0.4</v>
      </c>
      <c r="L36" s="117">
        <v>50.4</v>
      </c>
    </row>
    <row r="37" ht="16.5" spans="1:12">
      <c r="A37" s="74"/>
      <c r="B37" s="135"/>
      <c r="C37" s="74"/>
      <c r="D37" s="74"/>
      <c r="E37" s="70" t="s">
        <v>91</v>
      </c>
      <c r="F37" s="74"/>
      <c r="G37" s="70" t="s">
        <v>92</v>
      </c>
      <c r="H37" s="68" t="s">
        <v>82</v>
      </c>
      <c r="I37" s="4" t="s">
        <v>32</v>
      </c>
      <c r="J37" s="77">
        <v>3258</v>
      </c>
      <c r="K37" s="4">
        <v>0.416</v>
      </c>
      <c r="L37" s="117">
        <v>1355.328</v>
      </c>
    </row>
    <row r="38" ht="16.5" spans="1:12">
      <c r="A38" s="74"/>
      <c r="B38" s="135"/>
      <c r="C38" s="74"/>
      <c r="D38" s="74"/>
      <c r="E38" s="74"/>
      <c r="F38" s="74"/>
      <c r="G38" s="74"/>
      <c r="H38" s="73"/>
      <c r="I38" s="4" t="s">
        <v>33</v>
      </c>
      <c r="J38" s="77">
        <v>3258</v>
      </c>
      <c r="K38" s="4">
        <v>0.72</v>
      </c>
      <c r="L38" s="117">
        <v>2345.76</v>
      </c>
    </row>
    <row r="39" ht="16.5" spans="1:12">
      <c r="A39" s="74"/>
      <c r="B39" s="135"/>
      <c r="C39" s="74"/>
      <c r="D39" s="74"/>
      <c r="E39" s="74"/>
      <c r="F39" s="74"/>
      <c r="G39" s="74"/>
      <c r="H39" s="73"/>
      <c r="I39" s="4" t="s">
        <v>24</v>
      </c>
      <c r="J39" s="77">
        <v>3258</v>
      </c>
      <c r="K39" s="4">
        <v>0</v>
      </c>
      <c r="L39" s="117">
        <v>0</v>
      </c>
    </row>
    <row r="40" ht="16.5" spans="1:12">
      <c r="A40" s="74"/>
      <c r="B40" s="135"/>
      <c r="C40" s="74"/>
      <c r="D40" s="74"/>
      <c r="E40" s="74"/>
      <c r="F40" s="74"/>
      <c r="G40" s="74"/>
      <c r="H40" s="73"/>
      <c r="I40" s="4" t="s">
        <v>34</v>
      </c>
      <c r="J40" s="77">
        <v>6273</v>
      </c>
      <c r="K40" s="4">
        <v>0.07</v>
      </c>
      <c r="L40" s="117">
        <v>439.11</v>
      </c>
    </row>
    <row r="41" ht="16.5" spans="1:12">
      <c r="A41" s="74"/>
      <c r="B41" s="135"/>
      <c r="C41" s="74"/>
      <c r="D41" s="74"/>
      <c r="E41" s="74"/>
      <c r="F41" s="74"/>
      <c r="G41" s="74"/>
      <c r="H41" s="73"/>
      <c r="I41" s="4" t="s">
        <v>21</v>
      </c>
      <c r="J41" s="77">
        <v>6273</v>
      </c>
      <c r="K41" s="4">
        <v>0.05</v>
      </c>
      <c r="L41" s="117">
        <v>313.65</v>
      </c>
    </row>
    <row r="42" ht="16.5" spans="1:12">
      <c r="A42" s="74"/>
      <c r="B42" s="135"/>
      <c r="C42" s="74"/>
      <c r="D42" s="74"/>
      <c r="E42" s="74"/>
      <c r="F42" s="74"/>
      <c r="G42" s="74"/>
      <c r="H42" s="73"/>
      <c r="I42" s="4" t="s">
        <v>22</v>
      </c>
      <c r="J42" s="77">
        <v>6273</v>
      </c>
      <c r="K42" s="4">
        <v>0.14</v>
      </c>
      <c r="L42" s="117">
        <v>878.22</v>
      </c>
    </row>
    <row r="43" ht="16.5" spans="1:12">
      <c r="A43" s="74"/>
      <c r="B43" s="135"/>
      <c r="C43" s="74"/>
      <c r="D43" s="74"/>
      <c r="E43" s="74"/>
      <c r="F43" s="74"/>
      <c r="G43" s="74"/>
      <c r="H43" s="73"/>
      <c r="I43" s="4" t="s">
        <v>35</v>
      </c>
      <c r="J43" s="77">
        <v>3258</v>
      </c>
      <c r="K43" s="4">
        <v>0</v>
      </c>
      <c r="L43" s="117">
        <v>0</v>
      </c>
    </row>
    <row r="44" ht="16.5" spans="1:12">
      <c r="A44" s="47"/>
      <c r="B44" s="136"/>
      <c r="C44" s="47"/>
      <c r="D44" s="47"/>
      <c r="E44" s="47"/>
      <c r="F44" s="47"/>
      <c r="G44" s="47"/>
      <c r="H44" s="46"/>
      <c r="I44" s="4" t="s">
        <v>36</v>
      </c>
      <c r="J44" s="77">
        <v>134</v>
      </c>
      <c r="K44" s="4">
        <v>0.4</v>
      </c>
      <c r="L44" s="117">
        <v>53.6</v>
      </c>
    </row>
    <row r="45" ht="16.5" spans="1:12">
      <c r="A45" s="70" t="s">
        <v>13</v>
      </c>
      <c r="B45" s="134">
        <v>45680</v>
      </c>
      <c r="C45" s="70" t="s">
        <v>14</v>
      </c>
      <c r="D45" s="70" t="s">
        <v>93</v>
      </c>
      <c r="E45" s="70" t="s">
        <v>94</v>
      </c>
      <c r="F45" s="70" t="s">
        <v>95</v>
      </c>
      <c r="G45" s="161" t="s">
        <v>96</v>
      </c>
      <c r="H45" s="197" t="s">
        <v>76</v>
      </c>
      <c r="I45" s="159" t="s">
        <v>32</v>
      </c>
      <c r="J45" s="77">
        <v>1669</v>
      </c>
      <c r="K45" s="4">
        <v>0.416</v>
      </c>
      <c r="L45" s="117">
        <v>694.304</v>
      </c>
    </row>
    <row r="46" ht="16.5" spans="1:12">
      <c r="A46" s="74"/>
      <c r="B46" s="135"/>
      <c r="C46" s="74"/>
      <c r="D46" s="74"/>
      <c r="E46" s="74"/>
      <c r="F46" s="74"/>
      <c r="G46" s="160"/>
      <c r="H46" s="198"/>
      <c r="I46" s="159" t="s">
        <v>33</v>
      </c>
      <c r="J46" s="77">
        <v>1669</v>
      </c>
      <c r="K46" s="4">
        <v>0.72</v>
      </c>
      <c r="L46" s="117">
        <v>1201.68</v>
      </c>
    </row>
    <row r="47" ht="16.5" spans="1:12">
      <c r="A47" s="74"/>
      <c r="B47" s="135"/>
      <c r="C47" s="74"/>
      <c r="D47" s="74"/>
      <c r="E47" s="74"/>
      <c r="F47" s="74"/>
      <c r="G47" s="160"/>
      <c r="H47" s="198"/>
      <c r="I47" s="159" t="s">
        <v>24</v>
      </c>
      <c r="J47" s="77">
        <v>1669</v>
      </c>
      <c r="K47" s="4">
        <v>0</v>
      </c>
      <c r="L47" s="77">
        <v>0</v>
      </c>
    </row>
    <row r="48" ht="16.5" spans="1:12">
      <c r="A48" s="74"/>
      <c r="B48" s="135"/>
      <c r="C48" s="74"/>
      <c r="D48" s="74"/>
      <c r="E48" s="74"/>
      <c r="F48" s="74"/>
      <c r="G48" s="160"/>
      <c r="H48" s="198"/>
      <c r="I48" s="159" t="s">
        <v>20</v>
      </c>
      <c r="J48" s="77">
        <v>3338</v>
      </c>
      <c r="K48" s="4">
        <v>0.07</v>
      </c>
      <c r="L48" s="117">
        <v>233.66</v>
      </c>
    </row>
    <row r="49" ht="16.5" spans="1:13">
      <c r="A49" s="74"/>
      <c r="B49" s="135"/>
      <c r="C49" s="74"/>
      <c r="D49" s="74"/>
      <c r="E49" s="74"/>
      <c r="F49" s="74"/>
      <c r="G49" s="160"/>
      <c r="H49" s="198"/>
      <c r="I49" s="159" t="s">
        <v>21</v>
      </c>
      <c r="J49" s="77">
        <v>1669</v>
      </c>
      <c r="K49" s="4">
        <v>0.05</v>
      </c>
      <c r="L49" s="117">
        <v>83.45</v>
      </c>
    </row>
    <row r="50" ht="16.5" spans="1:13">
      <c r="A50" s="74"/>
      <c r="B50" s="135"/>
      <c r="C50" s="74"/>
      <c r="D50" s="74"/>
      <c r="E50" s="74"/>
      <c r="F50" s="74"/>
      <c r="G50" s="160"/>
      <c r="H50" s="198"/>
      <c r="I50" s="159" t="s">
        <v>22</v>
      </c>
      <c r="J50" s="77">
        <v>1669</v>
      </c>
      <c r="K50" s="4">
        <v>0.14</v>
      </c>
      <c r="L50" s="117">
        <v>233.66</v>
      </c>
      <c r="M50" s="21"/>
    </row>
    <row r="51" ht="16.5" spans="1:13">
      <c r="A51" s="74"/>
      <c r="B51" s="135"/>
      <c r="C51" s="74"/>
      <c r="D51" s="74"/>
      <c r="E51" s="74"/>
      <c r="F51" s="74"/>
      <c r="G51" s="160"/>
      <c r="H51" s="198"/>
      <c r="I51" s="159" t="s">
        <v>35</v>
      </c>
      <c r="J51" s="77">
        <v>1669</v>
      </c>
      <c r="K51" s="4">
        <v>0</v>
      </c>
      <c r="L51" s="77">
        <v>0</v>
      </c>
      <c r="M51" s="21"/>
    </row>
    <row r="52" ht="16.5" spans="1:13">
      <c r="A52" s="74"/>
      <c r="B52" s="135"/>
      <c r="C52" s="74"/>
      <c r="D52" s="74"/>
      <c r="E52" s="47"/>
      <c r="F52" s="74"/>
      <c r="G52" s="79"/>
      <c r="H52" s="199"/>
      <c r="I52" s="159" t="s">
        <v>36</v>
      </c>
      <c r="J52" s="77">
        <v>69</v>
      </c>
      <c r="K52" s="4">
        <v>0.4</v>
      </c>
      <c r="L52" s="117">
        <v>27.6</v>
      </c>
      <c r="M52" s="21"/>
    </row>
    <row r="53" ht="16.5" spans="1:13">
      <c r="A53" s="74"/>
      <c r="B53" s="135"/>
      <c r="C53" s="74"/>
      <c r="D53" s="74"/>
      <c r="E53" s="70" t="s">
        <v>97</v>
      </c>
      <c r="F53" s="74"/>
      <c r="G53" s="161" t="s">
        <v>98</v>
      </c>
      <c r="H53" s="197" t="s">
        <v>82</v>
      </c>
      <c r="I53" s="159" t="s">
        <v>32</v>
      </c>
      <c r="J53" s="77">
        <v>2230</v>
      </c>
      <c r="K53" s="4">
        <v>0.416</v>
      </c>
      <c r="L53" s="117">
        <v>927.68</v>
      </c>
      <c r="M53" s="21"/>
    </row>
    <row r="54" ht="16.5" spans="1:13">
      <c r="A54" s="74"/>
      <c r="B54" s="135"/>
      <c r="C54" s="74"/>
      <c r="D54" s="74"/>
      <c r="E54" s="74"/>
      <c r="F54" s="74"/>
      <c r="G54" s="160"/>
      <c r="H54" s="198"/>
      <c r="I54" s="159" t="s">
        <v>33</v>
      </c>
      <c r="J54" s="77">
        <v>2230</v>
      </c>
      <c r="K54" s="4">
        <v>0.72</v>
      </c>
      <c r="L54" s="117">
        <v>1605.6</v>
      </c>
      <c r="M54" s="21"/>
    </row>
    <row r="55" ht="16.5" spans="1:13">
      <c r="A55" s="74"/>
      <c r="B55" s="135"/>
      <c r="C55" s="74"/>
      <c r="D55" s="74"/>
      <c r="E55" s="74"/>
      <c r="F55" s="74"/>
      <c r="G55" s="160"/>
      <c r="H55" s="198"/>
      <c r="I55" s="159" t="s">
        <v>24</v>
      </c>
      <c r="J55" s="77">
        <v>2230</v>
      </c>
      <c r="K55" s="4">
        <v>0</v>
      </c>
      <c r="L55" s="77">
        <v>0</v>
      </c>
      <c r="M55" s="21"/>
    </row>
    <row r="56" ht="16.5" spans="1:13">
      <c r="A56" s="74"/>
      <c r="B56" s="135"/>
      <c r="C56" s="74"/>
      <c r="D56" s="74"/>
      <c r="E56" s="74"/>
      <c r="F56" s="74"/>
      <c r="G56" s="160"/>
      <c r="H56" s="198"/>
      <c r="I56" s="159" t="s">
        <v>20</v>
      </c>
      <c r="J56" s="77">
        <v>8434</v>
      </c>
      <c r="K56" s="4">
        <v>0.07</v>
      </c>
      <c r="L56" s="117">
        <v>590.38</v>
      </c>
      <c r="M56" s="21"/>
    </row>
    <row r="57" ht="16.5" spans="1:13">
      <c r="A57" s="74"/>
      <c r="B57" s="135"/>
      <c r="C57" s="74"/>
      <c r="D57" s="74"/>
      <c r="E57" s="74"/>
      <c r="F57" s="74"/>
      <c r="G57" s="160"/>
      <c r="H57" s="198"/>
      <c r="I57" s="159" t="s">
        <v>21</v>
      </c>
      <c r="J57" s="77">
        <v>4217</v>
      </c>
      <c r="K57" s="4">
        <v>0.05</v>
      </c>
      <c r="L57" s="117">
        <v>210.85</v>
      </c>
      <c r="M57" s="21"/>
    </row>
    <row r="58" ht="16.5" spans="1:13">
      <c r="A58" s="74"/>
      <c r="B58" s="135"/>
      <c r="C58" s="74"/>
      <c r="D58" s="74"/>
      <c r="E58" s="74"/>
      <c r="F58" s="74"/>
      <c r="G58" s="160"/>
      <c r="H58" s="198"/>
      <c r="I58" s="159" t="s">
        <v>22</v>
      </c>
      <c r="J58" s="77">
        <v>4217</v>
      </c>
      <c r="K58" s="4">
        <v>0.14</v>
      </c>
      <c r="L58" s="117">
        <v>590.38</v>
      </c>
      <c r="M58" s="21"/>
    </row>
    <row r="59" ht="16.5" spans="1:13">
      <c r="A59" s="74"/>
      <c r="B59" s="135"/>
      <c r="C59" s="74"/>
      <c r="D59" s="74"/>
      <c r="E59" s="74"/>
      <c r="F59" s="74"/>
      <c r="G59" s="160"/>
      <c r="H59" s="198"/>
      <c r="I59" s="159" t="s">
        <v>35</v>
      </c>
      <c r="J59" s="77">
        <v>2230</v>
      </c>
      <c r="K59" s="4">
        <v>0</v>
      </c>
      <c r="L59" s="77">
        <v>0</v>
      </c>
      <c r="M59" s="21"/>
    </row>
    <row r="60" ht="16.5" spans="1:13">
      <c r="A60" s="74"/>
      <c r="B60" s="135"/>
      <c r="C60" s="74"/>
      <c r="D60" s="74"/>
      <c r="E60" s="47"/>
      <c r="F60" s="74"/>
      <c r="G60" s="79"/>
      <c r="H60" s="199"/>
      <c r="I60" s="159" t="s">
        <v>36</v>
      </c>
      <c r="J60" s="77">
        <v>94</v>
      </c>
      <c r="K60" s="4">
        <v>0.4</v>
      </c>
      <c r="L60" s="117">
        <v>37.6</v>
      </c>
    </row>
    <row r="61" ht="16.5" spans="1:13">
      <c r="A61" s="74"/>
      <c r="B61" s="135"/>
      <c r="C61" s="74"/>
      <c r="D61" s="74"/>
      <c r="E61" s="70" t="s">
        <v>99</v>
      </c>
      <c r="F61" s="74"/>
      <c r="G61" s="161" t="s">
        <v>100</v>
      </c>
      <c r="H61" s="197" t="s">
        <v>76</v>
      </c>
      <c r="I61" s="159" t="s">
        <v>32</v>
      </c>
      <c r="J61" s="77">
        <v>1669</v>
      </c>
      <c r="K61" s="4">
        <v>0.416</v>
      </c>
      <c r="L61" s="117">
        <v>694.304</v>
      </c>
    </row>
    <row r="62" ht="16.5" spans="1:13">
      <c r="A62" s="74"/>
      <c r="B62" s="135"/>
      <c r="C62" s="74"/>
      <c r="D62" s="74"/>
      <c r="E62" s="74"/>
      <c r="F62" s="74"/>
      <c r="G62" s="160"/>
      <c r="H62" s="198"/>
      <c r="I62" s="159" t="s">
        <v>33</v>
      </c>
      <c r="J62" s="77">
        <v>1669</v>
      </c>
      <c r="K62" s="4">
        <v>0.72</v>
      </c>
      <c r="L62" s="117">
        <v>1201.68</v>
      </c>
    </row>
    <row r="63" ht="16.5" spans="1:13">
      <c r="A63" s="74"/>
      <c r="B63" s="135"/>
      <c r="C63" s="74"/>
      <c r="D63" s="74"/>
      <c r="E63" s="74"/>
      <c r="F63" s="74"/>
      <c r="G63" s="160"/>
      <c r="H63" s="198"/>
      <c r="I63" s="159" t="s">
        <v>24</v>
      </c>
      <c r="J63" s="77">
        <v>1669</v>
      </c>
      <c r="K63" s="4">
        <v>0</v>
      </c>
      <c r="L63" s="77">
        <v>0</v>
      </c>
    </row>
    <row r="64" ht="16.5" spans="1:13">
      <c r="A64" s="74"/>
      <c r="B64" s="135"/>
      <c r="C64" s="74"/>
      <c r="D64" s="74"/>
      <c r="E64" s="74"/>
      <c r="F64" s="74"/>
      <c r="G64" s="160"/>
      <c r="H64" s="198"/>
      <c r="I64" s="159" t="s">
        <v>20</v>
      </c>
      <c r="J64" s="77">
        <v>3338</v>
      </c>
      <c r="K64" s="4">
        <v>0.07</v>
      </c>
      <c r="L64" s="117">
        <v>233.66</v>
      </c>
    </row>
    <row r="65" ht="16.5" spans="1:12">
      <c r="A65" s="74"/>
      <c r="B65" s="135"/>
      <c r="C65" s="74"/>
      <c r="D65" s="74"/>
      <c r="E65" s="74"/>
      <c r="F65" s="74"/>
      <c r="G65" s="160"/>
      <c r="H65" s="198"/>
      <c r="I65" s="159" t="s">
        <v>21</v>
      </c>
      <c r="J65" s="77">
        <v>1669</v>
      </c>
      <c r="K65" s="4">
        <v>0.05</v>
      </c>
      <c r="L65" s="117">
        <v>83.45</v>
      </c>
    </row>
    <row r="66" ht="16.5" spans="1:12">
      <c r="A66" s="74"/>
      <c r="B66" s="135"/>
      <c r="C66" s="74"/>
      <c r="D66" s="74"/>
      <c r="E66" s="74"/>
      <c r="F66" s="74"/>
      <c r="G66" s="160"/>
      <c r="H66" s="198"/>
      <c r="I66" s="159" t="s">
        <v>35</v>
      </c>
      <c r="J66" s="77">
        <v>1669</v>
      </c>
      <c r="K66" s="4">
        <v>0</v>
      </c>
      <c r="L66" s="77">
        <v>0</v>
      </c>
    </row>
    <row r="67" ht="16.5" spans="1:12">
      <c r="A67" s="74"/>
      <c r="B67" s="135"/>
      <c r="C67" s="74"/>
      <c r="D67" s="74"/>
      <c r="E67" s="47"/>
      <c r="F67" s="74"/>
      <c r="G67" s="79"/>
      <c r="H67" s="199"/>
      <c r="I67" s="159" t="s">
        <v>36</v>
      </c>
      <c r="J67" s="77">
        <v>69</v>
      </c>
      <c r="K67" s="4">
        <v>0.4</v>
      </c>
      <c r="L67" s="117">
        <v>27.6</v>
      </c>
    </row>
    <row r="68" ht="16.5" spans="1:12">
      <c r="A68" s="74"/>
      <c r="B68" s="135"/>
      <c r="C68" s="74"/>
      <c r="D68" s="74"/>
      <c r="E68" s="70" t="s">
        <v>101</v>
      </c>
      <c r="F68" s="74"/>
      <c r="G68" s="161" t="s">
        <v>102</v>
      </c>
      <c r="H68" s="197" t="s">
        <v>82</v>
      </c>
      <c r="I68" s="159" t="s">
        <v>32</v>
      </c>
      <c r="J68" s="77">
        <v>2230</v>
      </c>
      <c r="K68" s="4">
        <v>0.416</v>
      </c>
      <c r="L68" s="117">
        <v>927.68</v>
      </c>
    </row>
    <row r="69" ht="16.5" spans="1:12">
      <c r="A69" s="74"/>
      <c r="B69" s="135"/>
      <c r="C69" s="74"/>
      <c r="D69" s="74"/>
      <c r="E69" s="74"/>
      <c r="F69" s="74"/>
      <c r="G69" s="160"/>
      <c r="H69" s="198"/>
      <c r="I69" s="159" t="s">
        <v>33</v>
      </c>
      <c r="J69" s="77">
        <v>2230</v>
      </c>
      <c r="K69" s="4">
        <v>0.72</v>
      </c>
      <c r="L69" s="117">
        <v>1605.6</v>
      </c>
    </row>
    <row r="70" ht="16.5" spans="1:12">
      <c r="A70" s="74"/>
      <c r="B70" s="135"/>
      <c r="C70" s="74"/>
      <c r="D70" s="74"/>
      <c r="E70" s="74"/>
      <c r="F70" s="74"/>
      <c r="G70" s="160"/>
      <c r="H70" s="198"/>
      <c r="I70" s="159" t="s">
        <v>24</v>
      </c>
      <c r="J70" s="77">
        <v>2230</v>
      </c>
      <c r="K70" s="4">
        <v>0</v>
      </c>
      <c r="L70" s="77">
        <v>0</v>
      </c>
    </row>
    <row r="71" ht="16.5" spans="1:12">
      <c r="A71" s="74"/>
      <c r="B71" s="135"/>
      <c r="C71" s="74"/>
      <c r="D71" s="74"/>
      <c r="E71" s="74"/>
      <c r="F71" s="74"/>
      <c r="G71" s="160"/>
      <c r="H71" s="198"/>
      <c r="I71" s="159" t="s">
        <v>20</v>
      </c>
      <c r="J71" s="77">
        <v>8434</v>
      </c>
      <c r="K71" s="4">
        <v>0.07</v>
      </c>
      <c r="L71" s="117">
        <v>590.38</v>
      </c>
    </row>
    <row r="72" ht="16.5" spans="1:12">
      <c r="A72" s="74"/>
      <c r="B72" s="135"/>
      <c r="C72" s="74"/>
      <c r="D72" s="74"/>
      <c r="E72" s="74"/>
      <c r="F72" s="74"/>
      <c r="G72" s="160"/>
      <c r="H72" s="198"/>
      <c r="I72" s="159" t="s">
        <v>21</v>
      </c>
      <c r="J72" s="77">
        <v>4217</v>
      </c>
      <c r="K72" s="4">
        <v>0.05</v>
      </c>
      <c r="L72" s="117">
        <v>210.85</v>
      </c>
    </row>
    <row r="73" ht="16.5" spans="1:12">
      <c r="A73" s="74"/>
      <c r="B73" s="135"/>
      <c r="C73" s="74"/>
      <c r="D73" s="74"/>
      <c r="E73" s="74"/>
      <c r="F73" s="74"/>
      <c r="G73" s="160"/>
      <c r="H73" s="198"/>
      <c r="I73" s="159" t="s">
        <v>35</v>
      </c>
      <c r="J73" s="77">
        <v>2230</v>
      </c>
      <c r="K73" s="4">
        <v>0</v>
      </c>
      <c r="L73" s="77">
        <v>0</v>
      </c>
    </row>
    <row r="74" ht="16.5" spans="1:12">
      <c r="A74" s="47"/>
      <c r="B74" s="136"/>
      <c r="C74" s="47"/>
      <c r="D74" s="47"/>
      <c r="E74" s="47"/>
      <c r="F74" s="47"/>
      <c r="G74" s="79"/>
      <c r="H74" s="199"/>
      <c r="I74" s="159" t="s">
        <v>36</v>
      </c>
      <c r="J74" s="77">
        <v>94</v>
      </c>
      <c r="K74" s="4">
        <v>0.4</v>
      </c>
      <c r="L74" s="117">
        <v>37.6</v>
      </c>
    </row>
    <row r="75" ht="16.5" spans="1:12">
      <c r="A75" s="70" t="s">
        <v>13</v>
      </c>
      <c r="B75" s="134">
        <v>45680</v>
      </c>
      <c r="C75" s="70" t="s">
        <v>14</v>
      </c>
      <c r="D75" s="70" t="s">
        <v>103</v>
      </c>
      <c r="E75" s="70" t="s">
        <v>104</v>
      </c>
      <c r="F75" s="70" t="s">
        <v>105</v>
      </c>
      <c r="G75" s="70" t="s">
        <v>106</v>
      </c>
      <c r="H75" s="70" t="s">
        <v>19</v>
      </c>
      <c r="I75" s="4" t="s">
        <v>107</v>
      </c>
      <c r="J75" s="77">
        <v>806</v>
      </c>
      <c r="K75" s="4">
        <v>0.07</v>
      </c>
      <c r="L75" s="117">
        <v>56.42</v>
      </c>
    </row>
    <row r="76" ht="16.5" spans="1:12">
      <c r="A76" s="74"/>
      <c r="B76" s="135"/>
      <c r="C76" s="74"/>
      <c r="D76" s="74"/>
      <c r="E76" s="74"/>
      <c r="F76" s="74"/>
      <c r="G76" s="74"/>
      <c r="H76" s="74"/>
      <c r="I76" s="4" t="s">
        <v>21</v>
      </c>
      <c r="J76" s="77">
        <v>806</v>
      </c>
      <c r="K76" s="4">
        <v>0.05</v>
      </c>
      <c r="L76" s="117">
        <v>40.3</v>
      </c>
    </row>
    <row r="77" ht="16.5" spans="1:12">
      <c r="A77" s="74"/>
      <c r="B77" s="135"/>
      <c r="C77" s="74"/>
      <c r="D77" s="74"/>
      <c r="E77" s="74"/>
      <c r="F77" s="74"/>
      <c r="G77" s="74"/>
      <c r="H77" s="74"/>
      <c r="I77" s="4" t="s">
        <v>22</v>
      </c>
      <c r="J77" s="77">
        <v>806</v>
      </c>
      <c r="K77" s="4">
        <v>0.14</v>
      </c>
      <c r="L77" s="117">
        <v>112.84</v>
      </c>
    </row>
    <row r="78" ht="16.5" spans="1:12">
      <c r="A78" s="74"/>
      <c r="B78" s="135"/>
      <c r="C78" s="74"/>
      <c r="D78" s="74"/>
      <c r="E78" s="74"/>
      <c r="F78" s="74"/>
      <c r="G78" s="74"/>
      <c r="H78" s="74"/>
      <c r="I78" s="4" t="s">
        <v>23</v>
      </c>
      <c r="J78" s="77">
        <v>806</v>
      </c>
      <c r="K78" s="4">
        <v>0.56</v>
      </c>
      <c r="L78" s="117">
        <v>451.36</v>
      </c>
    </row>
    <row r="79" ht="16.5" spans="1:12">
      <c r="A79" s="74"/>
      <c r="B79" s="135"/>
      <c r="C79" s="74"/>
      <c r="D79" s="74"/>
      <c r="E79" s="74"/>
      <c r="F79" s="74"/>
      <c r="G79" s="74"/>
      <c r="H79" s="74"/>
      <c r="I79" s="4" t="s">
        <v>24</v>
      </c>
      <c r="J79" s="40">
        <v>806</v>
      </c>
      <c r="K79" s="4">
        <v>0</v>
      </c>
      <c r="L79" s="77">
        <v>0</v>
      </c>
    </row>
    <row r="80" ht="16.5" spans="1:12">
      <c r="A80" s="47"/>
      <c r="B80" s="136"/>
      <c r="C80" s="47"/>
      <c r="D80" s="47"/>
      <c r="E80" s="47"/>
      <c r="F80" s="47"/>
      <c r="G80" s="47"/>
      <c r="H80" s="47"/>
      <c r="I80" s="4" t="s">
        <v>25</v>
      </c>
      <c r="J80" s="77">
        <v>806</v>
      </c>
      <c r="K80" s="4">
        <v>0.18</v>
      </c>
      <c r="L80" s="117">
        <v>145.08</v>
      </c>
    </row>
    <row r="81" ht="16.5" spans="1:12">
      <c r="A81" s="70" t="s">
        <v>13</v>
      </c>
      <c r="B81" s="134">
        <v>45695</v>
      </c>
      <c r="C81" s="70" t="s">
        <v>14</v>
      </c>
      <c r="D81" s="70" t="s">
        <v>108</v>
      </c>
      <c r="E81" s="70">
        <v>73868</v>
      </c>
      <c r="F81" s="70" t="s">
        <v>109</v>
      </c>
      <c r="G81" s="70" t="s">
        <v>75</v>
      </c>
      <c r="H81" s="68" t="s">
        <v>76</v>
      </c>
      <c r="I81" s="4" t="s">
        <v>32</v>
      </c>
      <c r="J81" s="77">
        <v>430</v>
      </c>
      <c r="K81" s="4">
        <v>0.416</v>
      </c>
      <c r="L81" s="117">
        <v>178.88</v>
      </c>
    </row>
    <row r="82" ht="16.5" spans="1:12">
      <c r="A82" s="74"/>
      <c r="B82" s="135"/>
      <c r="C82" s="74"/>
      <c r="D82" s="74"/>
      <c r="E82" s="74"/>
      <c r="F82" s="74"/>
      <c r="G82" s="74"/>
      <c r="H82" s="73"/>
      <c r="I82" s="4" t="s">
        <v>33</v>
      </c>
      <c r="J82" s="77">
        <v>430</v>
      </c>
      <c r="K82" s="4">
        <v>0.72</v>
      </c>
      <c r="L82" s="117">
        <v>309.6</v>
      </c>
    </row>
    <row r="83" ht="16.5" spans="1:12">
      <c r="A83" s="74"/>
      <c r="B83" s="135"/>
      <c r="C83" s="74"/>
      <c r="D83" s="74"/>
      <c r="E83" s="74"/>
      <c r="F83" s="74"/>
      <c r="G83" s="74"/>
      <c r="H83" s="73"/>
      <c r="I83" s="4" t="s">
        <v>24</v>
      </c>
      <c r="J83" s="77">
        <v>430</v>
      </c>
      <c r="K83" s="4">
        <v>0</v>
      </c>
      <c r="L83" s="117">
        <v>0</v>
      </c>
    </row>
    <row r="84" ht="16.5" spans="1:12">
      <c r="A84" s="74"/>
      <c r="B84" s="135"/>
      <c r="C84" s="74"/>
      <c r="D84" s="74"/>
      <c r="E84" s="74"/>
      <c r="F84" s="74"/>
      <c r="G84" s="74"/>
      <c r="H84" s="73"/>
      <c r="I84" s="4" t="s">
        <v>34</v>
      </c>
      <c r="J84" s="77">
        <v>430</v>
      </c>
      <c r="K84" s="4">
        <v>0.07</v>
      </c>
      <c r="L84" s="117">
        <v>30.1</v>
      </c>
    </row>
    <row r="85" ht="16.5" spans="1:12">
      <c r="A85" s="74"/>
      <c r="B85" s="135"/>
      <c r="C85" s="74"/>
      <c r="D85" s="74"/>
      <c r="E85" s="74"/>
      <c r="F85" s="74"/>
      <c r="G85" s="74"/>
      <c r="H85" s="73"/>
      <c r="I85" s="4" t="s">
        <v>21</v>
      </c>
      <c r="J85" s="77">
        <v>430</v>
      </c>
      <c r="K85" s="4">
        <v>0.05</v>
      </c>
      <c r="L85" s="117">
        <v>21.5</v>
      </c>
    </row>
    <row r="86" ht="16.5" spans="1:12">
      <c r="A86" s="74"/>
      <c r="B86" s="135"/>
      <c r="C86" s="74"/>
      <c r="D86" s="74"/>
      <c r="E86" s="74"/>
      <c r="F86" s="74"/>
      <c r="G86" s="74"/>
      <c r="H86" s="73"/>
      <c r="I86" s="4" t="s">
        <v>22</v>
      </c>
      <c r="J86" s="77">
        <v>430</v>
      </c>
      <c r="K86" s="4">
        <v>0.14</v>
      </c>
      <c r="L86" s="117">
        <v>60.2</v>
      </c>
    </row>
    <row r="87" ht="16.5" spans="1:12">
      <c r="A87" s="74"/>
      <c r="B87" s="135"/>
      <c r="C87" s="74"/>
      <c r="D87" s="74"/>
      <c r="E87" s="74"/>
      <c r="F87" s="74"/>
      <c r="G87" s="74"/>
      <c r="H87" s="73"/>
      <c r="I87" s="4" t="s">
        <v>35</v>
      </c>
      <c r="J87" s="77">
        <v>430</v>
      </c>
      <c r="K87" s="4">
        <v>0</v>
      </c>
      <c r="L87" s="117">
        <v>0</v>
      </c>
    </row>
    <row r="88" ht="16.5" spans="1:12">
      <c r="A88" s="74"/>
      <c r="B88" s="135"/>
      <c r="C88" s="74"/>
      <c r="D88" s="74"/>
      <c r="E88" s="47"/>
      <c r="F88" s="74"/>
      <c r="G88" s="47"/>
      <c r="H88" s="46"/>
      <c r="I88" s="4" t="s">
        <v>36</v>
      </c>
      <c r="J88" s="77">
        <v>20</v>
      </c>
      <c r="K88" s="4">
        <v>0.4</v>
      </c>
      <c r="L88" s="117">
        <v>8</v>
      </c>
    </row>
    <row r="89" ht="16.5" spans="1:12">
      <c r="A89" s="74"/>
      <c r="B89" s="135"/>
      <c r="C89" s="74"/>
      <c r="D89" s="74"/>
      <c r="E89" s="70">
        <v>73869</v>
      </c>
      <c r="F89" s="74"/>
      <c r="G89" s="70" t="s">
        <v>78</v>
      </c>
      <c r="H89" s="68" t="s">
        <v>79</v>
      </c>
      <c r="I89" s="4" t="s">
        <v>32</v>
      </c>
      <c r="J89" s="77">
        <v>620</v>
      </c>
      <c r="K89" s="4">
        <v>0.416</v>
      </c>
      <c r="L89" s="117">
        <v>257.92</v>
      </c>
    </row>
    <row r="90" ht="16.5" spans="1:12">
      <c r="A90" s="74"/>
      <c r="B90" s="135"/>
      <c r="C90" s="74"/>
      <c r="D90" s="74"/>
      <c r="E90" s="74"/>
      <c r="F90" s="74"/>
      <c r="G90" s="74"/>
      <c r="H90" s="73"/>
      <c r="I90" s="4" t="s">
        <v>33</v>
      </c>
      <c r="J90" s="77">
        <v>620</v>
      </c>
      <c r="K90" s="4">
        <v>0.72</v>
      </c>
      <c r="L90" s="117">
        <v>446.4</v>
      </c>
    </row>
    <row r="91" ht="16.5" spans="1:12">
      <c r="A91" s="74"/>
      <c r="B91" s="135"/>
      <c r="C91" s="74"/>
      <c r="D91" s="74"/>
      <c r="E91" s="74"/>
      <c r="F91" s="74"/>
      <c r="G91" s="74"/>
      <c r="H91" s="73"/>
      <c r="I91" s="4" t="s">
        <v>24</v>
      </c>
      <c r="J91" s="77">
        <v>620</v>
      </c>
      <c r="K91" s="4">
        <v>0</v>
      </c>
      <c r="L91" s="117">
        <v>0</v>
      </c>
    </row>
    <row r="92" ht="16.5" spans="1:12">
      <c r="A92" s="74"/>
      <c r="B92" s="135"/>
      <c r="C92" s="74"/>
      <c r="D92" s="74"/>
      <c r="E92" s="74"/>
      <c r="F92" s="74"/>
      <c r="G92" s="74"/>
      <c r="H92" s="73"/>
      <c r="I92" s="4" t="s">
        <v>34</v>
      </c>
      <c r="J92" s="77">
        <v>620</v>
      </c>
      <c r="K92" s="4">
        <v>0.07</v>
      </c>
      <c r="L92" s="117">
        <v>43.4</v>
      </c>
    </row>
    <row r="93" ht="16.5" spans="1:12">
      <c r="A93" s="74"/>
      <c r="B93" s="135"/>
      <c r="C93" s="74"/>
      <c r="D93" s="74"/>
      <c r="E93" s="74"/>
      <c r="F93" s="74"/>
      <c r="G93" s="74"/>
      <c r="H93" s="73"/>
      <c r="I93" s="4" t="s">
        <v>21</v>
      </c>
      <c r="J93" s="77">
        <v>620</v>
      </c>
      <c r="K93" s="4">
        <v>0.05</v>
      </c>
      <c r="L93" s="117">
        <v>31</v>
      </c>
    </row>
    <row r="94" ht="16.5" spans="1:12">
      <c r="A94" s="74"/>
      <c r="B94" s="135"/>
      <c r="C94" s="74"/>
      <c r="D94" s="74"/>
      <c r="E94" s="74"/>
      <c r="F94" s="74"/>
      <c r="G94" s="74"/>
      <c r="H94" s="73"/>
      <c r="I94" s="4" t="s">
        <v>22</v>
      </c>
      <c r="J94" s="77">
        <v>620</v>
      </c>
      <c r="K94" s="4">
        <v>0.14</v>
      </c>
      <c r="L94" s="117">
        <v>86.8</v>
      </c>
    </row>
    <row r="95" ht="16.5" spans="1:12">
      <c r="A95" s="74"/>
      <c r="B95" s="135"/>
      <c r="C95" s="74"/>
      <c r="D95" s="74"/>
      <c r="E95" s="74"/>
      <c r="F95" s="74"/>
      <c r="G95" s="74"/>
      <c r="H95" s="73"/>
      <c r="I95" s="4" t="s">
        <v>35</v>
      </c>
      <c r="J95" s="77">
        <v>620</v>
      </c>
      <c r="K95" s="4">
        <v>0</v>
      </c>
      <c r="L95" s="117">
        <v>0</v>
      </c>
    </row>
    <row r="96" ht="16.5" spans="1:12">
      <c r="A96" s="74"/>
      <c r="B96" s="135"/>
      <c r="C96" s="74"/>
      <c r="D96" s="74"/>
      <c r="E96" s="47"/>
      <c r="F96" s="74"/>
      <c r="G96" s="47"/>
      <c r="H96" s="46"/>
      <c r="I96" s="4" t="s">
        <v>36</v>
      </c>
      <c r="J96" s="77">
        <v>25</v>
      </c>
      <c r="K96" s="4">
        <v>0.4</v>
      </c>
      <c r="L96" s="117">
        <v>10</v>
      </c>
    </row>
    <row r="97" ht="16.5" spans="1:12">
      <c r="A97" s="74"/>
      <c r="B97" s="135"/>
      <c r="C97" s="74"/>
      <c r="D97" s="74"/>
      <c r="E97" s="70">
        <v>73870</v>
      </c>
      <c r="F97" s="74"/>
      <c r="G97" s="70" t="s">
        <v>81</v>
      </c>
      <c r="H97" s="68" t="s">
        <v>82</v>
      </c>
      <c r="I97" s="4" t="s">
        <v>32</v>
      </c>
      <c r="J97" s="77">
        <v>220</v>
      </c>
      <c r="K97" s="4">
        <v>0.416</v>
      </c>
      <c r="L97" s="117">
        <v>91.52</v>
      </c>
    </row>
    <row r="98" ht="16.5" spans="1:12">
      <c r="A98" s="74"/>
      <c r="B98" s="135"/>
      <c r="C98" s="74"/>
      <c r="D98" s="74"/>
      <c r="E98" s="74"/>
      <c r="F98" s="74"/>
      <c r="G98" s="74"/>
      <c r="H98" s="73"/>
      <c r="I98" s="4" t="s">
        <v>33</v>
      </c>
      <c r="J98" s="77">
        <v>220</v>
      </c>
      <c r="K98" s="4">
        <v>0.72</v>
      </c>
      <c r="L98" s="117">
        <v>158.4</v>
      </c>
    </row>
    <row r="99" ht="16.5" spans="1:12">
      <c r="A99" s="74"/>
      <c r="B99" s="135"/>
      <c r="C99" s="74"/>
      <c r="D99" s="74"/>
      <c r="E99" s="74"/>
      <c r="F99" s="74"/>
      <c r="G99" s="74"/>
      <c r="H99" s="73"/>
      <c r="I99" s="4" t="s">
        <v>24</v>
      </c>
      <c r="J99" s="77">
        <v>220</v>
      </c>
      <c r="K99" s="4">
        <v>0</v>
      </c>
      <c r="L99" s="117">
        <v>0</v>
      </c>
    </row>
    <row r="100" ht="16.5" spans="1:12">
      <c r="A100" s="74"/>
      <c r="B100" s="135"/>
      <c r="C100" s="74"/>
      <c r="D100" s="74"/>
      <c r="E100" s="74"/>
      <c r="F100" s="74"/>
      <c r="G100" s="74"/>
      <c r="H100" s="73"/>
      <c r="I100" s="4" t="s">
        <v>34</v>
      </c>
      <c r="J100" s="77">
        <v>240</v>
      </c>
      <c r="K100" s="4">
        <v>0.07</v>
      </c>
      <c r="L100" s="117">
        <v>16.8</v>
      </c>
    </row>
    <row r="101" ht="16.5" spans="1:12">
      <c r="A101" s="74"/>
      <c r="B101" s="135"/>
      <c r="C101" s="74"/>
      <c r="D101" s="74"/>
      <c r="E101" s="74"/>
      <c r="F101" s="74"/>
      <c r="G101" s="74"/>
      <c r="H101" s="73"/>
      <c r="I101" s="4" t="s">
        <v>21</v>
      </c>
      <c r="J101" s="77">
        <v>240</v>
      </c>
      <c r="K101" s="4">
        <v>0.05</v>
      </c>
      <c r="L101" s="117">
        <v>12</v>
      </c>
    </row>
    <row r="102" ht="16.5" spans="1:12">
      <c r="A102" s="74"/>
      <c r="B102" s="135"/>
      <c r="C102" s="74"/>
      <c r="D102" s="74"/>
      <c r="E102" s="74"/>
      <c r="F102" s="74"/>
      <c r="G102" s="74"/>
      <c r="H102" s="73"/>
      <c r="I102" s="4" t="s">
        <v>22</v>
      </c>
      <c r="J102" s="77">
        <v>240</v>
      </c>
      <c r="K102" s="4">
        <v>0.14</v>
      </c>
      <c r="L102" s="117">
        <v>33.6</v>
      </c>
    </row>
    <row r="103" ht="16.5" spans="1:12">
      <c r="A103" s="74"/>
      <c r="B103" s="135"/>
      <c r="C103" s="74"/>
      <c r="D103" s="74"/>
      <c r="E103" s="74"/>
      <c r="F103" s="74"/>
      <c r="G103" s="74"/>
      <c r="H103" s="73"/>
      <c r="I103" s="4" t="s">
        <v>35</v>
      </c>
      <c r="J103" s="77">
        <v>220</v>
      </c>
      <c r="K103" s="4">
        <v>0</v>
      </c>
      <c r="L103" s="117">
        <v>0</v>
      </c>
    </row>
    <row r="104" ht="16.5" spans="1:12">
      <c r="A104" s="74"/>
      <c r="B104" s="135"/>
      <c r="C104" s="74"/>
      <c r="D104" s="74"/>
      <c r="E104" s="47"/>
      <c r="F104" s="74"/>
      <c r="G104" s="47"/>
      <c r="H104" s="46"/>
      <c r="I104" s="4" t="s">
        <v>36</v>
      </c>
      <c r="J104" s="77">
        <v>9</v>
      </c>
      <c r="K104" s="4">
        <v>0.4</v>
      </c>
      <c r="L104" s="117">
        <v>3.6</v>
      </c>
    </row>
    <row r="105" ht="16.5" spans="1:12">
      <c r="A105" s="74"/>
      <c r="B105" s="135"/>
      <c r="C105" s="74"/>
      <c r="D105" s="74"/>
      <c r="E105" s="70">
        <v>73871</v>
      </c>
      <c r="F105" s="74"/>
      <c r="G105" s="70" t="s">
        <v>84</v>
      </c>
      <c r="H105" s="68" t="s">
        <v>85</v>
      </c>
      <c r="I105" s="4" t="s">
        <v>32</v>
      </c>
      <c r="J105" s="77">
        <v>190</v>
      </c>
      <c r="K105" s="4">
        <v>0.416</v>
      </c>
      <c r="L105" s="117">
        <v>79.04</v>
      </c>
    </row>
    <row r="106" ht="16.5" spans="1:12">
      <c r="A106" s="74"/>
      <c r="B106" s="135"/>
      <c r="C106" s="74"/>
      <c r="D106" s="74"/>
      <c r="E106" s="74"/>
      <c r="F106" s="74"/>
      <c r="G106" s="74"/>
      <c r="H106" s="73"/>
      <c r="I106" s="4" t="s">
        <v>33</v>
      </c>
      <c r="J106" s="77">
        <v>190</v>
      </c>
      <c r="K106" s="4">
        <v>0.72</v>
      </c>
      <c r="L106" s="117">
        <v>136.8</v>
      </c>
    </row>
    <row r="107" ht="16.5" spans="1:12">
      <c r="A107" s="74"/>
      <c r="B107" s="135"/>
      <c r="C107" s="74"/>
      <c r="D107" s="74"/>
      <c r="E107" s="74"/>
      <c r="F107" s="74"/>
      <c r="G107" s="74"/>
      <c r="H107" s="73"/>
      <c r="I107" s="4" t="s">
        <v>24</v>
      </c>
      <c r="J107" s="77">
        <v>190</v>
      </c>
      <c r="K107" s="4">
        <v>0</v>
      </c>
      <c r="L107" s="117">
        <v>0</v>
      </c>
    </row>
    <row r="108" ht="16.5" spans="1:12">
      <c r="A108" s="74"/>
      <c r="B108" s="135"/>
      <c r="C108" s="74"/>
      <c r="D108" s="74"/>
      <c r="E108" s="74"/>
      <c r="F108" s="74"/>
      <c r="G108" s="74"/>
      <c r="H108" s="73"/>
      <c r="I108" s="4" t="s">
        <v>34</v>
      </c>
      <c r="J108" s="77">
        <v>190</v>
      </c>
      <c r="K108" s="4">
        <v>0.07</v>
      </c>
      <c r="L108" s="117">
        <v>13.3</v>
      </c>
    </row>
    <row r="109" ht="16.5" spans="1:12">
      <c r="A109" s="74"/>
      <c r="B109" s="135"/>
      <c r="C109" s="74"/>
      <c r="D109" s="74"/>
      <c r="E109" s="74"/>
      <c r="F109" s="74"/>
      <c r="G109" s="74"/>
      <c r="H109" s="73"/>
      <c r="I109" s="4" t="s">
        <v>21</v>
      </c>
      <c r="J109" s="77">
        <v>190</v>
      </c>
      <c r="K109" s="4">
        <v>0.05</v>
      </c>
      <c r="L109" s="117">
        <v>9.5</v>
      </c>
    </row>
    <row r="110" ht="16.5" spans="1:12">
      <c r="A110" s="74"/>
      <c r="B110" s="135"/>
      <c r="C110" s="74"/>
      <c r="D110" s="74"/>
      <c r="E110" s="74"/>
      <c r="F110" s="74"/>
      <c r="G110" s="74"/>
      <c r="H110" s="73"/>
      <c r="I110" s="4" t="s">
        <v>22</v>
      </c>
      <c r="J110" s="77">
        <v>190</v>
      </c>
      <c r="K110" s="4">
        <v>0.14</v>
      </c>
      <c r="L110" s="117">
        <v>26.6</v>
      </c>
    </row>
    <row r="111" ht="16.5" spans="1:12">
      <c r="A111" s="74"/>
      <c r="B111" s="135"/>
      <c r="C111" s="74"/>
      <c r="D111" s="74"/>
      <c r="E111" s="74"/>
      <c r="F111" s="74"/>
      <c r="G111" s="74"/>
      <c r="H111" s="73"/>
      <c r="I111" s="4" t="s">
        <v>35</v>
      </c>
      <c r="J111" s="77">
        <v>190</v>
      </c>
      <c r="K111" s="4">
        <v>0</v>
      </c>
      <c r="L111" s="117">
        <v>0</v>
      </c>
    </row>
    <row r="112" ht="16.5" spans="1:12">
      <c r="A112" s="47"/>
      <c r="B112" s="136"/>
      <c r="C112" s="47"/>
      <c r="D112" s="47"/>
      <c r="E112" s="47"/>
      <c r="F112" s="47"/>
      <c r="G112" s="47"/>
      <c r="H112" s="46"/>
      <c r="I112" s="4" t="s">
        <v>36</v>
      </c>
      <c r="J112" s="77">
        <v>8</v>
      </c>
      <c r="K112" s="4">
        <v>0.4</v>
      </c>
      <c r="L112" s="117">
        <v>3.2</v>
      </c>
    </row>
    <row r="113" ht="16.5" spans="1:12">
      <c r="A113" s="70" t="s">
        <v>13</v>
      </c>
      <c r="B113" s="134">
        <v>45698</v>
      </c>
      <c r="C113" s="70" t="s">
        <v>14</v>
      </c>
      <c r="D113" s="70" t="s">
        <v>110</v>
      </c>
      <c r="E113" s="70">
        <v>73864</v>
      </c>
      <c r="F113" s="70" t="s">
        <v>111</v>
      </c>
      <c r="G113" s="70" t="s">
        <v>112</v>
      </c>
      <c r="H113" s="70" t="s">
        <v>31</v>
      </c>
      <c r="I113" s="4" t="s">
        <v>32</v>
      </c>
      <c r="J113" s="77">
        <v>1660</v>
      </c>
      <c r="K113" s="4">
        <v>0.416</v>
      </c>
      <c r="L113" s="117">
        <v>690.56</v>
      </c>
    </row>
    <row r="114" ht="16.5" spans="1:12">
      <c r="A114" s="74"/>
      <c r="B114" s="135"/>
      <c r="C114" s="74"/>
      <c r="D114" s="74"/>
      <c r="E114" s="74"/>
      <c r="F114" s="74"/>
      <c r="G114" s="74"/>
      <c r="H114" s="74"/>
      <c r="I114" s="4" t="s">
        <v>33</v>
      </c>
      <c r="J114" s="77">
        <v>1660</v>
      </c>
      <c r="K114" s="4">
        <v>0.72</v>
      </c>
      <c r="L114" s="117">
        <v>1195.2</v>
      </c>
    </row>
    <row r="115" ht="16.5" spans="1:12">
      <c r="A115" s="74"/>
      <c r="B115" s="135"/>
      <c r="C115" s="74"/>
      <c r="D115" s="74"/>
      <c r="E115" s="74"/>
      <c r="F115" s="74"/>
      <c r="G115" s="74"/>
      <c r="H115" s="74"/>
      <c r="I115" s="4" t="s">
        <v>24</v>
      </c>
      <c r="J115" s="77">
        <v>1660</v>
      </c>
      <c r="K115" s="4">
        <v>0</v>
      </c>
      <c r="L115" s="117">
        <v>0</v>
      </c>
    </row>
    <row r="116" ht="16.5" spans="1:12">
      <c r="A116" s="74"/>
      <c r="B116" s="135"/>
      <c r="C116" s="74"/>
      <c r="D116" s="74"/>
      <c r="E116" s="74"/>
      <c r="F116" s="74"/>
      <c r="G116" s="74"/>
      <c r="H116" s="74"/>
      <c r="I116" s="4" t="s">
        <v>34</v>
      </c>
      <c r="J116" s="77">
        <v>1660</v>
      </c>
      <c r="K116" s="4">
        <v>0.07</v>
      </c>
      <c r="L116" s="117">
        <v>116.2</v>
      </c>
    </row>
    <row r="117" ht="16.5" spans="1:12">
      <c r="A117" s="74"/>
      <c r="B117" s="135"/>
      <c r="C117" s="74"/>
      <c r="D117" s="74"/>
      <c r="E117" s="74"/>
      <c r="F117" s="74"/>
      <c r="G117" s="74"/>
      <c r="H117" s="74"/>
      <c r="I117" s="4" t="s">
        <v>21</v>
      </c>
      <c r="J117" s="77">
        <v>1660</v>
      </c>
      <c r="K117" s="4">
        <v>0.05</v>
      </c>
      <c r="L117" s="117">
        <v>83</v>
      </c>
    </row>
    <row r="118" ht="16.5" spans="1:12">
      <c r="A118" s="74"/>
      <c r="B118" s="135"/>
      <c r="C118" s="74"/>
      <c r="D118" s="74"/>
      <c r="E118" s="74"/>
      <c r="F118" s="74"/>
      <c r="G118" s="74"/>
      <c r="H118" s="74"/>
      <c r="I118" s="4" t="s">
        <v>22</v>
      </c>
      <c r="J118" s="77">
        <v>1660</v>
      </c>
      <c r="K118" s="4">
        <v>0.14</v>
      </c>
      <c r="L118" s="117">
        <v>232.4</v>
      </c>
    </row>
    <row r="119" ht="16.5" spans="1:12">
      <c r="A119" s="74"/>
      <c r="B119" s="135"/>
      <c r="C119" s="74"/>
      <c r="D119" s="74"/>
      <c r="E119" s="74"/>
      <c r="F119" s="74"/>
      <c r="G119" s="74"/>
      <c r="H119" s="74"/>
      <c r="I119" s="4" t="s">
        <v>35</v>
      </c>
      <c r="J119" s="77">
        <v>1660</v>
      </c>
      <c r="K119" s="4">
        <v>0</v>
      </c>
      <c r="L119" s="117">
        <v>0</v>
      </c>
    </row>
    <row r="120" ht="16.5" spans="1:12">
      <c r="A120" s="74"/>
      <c r="B120" s="135"/>
      <c r="C120" s="74"/>
      <c r="D120" s="74"/>
      <c r="E120" s="74"/>
      <c r="F120" s="74"/>
      <c r="G120" s="47"/>
      <c r="H120" s="74"/>
      <c r="I120" s="4" t="s">
        <v>36</v>
      </c>
      <c r="J120" s="77">
        <v>68</v>
      </c>
      <c r="K120" s="4">
        <v>0.4</v>
      </c>
      <c r="L120" s="117">
        <v>27.2</v>
      </c>
    </row>
    <row r="121" ht="16.5" spans="1:12">
      <c r="A121" s="74"/>
      <c r="B121" s="135"/>
      <c r="C121" s="74"/>
      <c r="D121" s="74"/>
      <c r="E121" s="74"/>
      <c r="F121" s="74"/>
      <c r="G121" s="70" t="s">
        <v>113</v>
      </c>
      <c r="H121" s="74"/>
      <c r="I121" s="4" t="s">
        <v>32</v>
      </c>
      <c r="J121" s="77">
        <v>550</v>
      </c>
      <c r="K121" s="4">
        <v>0.416</v>
      </c>
      <c r="L121" s="117">
        <v>228.8</v>
      </c>
    </row>
    <row r="122" ht="16.5" spans="1:12">
      <c r="A122" s="74"/>
      <c r="B122" s="135"/>
      <c r="C122" s="74"/>
      <c r="D122" s="74"/>
      <c r="E122" s="74"/>
      <c r="F122" s="74"/>
      <c r="G122" s="74"/>
      <c r="H122" s="74"/>
      <c r="I122" s="4" t="s">
        <v>33</v>
      </c>
      <c r="J122" s="77">
        <v>550</v>
      </c>
      <c r="K122" s="4">
        <v>0.72</v>
      </c>
      <c r="L122" s="117">
        <v>396</v>
      </c>
    </row>
    <row r="123" ht="16.5" spans="1:12">
      <c r="A123" s="74"/>
      <c r="B123" s="135"/>
      <c r="C123" s="74"/>
      <c r="D123" s="74"/>
      <c r="E123" s="74"/>
      <c r="F123" s="74"/>
      <c r="G123" s="74"/>
      <c r="H123" s="74"/>
      <c r="I123" s="4" t="s">
        <v>24</v>
      </c>
      <c r="J123" s="77">
        <v>550</v>
      </c>
      <c r="K123" s="4">
        <v>0</v>
      </c>
      <c r="L123" s="117">
        <v>0</v>
      </c>
    </row>
    <row r="124" ht="16.5" spans="1:12">
      <c r="A124" s="74"/>
      <c r="B124" s="135"/>
      <c r="C124" s="74"/>
      <c r="D124" s="74"/>
      <c r="E124" s="74"/>
      <c r="F124" s="74"/>
      <c r="G124" s="74"/>
      <c r="H124" s="74"/>
      <c r="I124" s="4" t="s">
        <v>34</v>
      </c>
      <c r="J124" s="77">
        <v>550</v>
      </c>
      <c r="K124" s="4">
        <v>0.07</v>
      </c>
      <c r="L124" s="117">
        <v>38.5</v>
      </c>
    </row>
    <row r="125" ht="16.5" spans="1:12">
      <c r="A125" s="74"/>
      <c r="B125" s="135"/>
      <c r="C125" s="74"/>
      <c r="D125" s="74"/>
      <c r="E125" s="74"/>
      <c r="F125" s="74"/>
      <c r="G125" s="74"/>
      <c r="H125" s="74"/>
      <c r="I125" s="4" t="s">
        <v>21</v>
      </c>
      <c r="J125" s="77">
        <v>550</v>
      </c>
      <c r="K125" s="4">
        <v>0.05</v>
      </c>
      <c r="L125" s="117">
        <v>27.5</v>
      </c>
    </row>
    <row r="126" ht="16.5" spans="1:12">
      <c r="A126" s="74"/>
      <c r="B126" s="135"/>
      <c r="C126" s="74"/>
      <c r="D126" s="74"/>
      <c r="E126" s="74"/>
      <c r="F126" s="74"/>
      <c r="G126" s="74"/>
      <c r="H126" s="74"/>
      <c r="I126" s="4" t="s">
        <v>22</v>
      </c>
      <c r="J126" s="77">
        <v>550</v>
      </c>
      <c r="K126" s="4">
        <v>0.14</v>
      </c>
      <c r="L126" s="117">
        <v>77</v>
      </c>
    </row>
    <row r="127" ht="16.5" spans="1:12">
      <c r="A127" s="74"/>
      <c r="B127" s="135"/>
      <c r="C127" s="74"/>
      <c r="D127" s="74"/>
      <c r="E127" s="74"/>
      <c r="F127" s="74"/>
      <c r="G127" s="74"/>
      <c r="H127" s="74"/>
      <c r="I127" s="4" t="s">
        <v>35</v>
      </c>
      <c r="J127" s="77">
        <v>550</v>
      </c>
      <c r="K127" s="4">
        <v>0</v>
      </c>
      <c r="L127" s="117">
        <v>0</v>
      </c>
    </row>
    <row r="128" ht="16.5" spans="1:12">
      <c r="A128" s="74"/>
      <c r="B128" s="135"/>
      <c r="C128" s="74"/>
      <c r="D128" s="74"/>
      <c r="E128" s="47"/>
      <c r="F128" s="74"/>
      <c r="G128" s="47"/>
      <c r="H128" s="47"/>
      <c r="I128" s="4" t="s">
        <v>36</v>
      </c>
      <c r="J128" s="77">
        <v>24</v>
      </c>
      <c r="K128" s="4">
        <v>0.4</v>
      </c>
      <c r="L128" s="117">
        <v>9.6</v>
      </c>
    </row>
    <row r="129" ht="16.5" spans="1:12">
      <c r="A129" s="74"/>
      <c r="B129" s="135"/>
      <c r="C129" s="74"/>
      <c r="D129" s="74"/>
      <c r="E129" s="70">
        <v>73865</v>
      </c>
      <c r="F129" s="74"/>
      <c r="G129" s="70" t="s">
        <v>114</v>
      </c>
      <c r="H129" s="70" t="s">
        <v>79</v>
      </c>
      <c r="I129" s="4" t="s">
        <v>32</v>
      </c>
      <c r="J129" s="77">
        <v>2060</v>
      </c>
      <c r="K129" s="4">
        <v>0.416</v>
      </c>
      <c r="L129" s="117">
        <v>856.96</v>
      </c>
    </row>
    <row r="130" ht="16.5" spans="1:12">
      <c r="A130" s="74"/>
      <c r="B130" s="135"/>
      <c r="C130" s="74"/>
      <c r="D130" s="74"/>
      <c r="E130" s="74"/>
      <c r="F130" s="74"/>
      <c r="G130" s="74"/>
      <c r="H130" s="74"/>
      <c r="I130" s="4" t="s">
        <v>33</v>
      </c>
      <c r="J130" s="77">
        <v>2060</v>
      </c>
      <c r="K130" s="4">
        <v>0.72</v>
      </c>
      <c r="L130" s="117">
        <v>1483.2</v>
      </c>
    </row>
    <row r="131" ht="16.5" spans="1:12">
      <c r="A131" s="74"/>
      <c r="B131" s="135"/>
      <c r="C131" s="74"/>
      <c r="D131" s="74"/>
      <c r="E131" s="74"/>
      <c r="F131" s="74"/>
      <c r="G131" s="74"/>
      <c r="H131" s="74"/>
      <c r="I131" s="4" t="s">
        <v>24</v>
      </c>
      <c r="J131" s="77">
        <v>2060</v>
      </c>
      <c r="K131" s="4">
        <v>0</v>
      </c>
      <c r="L131" s="117">
        <v>0</v>
      </c>
    </row>
    <row r="132" ht="16.5" spans="1:12">
      <c r="A132" s="74"/>
      <c r="B132" s="135"/>
      <c r="C132" s="74"/>
      <c r="D132" s="74"/>
      <c r="E132" s="74"/>
      <c r="F132" s="74"/>
      <c r="G132" s="74"/>
      <c r="H132" s="74"/>
      <c r="I132" s="4" t="s">
        <v>34</v>
      </c>
      <c r="J132" s="77">
        <v>2060</v>
      </c>
      <c r="K132" s="4">
        <v>0.07</v>
      </c>
      <c r="L132" s="117">
        <v>144.2</v>
      </c>
    </row>
    <row r="133" ht="16.5" spans="1:12">
      <c r="A133" s="74"/>
      <c r="B133" s="135"/>
      <c r="C133" s="74"/>
      <c r="D133" s="74"/>
      <c r="E133" s="74"/>
      <c r="F133" s="74"/>
      <c r="G133" s="74"/>
      <c r="H133" s="74"/>
      <c r="I133" s="4" t="s">
        <v>21</v>
      </c>
      <c r="J133" s="77">
        <v>2060</v>
      </c>
      <c r="K133" s="4">
        <v>0.05</v>
      </c>
      <c r="L133" s="117">
        <v>103</v>
      </c>
    </row>
    <row r="134" ht="16.5" spans="1:12">
      <c r="A134" s="74"/>
      <c r="B134" s="135"/>
      <c r="C134" s="74"/>
      <c r="D134" s="74"/>
      <c r="E134" s="74"/>
      <c r="F134" s="74"/>
      <c r="G134" s="74"/>
      <c r="H134" s="74"/>
      <c r="I134" s="4" t="s">
        <v>22</v>
      </c>
      <c r="J134" s="77">
        <v>2060</v>
      </c>
      <c r="K134" s="4">
        <v>0.14</v>
      </c>
      <c r="L134" s="117">
        <v>288.4</v>
      </c>
    </row>
    <row r="135" ht="16.5" spans="1:12">
      <c r="A135" s="74"/>
      <c r="B135" s="135"/>
      <c r="C135" s="74"/>
      <c r="D135" s="74"/>
      <c r="E135" s="74"/>
      <c r="F135" s="74"/>
      <c r="G135" s="74"/>
      <c r="H135" s="74"/>
      <c r="I135" s="4" t="s">
        <v>35</v>
      </c>
      <c r="J135" s="77">
        <v>2060</v>
      </c>
      <c r="K135" s="4">
        <v>0</v>
      </c>
      <c r="L135" s="117">
        <v>0</v>
      </c>
    </row>
    <row r="136" ht="16.5" spans="1:12">
      <c r="A136" s="74"/>
      <c r="B136" s="135"/>
      <c r="C136" s="74"/>
      <c r="D136" s="74"/>
      <c r="E136" s="74"/>
      <c r="F136" s="74"/>
      <c r="G136" s="47"/>
      <c r="H136" s="74"/>
      <c r="I136" s="4" t="s">
        <v>36</v>
      </c>
      <c r="J136" s="77">
        <v>83</v>
      </c>
      <c r="K136" s="4">
        <v>0.4</v>
      </c>
      <c r="L136" s="117">
        <v>33.2</v>
      </c>
    </row>
    <row r="137" ht="16.5" spans="1:12">
      <c r="A137" s="74"/>
      <c r="B137" s="135"/>
      <c r="C137" s="74"/>
      <c r="D137" s="74"/>
      <c r="E137" s="74"/>
      <c r="F137" s="74"/>
      <c r="G137" s="70" t="s">
        <v>115</v>
      </c>
      <c r="H137" s="74"/>
      <c r="I137" s="4" t="s">
        <v>32</v>
      </c>
      <c r="J137" s="77">
        <v>1940</v>
      </c>
      <c r="K137" s="4">
        <v>0.416</v>
      </c>
      <c r="L137" s="117">
        <v>807.04</v>
      </c>
    </row>
    <row r="138" ht="16.5" spans="1:12">
      <c r="A138" s="74"/>
      <c r="B138" s="135"/>
      <c r="C138" s="74"/>
      <c r="D138" s="74"/>
      <c r="E138" s="74"/>
      <c r="F138" s="74"/>
      <c r="G138" s="74"/>
      <c r="H138" s="74"/>
      <c r="I138" s="4" t="s">
        <v>33</v>
      </c>
      <c r="J138" s="77">
        <v>1940</v>
      </c>
      <c r="K138" s="4">
        <v>0.72</v>
      </c>
      <c r="L138" s="117">
        <v>1396.8</v>
      </c>
    </row>
    <row r="139" ht="16.5" spans="1:12">
      <c r="A139" s="74"/>
      <c r="B139" s="135"/>
      <c r="C139" s="74"/>
      <c r="D139" s="74"/>
      <c r="E139" s="74"/>
      <c r="F139" s="74"/>
      <c r="G139" s="74"/>
      <c r="H139" s="74"/>
      <c r="I139" s="4" t="s">
        <v>24</v>
      </c>
      <c r="J139" s="77">
        <v>1940</v>
      </c>
      <c r="K139" s="4">
        <v>0</v>
      </c>
      <c r="L139" s="117">
        <v>0</v>
      </c>
    </row>
    <row r="140" ht="16.5" spans="1:12">
      <c r="A140" s="74"/>
      <c r="B140" s="135"/>
      <c r="C140" s="74"/>
      <c r="D140" s="74"/>
      <c r="E140" s="74"/>
      <c r="F140" s="74"/>
      <c r="G140" s="74"/>
      <c r="H140" s="74"/>
      <c r="I140" s="4" t="s">
        <v>34</v>
      </c>
      <c r="J140" s="77">
        <v>1940</v>
      </c>
      <c r="K140" s="4">
        <v>0.07</v>
      </c>
      <c r="L140" s="117">
        <v>135.8</v>
      </c>
    </row>
    <row r="141" ht="16.5" spans="1:12">
      <c r="A141" s="74"/>
      <c r="B141" s="135"/>
      <c r="C141" s="74"/>
      <c r="D141" s="74"/>
      <c r="E141" s="74"/>
      <c r="F141" s="74"/>
      <c r="G141" s="74"/>
      <c r="H141" s="74"/>
      <c r="I141" s="4" t="s">
        <v>21</v>
      </c>
      <c r="J141" s="77">
        <v>1940</v>
      </c>
      <c r="K141" s="4">
        <v>0.05</v>
      </c>
      <c r="L141" s="117">
        <v>97</v>
      </c>
    </row>
    <row r="142" ht="16.5" spans="1:12">
      <c r="A142" s="74"/>
      <c r="B142" s="135"/>
      <c r="C142" s="74"/>
      <c r="D142" s="74"/>
      <c r="E142" s="74"/>
      <c r="F142" s="74"/>
      <c r="G142" s="74"/>
      <c r="H142" s="74"/>
      <c r="I142" s="4" t="s">
        <v>22</v>
      </c>
      <c r="J142" s="77">
        <v>1940</v>
      </c>
      <c r="K142" s="4">
        <v>0.14</v>
      </c>
      <c r="L142" s="117">
        <v>271.6</v>
      </c>
    </row>
    <row r="143" ht="16.5" spans="1:12">
      <c r="A143" s="74"/>
      <c r="B143" s="135"/>
      <c r="C143" s="74"/>
      <c r="D143" s="74"/>
      <c r="E143" s="74"/>
      <c r="F143" s="74"/>
      <c r="G143" s="74"/>
      <c r="H143" s="74"/>
      <c r="I143" s="4" t="s">
        <v>35</v>
      </c>
      <c r="J143" s="77">
        <v>1940</v>
      </c>
      <c r="K143" s="4">
        <v>0</v>
      </c>
      <c r="L143" s="117">
        <v>0</v>
      </c>
    </row>
    <row r="144" ht="16.5" spans="1:12">
      <c r="A144" s="74"/>
      <c r="B144" s="135"/>
      <c r="C144" s="74"/>
      <c r="D144" s="74"/>
      <c r="E144" s="47"/>
      <c r="F144" s="74"/>
      <c r="G144" s="47"/>
      <c r="H144" s="47"/>
      <c r="I144" s="4" t="s">
        <v>36</v>
      </c>
      <c r="J144" s="77">
        <v>79</v>
      </c>
      <c r="K144" s="4">
        <v>0.4</v>
      </c>
      <c r="L144" s="117">
        <v>31.6</v>
      </c>
    </row>
    <row r="145" ht="16.5" spans="1:12">
      <c r="A145" s="74"/>
      <c r="B145" s="135"/>
      <c r="C145" s="74"/>
      <c r="D145" s="74"/>
      <c r="E145" s="70">
        <v>73866</v>
      </c>
      <c r="F145" s="74"/>
      <c r="G145" s="70" t="s">
        <v>116</v>
      </c>
      <c r="H145" s="70" t="s">
        <v>39</v>
      </c>
      <c r="I145" s="4" t="s">
        <v>32</v>
      </c>
      <c r="J145" s="77">
        <v>1150</v>
      </c>
      <c r="K145" s="4">
        <v>0.416</v>
      </c>
      <c r="L145" s="117">
        <v>478.4</v>
      </c>
    </row>
    <row r="146" ht="16.5" spans="1:12">
      <c r="A146" s="74"/>
      <c r="B146" s="135"/>
      <c r="C146" s="74"/>
      <c r="D146" s="74"/>
      <c r="E146" s="74"/>
      <c r="F146" s="74"/>
      <c r="G146" s="74"/>
      <c r="H146" s="74"/>
      <c r="I146" s="4" t="s">
        <v>33</v>
      </c>
      <c r="J146" s="77">
        <v>1150</v>
      </c>
      <c r="K146" s="4">
        <v>0.72</v>
      </c>
      <c r="L146" s="117">
        <v>828</v>
      </c>
    </row>
    <row r="147" ht="16.5" spans="1:12">
      <c r="A147" s="74"/>
      <c r="B147" s="135"/>
      <c r="C147" s="74"/>
      <c r="D147" s="74"/>
      <c r="E147" s="74"/>
      <c r="F147" s="74"/>
      <c r="G147" s="74"/>
      <c r="H147" s="74"/>
      <c r="I147" s="4" t="s">
        <v>24</v>
      </c>
      <c r="J147" s="77">
        <v>1150</v>
      </c>
      <c r="K147" s="4">
        <v>0</v>
      </c>
      <c r="L147" s="117">
        <v>0</v>
      </c>
    </row>
    <row r="148" ht="16.5" spans="1:12">
      <c r="A148" s="74"/>
      <c r="B148" s="135"/>
      <c r="C148" s="74"/>
      <c r="D148" s="74"/>
      <c r="E148" s="74"/>
      <c r="F148" s="74"/>
      <c r="G148" s="74"/>
      <c r="H148" s="74"/>
      <c r="I148" s="4" t="s">
        <v>34</v>
      </c>
      <c r="J148" s="77">
        <v>1860</v>
      </c>
      <c r="K148" s="4">
        <v>0.07</v>
      </c>
      <c r="L148" s="117">
        <v>130.2</v>
      </c>
    </row>
    <row r="149" ht="16.5" spans="1:12">
      <c r="A149" s="74"/>
      <c r="B149" s="135"/>
      <c r="C149" s="74"/>
      <c r="D149" s="74"/>
      <c r="E149" s="74"/>
      <c r="F149" s="74"/>
      <c r="G149" s="74"/>
      <c r="H149" s="74"/>
      <c r="I149" s="4" t="s">
        <v>21</v>
      </c>
      <c r="J149" s="77">
        <v>1860</v>
      </c>
      <c r="K149" s="4">
        <v>0.05</v>
      </c>
      <c r="L149" s="117">
        <v>93</v>
      </c>
    </row>
    <row r="150" ht="16.5" spans="1:12">
      <c r="A150" s="74"/>
      <c r="B150" s="135"/>
      <c r="C150" s="74"/>
      <c r="D150" s="74"/>
      <c r="E150" s="74"/>
      <c r="F150" s="74"/>
      <c r="G150" s="74"/>
      <c r="H150" s="74"/>
      <c r="I150" s="4" t="s">
        <v>22</v>
      </c>
      <c r="J150" s="77">
        <v>1860</v>
      </c>
      <c r="K150" s="4">
        <v>0.14</v>
      </c>
      <c r="L150" s="117">
        <v>260.4</v>
      </c>
    </row>
    <row r="151" ht="16.5" spans="1:12">
      <c r="A151" s="74"/>
      <c r="B151" s="135"/>
      <c r="C151" s="74"/>
      <c r="D151" s="74"/>
      <c r="E151" s="74"/>
      <c r="F151" s="74"/>
      <c r="G151" s="74"/>
      <c r="H151" s="74"/>
      <c r="I151" s="4" t="s">
        <v>35</v>
      </c>
      <c r="J151" s="77">
        <v>1150</v>
      </c>
      <c r="K151" s="4">
        <v>0</v>
      </c>
      <c r="L151" s="117">
        <v>0</v>
      </c>
    </row>
    <row r="152" ht="16.5" spans="1:12">
      <c r="A152" s="74"/>
      <c r="B152" s="135"/>
      <c r="C152" s="74"/>
      <c r="D152" s="74"/>
      <c r="E152" s="74"/>
      <c r="F152" s="74"/>
      <c r="G152" s="47"/>
      <c r="H152" s="74"/>
      <c r="I152" s="4" t="s">
        <v>36</v>
      </c>
      <c r="J152" s="77">
        <v>47</v>
      </c>
      <c r="K152" s="4">
        <v>0.4</v>
      </c>
      <c r="L152" s="117">
        <v>18.8</v>
      </c>
    </row>
    <row r="153" ht="16.5" spans="1:12">
      <c r="A153" s="74"/>
      <c r="B153" s="135"/>
      <c r="C153" s="74"/>
      <c r="D153" s="74"/>
      <c r="E153" s="74"/>
      <c r="F153" s="74"/>
      <c r="G153" s="70" t="s">
        <v>117</v>
      </c>
      <c r="H153" s="74"/>
      <c r="I153" s="4" t="s">
        <v>32</v>
      </c>
      <c r="J153" s="77">
        <v>1080</v>
      </c>
      <c r="K153" s="4">
        <v>0.416</v>
      </c>
      <c r="L153" s="117">
        <v>449.28</v>
      </c>
    </row>
    <row r="154" ht="16.5" spans="1:12">
      <c r="A154" s="74"/>
      <c r="B154" s="135"/>
      <c r="C154" s="74"/>
      <c r="D154" s="74"/>
      <c r="E154" s="74"/>
      <c r="F154" s="74"/>
      <c r="G154" s="74"/>
      <c r="H154" s="74"/>
      <c r="I154" s="4" t="s">
        <v>33</v>
      </c>
      <c r="J154" s="77">
        <v>1080</v>
      </c>
      <c r="K154" s="4">
        <v>0.72</v>
      </c>
      <c r="L154" s="117">
        <v>777.6</v>
      </c>
    </row>
    <row r="155" ht="16.5" spans="1:12">
      <c r="A155" s="74"/>
      <c r="B155" s="135"/>
      <c r="C155" s="74"/>
      <c r="D155" s="74"/>
      <c r="E155" s="74"/>
      <c r="F155" s="74"/>
      <c r="G155" s="74"/>
      <c r="H155" s="74"/>
      <c r="I155" s="4" t="s">
        <v>24</v>
      </c>
      <c r="J155" s="77">
        <v>1080</v>
      </c>
      <c r="K155" s="4">
        <v>0</v>
      </c>
      <c r="L155" s="117">
        <v>0</v>
      </c>
    </row>
    <row r="156" ht="16.5" spans="1:12">
      <c r="A156" s="74"/>
      <c r="B156" s="135"/>
      <c r="C156" s="74"/>
      <c r="D156" s="74"/>
      <c r="E156" s="74"/>
      <c r="F156" s="74"/>
      <c r="G156" s="74"/>
      <c r="H156" s="74"/>
      <c r="I156" s="4" t="s">
        <v>34</v>
      </c>
      <c r="J156" s="77">
        <v>1640</v>
      </c>
      <c r="K156" s="4">
        <v>0.07</v>
      </c>
      <c r="L156" s="117">
        <v>114.8</v>
      </c>
    </row>
    <row r="157" ht="16.5" spans="1:12">
      <c r="A157" s="74"/>
      <c r="B157" s="135"/>
      <c r="C157" s="74"/>
      <c r="D157" s="74"/>
      <c r="E157" s="74"/>
      <c r="F157" s="74"/>
      <c r="G157" s="74"/>
      <c r="H157" s="74"/>
      <c r="I157" s="4" t="s">
        <v>21</v>
      </c>
      <c r="J157" s="77">
        <v>1640</v>
      </c>
      <c r="K157" s="4">
        <v>0.05</v>
      </c>
      <c r="L157" s="117">
        <v>82</v>
      </c>
    </row>
    <row r="158" ht="16.5" spans="1:12">
      <c r="A158" s="74"/>
      <c r="B158" s="135"/>
      <c r="C158" s="74"/>
      <c r="D158" s="74"/>
      <c r="E158" s="74"/>
      <c r="F158" s="74"/>
      <c r="G158" s="74"/>
      <c r="H158" s="74"/>
      <c r="I158" s="4" t="s">
        <v>22</v>
      </c>
      <c r="J158" s="77">
        <v>1640</v>
      </c>
      <c r="K158" s="4">
        <v>0.14</v>
      </c>
      <c r="L158" s="117">
        <v>229.6</v>
      </c>
    </row>
    <row r="159" ht="16.5" spans="1:12">
      <c r="A159" s="74"/>
      <c r="B159" s="135"/>
      <c r="C159" s="74"/>
      <c r="D159" s="74"/>
      <c r="E159" s="74"/>
      <c r="F159" s="74"/>
      <c r="G159" s="74"/>
      <c r="H159" s="74"/>
      <c r="I159" s="4" t="s">
        <v>35</v>
      </c>
      <c r="J159" s="77">
        <v>1080</v>
      </c>
      <c r="K159" s="4">
        <v>0</v>
      </c>
      <c r="L159" s="117">
        <v>0</v>
      </c>
    </row>
    <row r="160" ht="16.5" spans="1:12">
      <c r="A160" s="74"/>
      <c r="B160" s="135"/>
      <c r="C160" s="74"/>
      <c r="D160" s="74"/>
      <c r="E160" s="47"/>
      <c r="F160" s="74"/>
      <c r="G160" s="47"/>
      <c r="H160" s="47"/>
      <c r="I160" s="4" t="s">
        <v>36</v>
      </c>
      <c r="J160" s="77">
        <v>44</v>
      </c>
      <c r="K160" s="4">
        <v>0.4</v>
      </c>
      <c r="L160" s="117">
        <v>17.6</v>
      </c>
    </row>
    <row r="161" ht="16.5" spans="1:12">
      <c r="A161" s="74"/>
      <c r="B161" s="135"/>
      <c r="C161" s="74"/>
      <c r="D161" s="74"/>
      <c r="E161" s="70">
        <v>73867</v>
      </c>
      <c r="F161" s="74"/>
      <c r="G161" s="70" t="s">
        <v>118</v>
      </c>
      <c r="H161" s="70" t="s">
        <v>44</v>
      </c>
      <c r="I161" s="4" t="s">
        <v>32</v>
      </c>
      <c r="J161" s="77">
        <v>640</v>
      </c>
      <c r="K161" s="4">
        <v>0.416</v>
      </c>
      <c r="L161" s="117">
        <v>266.24</v>
      </c>
    </row>
    <row r="162" ht="16.5" spans="1:12">
      <c r="A162" s="74"/>
      <c r="B162" s="135"/>
      <c r="C162" s="74"/>
      <c r="D162" s="74"/>
      <c r="E162" s="74"/>
      <c r="F162" s="74"/>
      <c r="G162" s="74"/>
      <c r="H162" s="74"/>
      <c r="I162" s="4" t="s">
        <v>33</v>
      </c>
      <c r="J162" s="77">
        <v>640</v>
      </c>
      <c r="K162" s="4">
        <v>0.72</v>
      </c>
      <c r="L162" s="117">
        <v>460.8</v>
      </c>
    </row>
    <row r="163" ht="16.5" spans="1:12">
      <c r="A163" s="74"/>
      <c r="B163" s="135"/>
      <c r="C163" s="74"/>
      <c r="D163" s="74"/>
      <c r="E163" s="74"/>
      <c r="F163" s="74"/>
      <c r="G163" s="74"/>
      <c r="H163" s="74"/>
      <c r="I163" s="4" t="s">
        <v>24</v>
      </c>
      <c r="J163" s="77">
        <v>640</v>
      </c>
      <c r="K163" s="4">
        <v>0</v>
      </c>
      <c r="L163" s="117">
        <v>0</v>
      </c>
    </row>
    <row r="164" ht="16.5" spans="1:12">
      <c r="A164" s="74"/>
      <c r="B164" s="135"/>
      <c r="C164" s="74"/>
      <c r="D164" s="74"/>
      <c r="E164" s="74"/>
      <c r="F164" s="74"/>
      <c r="G164" s="74"/>
      <c r="H164" s="74"/>
      <c r="I164" s="4" t="s">
        <v>34</v>
      </c>
      <c r="J164" s="77">
        <v>640</v>
      </c>
      <c r="K164" s="4">
        <v>0.07</v>
      </c>
      <c r="L164" s="117">
        <v>44.8</v>
      </c>
    </row>
    <row r="165" ht="16.5" spans="1:12">
      <c r="A165" s="74"/>
      <c r="B165" s="135"/>
      <c r="C165" s="74"/>
      <c r="D165" s="74"/>
      <c r="E165" s="74"/>
      <c r="F165" s="74"/>
      <c r="G165" s="74"/>
      <c r="H165" s="74"/>
      <c r="I165" s="4" t="s">
        <v>21</v>
      </c>
      <c r="J165" s="77">
        <v>640</v>
      </c>
      <c r="K165" s="4">
        <v>0.05</v>
      </c>
      <c r="L165" s="117">
        <v>32</v>
      </c>
    </row>
    <row r="166" ht="16.5" spans="1:12">
      <c r="A166" s="74"/>
      <c r="B166" s="135"/>
      <c r="C166" s="74"/>
      <c r="D166" s="74"/>
      <c r="E166" s="74"/>
      <c r="F166" s="74"/>
      <c r="G166" s="74"/>
      <c r="H166" s="74"/>
      <c r="I166" s="4" t="s">
        <v>22</v>
      </c>
      <c r="J166" s="77">
        <v>640</v>
      </c>
      <c r="K166" s="4">
        <v>0.14</v>
      </c>
      <c r="L166" s="117">
        <v>89.6</v>
      </c>
    </row>
    <row r="167" ht="16.5" spans="1:12">
      <c r="A167" s="74"/>
      <c r="B167" s="135"/>
      <c r="C167" s="74"/>
      <c r="D167" s="74"/>
      <c r="E167" s="74"/>
      <c r="F167" s="74"/>
      <c r="G167" s="74"/>
      <c r="H167" s="74"/>
      <c r="I167" s="4" t="s">
        <v>35</v>
      </c>
      <c r="J167" s="77">
        <v>640</v>
      </c>
      <c r="K167" s="4">
        <v>0</v>
      </c>
      <c r="L167" s="117">
        <v>0</v>
      </c>
    </row>
    <row r="168" ht="16.5" spans="1:12">
      <c r="A168" s="74"/>
      <c r="B168" s="135"/>
      <c r="C168" s="74"/>
      <c r="D168" s="74"/>
      <c r="E168" s="74"/>
      <c r="F168" s="74"/>
      <c r="G168" s="47"/>
      <c r="H168" s="74"/>
      <c r="I168" s="4" t="s">
        <v>36</v>
      </c>
      <c r="J168" s="77">
        <v>27</v>
      </c>
      <c r="K168" s="4">
        <v>0.4</v>
      </c>
      <c r="L168" s="117">
        <v>10.8</v>
      </c>
    </row>
    <row r="169" ht="16.5" spans="1:12">
      <c r="A169" s="74"/>
      <c r="B169" s="135"/>
      <c r="C169" s="74"/>
      <c r="D169" s="74"/>
      <c r="E169" s="74"/>
      <c r="F169" s="74"/>
      <c r="G169" s="70" t="s">
        <v>119</v>
      </c>
      <c r="H169" s="74"/>
      <c r="I169" s="4" t="s">
        <v>32</v>
      </c>
      <c r="J169" s="77">
        <v>100</v>
      </c>
      <c r="K169" s="4">
        <v>0.416</v>
      </c>
      <c r="L169" s="117">
        <v>41.6</v>
      </c>
    </row>
    <row r="170" ht="16.5" spans="1:12">
      <c r="A170" s="74"/>
      <c r="B170" s="135"/>
      <c r="C170" s="74"/>
      <c r="D170" s="74"/>
      <c r="E170" s="74"/>
      <c r="F170" s="74"/>
      <c r="G170" s="74"/>
      <c r="H170" s="74"/>
      <c r="I170" s="4" t="s">
        <v>33</v>
      </c>
      <c r="J170" s="77">
        <v>100</v>
      </c>
      <c r="K170" s="4">
        <v>0.72</v>
      </c>
      <c r="L170" s="117">
        <v>72</v>
      </c>
    </row>
    <row r="171" ht="16.5" spans="1:12">
      <c r="A171" s="74"/>
      <c r="B171" s="135"/>
      <c r="C171" s="74"/>
      <c r="D171" s="74"/>
      <c r="E171" s="74"/>
      <c r="F171" s="74"/>
      <c r="G171" s="74"/>
      <c r="H171" s="74"/>
      <c r="I171" s="4" t="s">
        <v>24</v>
      </c>
      <c r="J171" s="77">
        <v>100</v>
      </c>
      <c r="K171" s="4">
        <v>0</v>
      </c>
      <c r="L171" s="117">
        <v>0</v>
      </c>
    </row>
    <row r="172" ht="16.5" spans="1:12">
      <c r="A172" s="74"/>
      <c r="B172" s="135"/>
      <c r="C172" s="74"/>
      <c r="D172" s="74"/>
      <c r="E172" s="74"/>
      <c r="F172" s="74"/>
      <c r="G172" s="74"/>
      <c r="H172" s="74"/>
      <c r="I172" s="4" t="s">
        <v>34</v>
      </c>
      <c r="J172" s="77">
        <v>100</v>
      </c>
      <c r="K172" s="4">
        <v>0.07</v>
      </c>
      <c r="L172" s="117">
        <v>7</v>
      </c>
    </row>
    <row r="173" ht="16.5" spans="1:12">
      <c r="A173" s="74"/>
      <c r="B173" s="135"/>
      <c r="C173" s="74"/>
      <c r="D173" s="74"/>
      <c r="E173" s="74"/>
      <c r="F173" s="74"/>
      <c r="G173" s="74"/>
      <c r="H173" s="74"/>
      <c r="I173" s="4" t="s">
        <v>21</v>
      </c>
      <c r="J173" s="77">
        <v>100</v>
      </c>
      <c r="K173" s="4">
        <v>0.05</v>
      </c>
      <c r="L173" s="117">
        <v>5</v>
      </c>
    </row>
    <row r="174" ht="16.5" spans="1:12">
      <c r="A174" s="74"/>
      <c r="B174" s="135"/>
      <c r="C174" s="74"/>
      <c r="D174" s="74"/>
      <c r="E174" s="74"/>
      <c r="F174" s="74"/>
      <c r="G174" s="74"/>
      <c r="H174" s="74"/>
      <c r="I174" s="4" t="s">
        <v>22</v>
      </c>
      <c r="J174" s="77">
        <v>100</v>
      </c>
      <c r="K174" s="4">
        <v>0.14</v>
      </c>
      <c r="L174" s="117">
        <v>14</v>
      </c>
    </row>
    <row r="175" ht="16.5" spans="1:12">
      <c r="A175" s="74"/>
      <c r="B175" s="135"/>
      <c r="C175" s="74"/>
      <c r="D175" s="74"/>
      <c r="E175" s="74"/>
      <c r="F175" s="74"/>
      <c r="G175" s="74"/>
      <c r="H175" s="74"/>
      <c r="I175" s="4" t="s">
        <v>35</v>
      </c>
      <c r="J175" s="77">
        <v>100</v>
      </c>
      <c r="K175" s="4">
        <v>0</v>
      </c>
      <c r="L175" s="117">
        <v>0</v>
      </c>
    </row>
    <row r="176" ht="16.5" spans="1:12">
      <c r="A176" s="47"/>
      <c r="B176" s="136"/>
      <c r="C176" s="47"/>
      <c r="D176" s="47"/>
      <c r="E176" s="47"/>
      <c r="F176" s="47"/>
      <c r="G176" s="47"/>
      <c r="H176" s="47"/>
      <c r="I176" s="4" t="s">
        <v>36</v>
      </c>
      <c r="J176" s="77">
        <v>5</v>
      </c>
      <c r="K176" s="4">
        <v>0.4</v>
      </c>
      <c r="L176" s="117">
        <v>2</v>
      </c>
    </row>
    <row r="177" ht="24" customHeight="1" spans="1:13">
      <c r="A177" s="48" t="s">
        <v>47</v>
      </c>
      <c r="B177" s="49"/>
      <c r="C177" s="49"/>
      <c r="D177" s="49"/>
      <c r="E177" s="49"/>
      <c r="F177" s="49"/>
      <c r="G177" s="49"/>
      <c r="H177" s="49"/>
      <c r="I177" s="50"/>
      <c r="J177" s="187">
        <f>SUM(J5:J176)</f>
        <v>258146</v>
      </c>
      <c r="K177" s="52"/>
      <c r="L177" s="51">
        <f>SUM(L5:L176)</f>
        <v>40908.796</v>
      </c>
      <c r="M177" s="162" t="s">
        <v>120</v>
      </c>
    </row>
    <row r="180" ht="23" spans="1:13">
      <c r="A180" s="22" t="s">
        <v>48</v>
      </c>
      <c r="B180" s="22"/>
      <c r="C180" s="22"/>
      <c r="D180" s="22"/>
      <c r="E180" s="22"/>
      <c r="F180" s="22"/>
      <c r="G180" s="22"/>
      <c r="H180" s="22"/>
      <c r="I180" s="22"/>
      <c r="J180" s="23"/>
    </row>
    <row r="181" ht="56" spans="1:13">
      <c r="A181" s="200" t="s">
        <v>49</v>
      </c>
      <c r="B181" s="200" t="s">
        <v>50</v>
      </c>
      <c r="C181" s="200" t="s">
        <v>51</v>
      </c>
      <c r="D181" s="200" t="s">
        <v>52</v>
      </c>
      <c r="E181" s="200" t="s">
        <v>53</v>
      </c>
      <c r="F181" s="200" t="s">
        <v>54</v>
      </c>
      <c r="G181" s="201" t="s">
        <v>55</v>
      </c>
      <c r="H181" s="201" t="s">
        <v>56</v>
      </c>
      <c r="I181" s="200" t="s">
        <v>57</v>
      </c>
      <c r="J181" s="55" t="s">
        <v>58</v>
      </c>
    </row>
    <row r="182" ht="28" spans="1:13">
      <c r="A182" s="56">
        <v>1</v>
      </c>
      <c r="B182" s="57"/>
      <c r="C182" s="56" t="s">
        <v>13</v>
      </c>
      <c r="D182" s="58" t="s">
        <v>59</v>
      </c>
      <c r="E182" s="58" t="s">
        <v>60</v>
      </c>
      <c r="F182" s="56" t="s">
        <v>61</v>
      </c>
      <c r="G182" s="56" t="s">
        <v>62</v>
      </c>
      <c r="H182" s="56">
        <f>J177</f>
        <v>258146</v>
      </c>
      <c r="I182" s="60">
        <f>L177</f>
        <v>40908.796</v>
      </c>
      <c r="J182" s="61"/>
    </row>
  </sheetData>
  <autoFilter xmlns:etc="http://www.wps.cn/officeDocument/2017/etCustomData" ref="A4:M177" etc:filterBottomFollowUsedRange="0">
    <extLst/>
  </autoFilter>
  <mergeCells count="94">
    <mergeCell ref="A3:L3"/>
    <mergeCell ref="A177:I177"/>
    <mergeCell ref="A180:J180"/>
    <mergeCell ref="A5:A28"/>
    <mergeCell ref="A29:A44"/>
    <mergeCell ref="A45:A74"/>
    <mergeCell ref="A75:A80"/>
    <mergeCell ref="A81:A112"/>
    <mergeCell ref="A113:A176"/>
    <mergeCell ref="B5:B28"/>
    <mergeCell ref="B29:B44"/>
    <mergeCell ref="B45:B74"/>
    <mergeCell ref="B75:B80"/>
    <mergeCell ref="B81:B112"/>
    <mergeCell ref="B113:B176"/>
    <mergeCell ref="C5:C28"/>
    <mergeCell ref="C29:C44"/>
    <mergeCell ref="C45:C74"/>
    <mergeCell ref="C75:C80"/>
    <mergeCell ref="C81:C112"/>
    <mergeCell ref="C113:C176"/>
    <mergeCell ref="D5:D28"/>
    <mergeCell ref="D29:D44"/>
    <mergeCell ref="D45:D74"/>
    <mergeCell ref="D75:D80"/>
    <mergeCell ref="D81:D112"/>
    <mergeCell ref="D113:D176"/>
    <mergeCell ref="E5:E10"/>
    <mergeCell ref="E11:E16"/>
    <mergeCell ref="E17:E22"/>
    <mergeCell ref="E23:E28"/>
    <mergeCell ref="E29:E36"/>
    <mergeCell ref="E37:E44"/>
    <mergeCell ref="E45:E52"/>
    <mergeCell ref="E53:E60"/>
    <mergeCell ref="E61:E67"/>
    <mergeCell ref="E68:E74"/>
    <mergeCell ref="E75:E80"/>
    <mergeCell ref="E81:E88"/>
    <mergeCell ref="E89:E96"/>
    <mergeCell ref="E97:E104"/>
    <mergeCell ref="E105:E112"/>
    <mergeCell ref="E113:E128"/>
    <mergeCell ref="E129:E144"/>
    <mergeCell ref="E145:E160"/>
    <mergeCell ref="E161:E176"/>
    <mergeCell ref="F5:F28"/>
    <mergeCell ref="F29:F44"/>
    <mergeCell ref="F45:F74"/>
    <mergeCell ref="F75:F80"/>
    <mergeCell ref="F81:F112"/>
    <mergeCell ref="F113:F176"/>
    <mergeCell ref="G5:G10"/>
    <mergeCell ref="G11:G16"/>
    <mergeCell ref="G17:G22"/>
    <mergeCell ref="G23:G28"/>
    <mergeCell ref="G29:G36"/>
    <mergeCell ref="G37:G44"/>
    <mergeCell ref="G45:G52"/>
    <mergeCell ref="G53:G60"/>
    <mergeCell ref="G61:G67"/>
    <mergeCell ref="G68:G74"/>
    <mergeCell ref="G75:G80"/>
    <mergeCell ref="G81:G88"/>
    <mergeCell ref="G89:G96"/>
    <mergeCell ref="G97:G104"/>
    <mergeCell ref="G105:G112"/>
    <mergeCell ref="G113:G120"/>
    <mergeCell ref="G121:G128"/>
    <mergeCell ref="G129:G136"/>
    <mergeCell ref="G137:G144"/>
    <mergeCell ref="G145:G152"/>
    <mergeCell ref="G153:G160"/>
    <mergeCell ref="G161:G168"/>
    <mergeCell ref="G169:G176"/>
    <mergeCell ref="H5:H10"/>
    <mergeCell ref="H11:H16"/>
    <mergeCell ref="H17:H22"/>
    <mergeCell ref="H23:H28"/>
    <mergeCell ref="H29:H36"/>
    <mergeCell ref="H37:H44"/>
    <mergeCell ref="H45:H52"/>
    <mergeCell ref="H53:H60"/>
    <mergeCell ref="H61:H67"/>
    <mergeCell ref="H68:H74"/>
    <mergeCell ref="H75:H80"/>
    <mergeCell ref="H81:H88"/>
    <mergeCell ref="H89:H96"/>
    <mergeCell ref="H97:H104"/>
    <mergeCell ref="H105:H112"/>
    <mergeCell ref="H113:H128"/>
    <mergeCell ref="H129:H144"/>
    <mergeCell ref="H145:H160"/>
    <mergeCell ref="H161:H176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5"/>
  <sheetViews>
    <sheetView zoomScale="60" zoomScaleNormal="60" topLeftCell="A112" workbookViewId="0">
      <selection activeCell="M115" sqref="M115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8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86" t="s">
        <v>1</v>
      </c>
      <c r="B4" s="87" t="s">
        <v>2</v>
      </c>
      <c r="C4" s="86" t="s">
        <v>3</v>
      </c>
      <c r="D4" s="86" t="s">
        <v>4</v>
      </c>
      <c r="E4" s="88" t="s">
        <v>5</v>
      </c>
      <c r="F4" s="86" t="s">
        <v>6</v>
      </c>
      <c r="G4" s="89" t="s">
        <v>7</v>
      </c>
      <c r="H4" s="89" t="s">
        <v>8</v>
      </c>
      <c r="I4" s="90" t="s">
        <v>9</v>
      </c>
      <c r="J4" s="29" t="s">
        <v>10</v>
      </c>
      <c r="K4" s="91" t="s">
        <v>11</v>
      </c>
      <c r="L4" s="31" t="s">
        <v>12</v>
      </c>
    </row>
    <row r="5" ht="16.5" spans="1:14">
      <c r="A5" s="34" t="s">
        <v>13</v>
      </c>
      <c r="B5" s="92">
        <v>45871</v>
      </c>
      <c r="C5" s="34" t="s">
        <v>14</v>
      </c>
      <c r="D5" s="34" t="s">
        <v>441</v>
      </c>
      <c r="E5" s="93">
        <v>62408</v>
      </c>
      <c r="F5" s="1" t="s">
        <v>442</v>
      </c>
      <c r="G5" s="34" t="s">
        <v>435</v>
      </c>
      <c r="H5" s="32"/>
      <c r="I5" s="4" t="s">
        <v>23</v>
      </c>
      <c r="J5" s="5">
        <v>300</v>
      </c>
      <c r="K5" s="4">
        <v>0.56</v>
      </c>
      <c r="L5" s="6">
        <f>J5*K5</f>
        <v>168</v>
      </c>
    </row>
    <row r="6" ht="30.5" customHeight="1" spans="1:14">
      <c r="A6" s="34" t="s">
        <v>13</v>
      </c>
      <c r="B6" s="92">
        <v>45964</v>
      </c>
      <c r="C6" s="34" t="s">
        <v>14</v>
      </c>
      <c r="D6" s="34"/>
      <c r="E6" s="34" t="s">
        <v>491</v>
      </c>
      <c r="F6" s="1" t="s">
        <v>492</v>
      </c>
      <c r="G6" s="32" t="s">
        <v>493</v>
      </c>
      <c r="H6" s="94"/>
      <c r="I6" s="32" t="s">
        <v>32</v>
      </c>
      <c r="J6" s="32">
        <v>1457</v>
      </c>
      <c r="K6" s="32">
        <v>0.416</v>
      </c>
      <c r="L6" s="67">
        <v>606.112</v>
      </c>
      <c r="N6" s="37"/>
    </row>
    <row r="7" ht="30.5" customHeight="1" spans="1:14">
      <c r="A7" s="38"/>
      <c r="B7" s="38"/>
      <c r="C7" s="38"/>
      <c r="D7" s="38"/>
      <c r="E7" s="38"/>
      <c r="F7" s="7"/>
      <c r="G7" s="32"/>
      <c r="H7" s="94"/>
      <c r="I7" s="32" t="s">
        <v>33</v>
      </c>
      <c r="J7" s="32">
        <v>1457</v>
      </c>
      <c r="K7" s="32">
        <v>0.72</v>
      </c>
      <c r="L7" s="65">
        <v>1049.04</v>
      </c>
      <c r="N7" s="37"/>
    </row>
    <row r="8" ht="30.5" customHeight="1" spans="1:14">
      <c r="A8" s="38"/>
      <c r="B8" s="38"/>
      <c r="C8" s="38"/>
      <c r="D8" s="38"/>
      <c r="E8" s="38"/>
      <c r="F8" s="7"/>
      <c r="G8" s="32"/>
      <c r="H8" s="94"/>
      <c r="I8" s="32" t="s">
        <v>482</v>
      </c>
      <c r="J8" s="32">
        <v>1457</v>
      </c>
      <c r="K8" s="32">
        <v>0</v>
      </c>
      <c r="L8" s="65">
        <v>0</v>
      </c>
      <c r="N8" s="37"/>
    </row>
    <row r="9" ht="30.5" customHeight="1" spans="1:14">
      <c r="A9" s="38"/>
      <c r="B9" s="38"/>
      <c r="C9" s="38"/>
      <c r="D9" s="38"/>
      <c r="E9" s="38"/>
      <c r="F9" s="7"/>
      <c r="G9" s="32"/>
      <c r="H9" s="94"/>
      <c r="I9" s="32" t="s">
        <v>34</v>
      </c>
      <c r="J9" s="32">
        <v>1457</v>
      </c>
      <c r="K9" s="32">
        <v>0.07</v>
      </c>
      <c r="L9" s="65">
        <v>101.99</v>
      </c>
      <c r="N9" s="37"/>
    </row>
    <row r="10" ht="30.5" customHeight="1" spans="1:14">
      <c r="A10" s="38"/>
      <c r="B10" s="38"/>
      <c r="C10" s="38"/>
      <c r="D10" s="38"/>
      <c r="E10" s="38"/>
      <c r="F10" s="7"/>
      <c r="G10" s="32"/>
      <c r="H10" s="94"/>
      <c r="I10" s="32" t="s">
        <v>21</v>
      </c>
      <c r="J10" s="32">
        <v>1457</v>
      </c>
      <c r="K10" s="32">
        <v>0.05</v>
      </c>
      <c r="L10" s="65">
        <v>72.85</v>
      </c>
      <c r="N10" s="37"/>
    </row>
    <row r="11" ht="30.5" customHeight="1" spans="1:14">
      <c r="A11" s="38"/>
      <c r="B11" s="38"/>
      <c r="C11" s="38"/>
      <c r="D11" s="38"/>
      <c r="E11" s="38"/>
      <c r="F11" s="7"/>
      <c r="G11" s="32"/>
      <c r="H11" s="94"/>
      <c r="I11" s="32" t="s">
        <v>22</v>
      </c>
      <c r="J11" s="32">
        <v>1457</v>
      </c>
      <c r="K11" s="32">
        <v>0.14</v>
      </c>
      <c r="L11" s="65">
        <v>203.98</v>
      </c>
      <c r="N11" s="37"/>
    </row>
    <row r="12" ht="30.5" customHeight="1" spans="1:14">
      <c r="A12" s="38"/>
      <c r="B12" s="38"/>
      <c r="C12" s="38"/>
      <c r="D12" s="38"/>
      <c r="E12" s="38"/>
      <c r="F12" s="7"/>
      <c r="G12" s="32"/>
      <c r="H12" s="94"/>
      <c r="I12" s="32" t="s">
        <v>35</v>
      </c>
      <c r="J12" s="32">
        <v>1457</v>
      </c>
      <c r="K12" s="4">
        <v>0</v>
      </c>
      <c r="L12" s="67">
        <v>0</v>
      </c>
      <c r="N12" s="37"/>
    </row>
    <row r="13" ht="30.5" customHeight="1" spans="1:14">
      <c r="A13" s="38"/>
      <c r="B13" s="38"/>
      <c r="C13" s="38"/>
      <c r="D13" s="38"/>
      <c r="E13" s="38"/>
      <c r="F13" s="7"/>
      <c r="G13" s="32"/>
      <c r="H13" s="94"/>
      <c r="I13" s="32" t="s">
        <v>36</v>
      </c>
      <c r="J13" s="32">
        <v>58</v>
      </c>
      <c r="K13" s="4">
        <v>0.4</v>
      </c>
      <c r="L13" s="67">
        <v>23.2</v>
      </c>
      <c r="N13" s="37"/>
    </row>
    <row r="14" ht="30.5" customHeight="1" spans="1:14">
      <c r="A14" s="38"/>
      <c r="B14" s="38"/>
      <c r="C14" s="38"/>
      <c r="D14" s="38"/>
      <c r="E14" s="34" t="s">
        <v>494</v>
      </c>
      <c r="F14" s="7"/>
      <c r="G14" s="4" t="s">
        <v>495</v>
      </c>
      <c r="H14" s="32"/>
      <c r="I14" s="4" t="s">
        <v>32</v>
      </c>
      <c r="J14" s="40">
        <v>2592</v>
      </c>
      <c r="K14" s="4">
        <v>0.416</v>
      </c>
      <c r="L14" s="67">
        <v>1078.272</v>
      </c>
      <c r="N14" s="37"/>
    </row>
    <row r="15" ht="30.5" customHeight="1" spans="1:14">
      <c r="A15" s="38"/>
      <c r="B15" s="38"/>
      <c r="C15" s="38"/>
      <c r="D15" s="38"/>
      <c r="E15" s="38"/>
      <c r="F15" s="7"/>
      <c r="G15" s="4"/>
      <c r="H15" s="32"/>
      <c r="I15" s="4" t="s">
        <v>33</v>
      </c>
      <c r="J15" s="40">
        <v>2592</v>
      </c>
      <c r="K15" s="4">
        <v>0.72</v>
      </c>
      <c r="L15" s="65">
        <v>1866.24</v>
      </c>
      <c r="N15" s="37"/>
    </row>
    <row r="16" ht="30.5" customHeight="1" spans="1:14">
      <c r="A16" s="38"/>
      <c r="B16" s="38"/>
      <c r="C16" s="38"/>
      <c r="D16" s="38"/>
      <c r="E16" s="38"/>
      <c r="F16" s="7"/>
      <c r="G16" s="4"/>
      <c r="H16" s="32"/>
      <c r="I16" s="4" t="s">
        <v>482</v>
      </c>
      <c r="J16" s="40">
        <v>2592</v>
      </c>
      <c r="K16" s="4">
        <v>0</v>
      </c>
      <c r="L16" s="65">
        <v>0</v>
      </c>
      <c r="N16" s="37"/>
    </row>
    <row r="17" ht="30.5" customHeight="1" spans="1:14">
      <c r="A17" s="38"/>
      <c r="B17" s="38"/>
      <c r="C17" s="38"/>
      <c r="D17" s="38"/>
      <c r="E17" s="38"/>
      <c r="F17" s="7"/>
      <c r="G17" s="4"/>
      <c r="H17" s="32"/>
      <c r="I17" s="4" t="s">
        <v>34</v>
      </c>
      <c r="J17" s="13">
        <v>5184</v>
      </c>
      <c r="K17" s="4">
        <v>0.07</v>
      </c>
      <c r="L17" s="65">
        <v>362.88</v>
      </c>
      <c r="N17" s="37"/>
    </row>
    <row r="18" ht="30.5" customHeight="1" spans="1:14">
      <c r="A18" s="38"/>
      <c r="B18" s="38"/>
      <c r="C18" s="38"/>
      <c r="D18" s="38"/>
      <c r="E18" s="38"/>
      <c r="F18" s="7"/>
      <c r="G18" s="4"/>
      <c r="H18" s="32"/>
      <c r="I18" s="4" t="s">
        <v>21</v>
      </c>
      <c r="J18" s="13">
        <v>5184</v>
      </c>
      <c r="K18" s="4">
        <v>0.05</v>
      </c>
      <c r="L18" s="65">
        <v>259.2</v>
      </c>
      <c r="N18" s="37"/>
    </row>
    <row r="19" ht="30.5" customHeight="1" spans="1:14">
      <c r="A19" s="38"/>
      <c r="B19" s="38"/>
      <c r="C19" s="38"/>
      <c r="D19" s="38"/>
      <c r="E19" s="38"/>
      <c r="F19" s="7"/>
      <c r="G19" s="4"/>
      <c r="H19" s="32"/>
      <c r="I19" s="4" t="s">
        <v>22</v>
      </c>
      <c r="J19" s="13">
        <v>5184</v>
      </c>
      <c r="K19" s="4">
        <v>0.14</v>
      </c>
      <c r="L19" s="65">
        <v>725.76</v>
      </c>
      <c r="N19" s="37"/>
    </row>
    <row r="20" ht="30.5" customHeight="1" spans="1:14">
      <c r="A20" s="38"/>
      <c r="B20" s="38"/>
      <c r="C20" s="38"/>
      <c r="D20" s="38"/>
      <c r="E20" s="38"/>
      <c r="F20" s="7"/>
      <c r="G20" s="4"/>
      <c r="H20" s="32"/>
      <c r="I20" s="4" t="s">
        <v>35</v>
      </c>
      <c r="J20" s="40">
        <v>2592</v>
      </c>
      <c r="K20" s="4">
        <v>0</v>
      </c>
      <c r="L20" s="65">
        <v>0</v>
      </c>
      <c r="N20" s="37"/>
    </row>
    <row r="21" ht="30.5" customHeight="1" spans="1:14">
      <c r="A21" s="38"/>
      <c r="B21" s="38"/>
      <c r="C21" s="38"/>
      <c r="D21" s="38"/>
      <c r="E21" s="38"/>
      <c r="F21" s="7"/>
      <c r="G21" s="4"/>
      <c r="H21" s="32"/>
      <c r="I21" s="4" t="s">
        <v>36</v>
      </c>
      <c r="J21" s="40">
        <v>104</v>
      </c>
      <c r="K21" s="4">
        <v>0.4</v>
      </c>
      <c r="L21" s="65">
        <v>41.6</v>
      </c>
      <c r="N21" s="37"/>
    </row>
    <row r="22" ht="30.5" customHeight="1" spans="1:14">
      <c r="A22" s="68" t="s">
        <v>13</v>
      </c>
      <c r="B22" s="69">
        <v>45967</v>
      </c>
      <c r="C22" s="68" t="s">
        <v>14</v>
      </c>
      <c r="D22" s="68" t="s">
        <v>496</v>
      </c>
      <c r="E22" s="68">
        <v>16647</v>
      </c>
      <c r="F22" s="70" t="s">
        <v>497</v>
      </c>
      <c r="G22" s="4" t="s">
        <v>113</v>
      </c>
      <c r="H22" s="78"/>
      <c r="I22" s="4" t="s">
        <v>32</v>
      </c>
      <c r="J22" s="4">
        <v>1470</v>
      </c>
      <c r="K22" s="4">
        <v>0.416</v>
      </c>
      <c r="L22" s="72">
        <v>611.52</v>
      </c>
      <c r="N22" s="37"/>
    </row>
    <row r="23" ht="30.5" customHeight="1" spans="1:14">
      <c r="A23" s="73"/>
      <c r="B23" s="73"/>
      <c r="C23" s="73"/>
      <c r="D23" s="73"/>
      <c r="E23" s="73"/>
      <c r="F23" s="74"/>
      <c r="G23" s="4"/>
      <c r="H23" s="78"/>
      <c r="I23" s="4" t="s">
        <v>33</v>
      </c>
      <c r="J23" s="4">
        <v>1470</v>
      </c>
      <c r="K23" s="4">
        <v>0.72</v>
      </c>
      <c r="L23" s="72">
        <v>1058.4</v>
      </c>
      <c r="N23" s="37"/>
    </row>
    <row r="24" ht="30.5" customHeight="1" spans="1:14">
      <c r="A24" s="73"/>
      <c r="B24" s="73"/>
      <c r="C24" s="73"/>
      <c r="D24" s="73"/>
      <c r="E24" s="73"/>
      <c r="F24" s="74"/>
      <c r="G24" s="4"/>
      <c r="H24" s="78"/>
      <c r="I24" s="4" t="s">
        <v>482</v>
      </c>
      <c r="J24" s="4">
        <v>1470</v>
      </c>
      <c r="K24" s="4">
        <v>0</v>
      </c>
      <c r="L24" s="72">
        <v>0</v>
      </c>
      <c r="N24" s="37"/>
    </row>
    <row r="25" ht="30.5" customHeight="1" spans="1:14">
      <c r="A25" s="73"/>
      <c r="B25" s="73"/>
      <c r="C25" s="73"/>
      <c r="D25" s="73"/>
      <c r="E25" s="73"/>
      <c r="F25" s="74"/>
      <c r="G25" s="4"/>
      <c r="H25" s="78"/>
      <c r="I25" s="4" t="s">
        <v>34</v>
      </c>
      <c r="J25" s="4">
        <v>1470</v>
      </c>
      <c r="K25" s="4">
        <v>0.07</v>
      </c>
      <c r="L25" s="72">
        <v>102.9</v>
      </c>
      <c r="N25" s="37"/>
    </row>
    <row r="26" ht="30.5" customHeight="1" spans="1:14">
      <c r="A26" s="73"/>
      <c r="B26" s="73"/>
      <c r="C26" s="73"/>
      <c r="D26" s="73"/>
      <c r="E26" s="73"/>
      <c r="F26" s="74"/>
      <c r="G26" s="4"/>
      <c r="H26" s="78"/>
      <c r="I26" s="4" t="s">
        <v>21</v>
      </c>
      <c r="J26" s="4">
        <v>1470</v>
      </c>
      <c r="K26" s="4">
        <v>0.05</v>
      </c>
      <c r="L26" s="72">
        <v>73.5</v>
      </c>
      <c r="N26" s="37"/>
    </row>
    <row r="27" ht="30.5" customHeight="1" spans="1:14">
      <c r="A27" s="73"/>
      <c r="B27" s="73"/>
      <c r="C27" s="73"/>
      <c r="D27" s="73"/>
      <c r="E27" s="73"/>
      <c r="F27" s="74"/>
      <c r="G27" s="4"/>
      <c r="H27" s="78"/>
      <c r="I27" s="4" t="s">
        <v>22</v>
      </c>
      <c r="J27" s="4">
        <v>1470</v>
      </c>
      <c r="K27" s="4">
        <v>0.14</v>
      </c>
      <c r="L27" s="72">
        <v>205.8</v>
      </c>
      <c r="N27" s="37"/>
    </row>
    <row r="28" ht="30.5" customHeight="1" spans="1:14">
      <c r="A28" s="73"/>
      <c r="B28" s="73"/>
      <c r="C28" s="73"/>
      <c r="D28" s="73"/>
      <c r="E28" s="73"/>
      <c r="F28" s="74"/>
      <c r="G28" s="4"/>
      <c r="H28" s="78"/>
      <c r="I28" s="4" t="s">
        <v>35</v>
      </c>
      <c r="J28" s="4">
        <v>1470</v>
      </c>
      <c r="K28" s="4">
        <v>0</v>
      </c>
      <c r="L28" s="72">
        <v>0</v>
      </c>
      <c r="N28" s="37"/>
    </row>
    <row r="29" ht="30.5" customHeight="1" spans="1:14">
      <c r="A29" s="73"/>
      <c r="B29" s="73"/>
      <c r="C29" s="73"/>
      <c r="D29" s="73"/>
      <c r="E29" s="73"/>
      <c r="F29" s="74"/>
      <c r="G29" s="4"/>
      <c r="H29" s="78"/>
      <c r="I29" s="4" t="s">
        <v>36</v>
      </c>
      <c r="J29" s="4">
        <v>59</v>
      </c>
      <c r="K29" s="4">
        <v>0.4</v>
      </c>
      <c r="L29" s="72">
        <v>23.6</v>
      </c>
      <c r="N29" s="37"/>
    </row>
    <row r="30" ht="30.5" customHeight="1" spans="1:14">
      <c r="A30" s="73"/>
      <c r="B30" s="73"/>
      <c r="C30" s="73"/>
      <c r="D30" s="73"/>
      <c r="E30" s="68">
        <v>16648</v>
      </c>
      <c r="F30" s="74"/>
      <c r="G30" s="4" t="s">
        <v>115</v>
      </c>
      <c r="H30" s="40" t="s">
        <v>79</v>
      </c>
      <c r="I30" s="4" t="s">
        <v>32</v>
      </c>
      <c r="J30" s="40">
        <v>190</v>
      </c>
      <c r="K30" s="4">
        <v>0.416</v>
      </c>
      <c r="L30" s="72">
        <v>79.04</v>
      </c>
      <c r="N30" s="37"/>
    </row>
    <row r="31" ht="30.5" customHeight="1" spans="1:14">
      <c r="A31" s="73"/>
      <c r="B31" s="73"/>
      <c r="C31" s="73"/>
      <c r="D31" s="73"/>
      <c r="E31" s="73"/>
      <c r="F31" s="74"/>
      <c r="G31" s="4"/>
      <c r="H31" s="40"/>
      <c r="I31" s="4" t="s">
        <v>33</v>
      </c>
      <c r="J31" s="40">
        <v>190</v>
      </c>
      <c r="K31" s="4">
        <v>0.72</v>
      </c>
      <c r="L31" s="72">
        <v>136.8</v>
      </c>
      <c r="N31" s="37"/>
    </row>
    <row r="32" ht="30.5" customHeight="1" spans="1:14">
      <c r="A32" s="73"/>
      <c r="B32" s="73"/>
      <c r="C32" s="73"/>
      <c r="D32" s="73"/>
      <c r="E32" s="73"/>
      <c r="F32" s="74"/>
      <c r="G32" s="4"/>
      <c r="H32" s="40"/>
      <c r="I32" s="4" t="s">
        <v>482</v>
      </c>
      <c r="J32" s="40">
        <v>190</v>
      </c>
      <c r="K32" s="4">
        <v>0</v>
      </c>
      <c r="L32" s="72">
        <v>0</v>
      </c>
      <c r="N32" s="37"/>
    </row>
    <row r="33" ht="30.5" customHeight="1" spans="1:14">
      <c r="A33" s="73"/>
      <c r="B33" s="73"/>
      <c r="C33" s="73"/>
      <c r="D33" s="73"/>
      <c r="E33" s="73"/>
      <c r="F33" s="74"/>
      <c r="G33" s="4"/>
      <c r="H33" s="40"/>
      <c r="I33" s="4" t="s">
        <v>34</v>
      </c>
      <c r="J33" s="40">
        <v>190</v>
      </c>
      <c r="K33" s="4">
        <v>0.07</v>
      </c>
      <c r="L33" s="72">
        <v>13.3</v>
      </c>
      <c r="N33" s="37"/>
    </row>
    <row r="34" ht="30.5" customHeight="1" spans="1:14">
      <c r="A34" s="73"/>
      <c r="B34" s="73"/>
      <c r="C34" s="73"/>
      <c r="D34" s="73"/>
      <c r="E34" s="73"/>
      <c r="F34" s="74"/>
      <c r="G34" s="4"/>
      <c r="H34" s="40"/>
      <c r="I34" s="4" t="s">
        <v>21</v>
      </c>
      <c r="J34" s="40">
        <v>190</v>
      </c>
      <c r="K34" s="4">
        <v>0.05</v>
      </c>
      <c r="L34" s="72">
        <v>9.5</v>
      </c>
      <c r="N34" s="37"/>
    </row>
    <row r="35" ht="30.5" customHeight="1" spans="1:14">
      <c r="A35" s="73"/>
      <c r="B35" s="73"/>
      <c r="C35" s="73"/>
      <c r="D35" s="73"/>
      <c r="E35" s="73"/>
      <c r="F35" s="74"/>
      <c r="G35" s="4"/>
      <c r="H35" s="40"/>
      <c r="I35" s="4" t="s">
        <v>22</v>
      </c>
      <c r="J35" s="40">
        <v>190</v>
      </c>
      <c r="K35" s="4">
        <v>0.14</v>
      </c>
      <c r="L35" s="72">
        <v>26.6</v>
      </c>
      <c r="N35" s="37"/>
    </row>
    <row r="36" ht="30.5" customHeight="1" spans="1:14">
      <c r="A36" s="73"/>
      <c r="B36" s="73"/>
      <c r="C36" s="73"/>
      <c r="D36" s="73"/>
      <c r="E36" s="73"/>
      <c r="F36" s="74"/>
      <c r="G36" s="4"/>
      <c r="H36" s="40"/>
      <c r="I36" s="4" t="s">
        <v>35</v>
      </c>
      <c r="J36" s="40">
        <v>190</v>
      </c>
      <c r="K36" s="4">
        <v>0</v>
      </c>
      <c r="L36" s="72">
        <v>0</v>
      </c>
      <c r="N36" s="37"/>
    </row>
    <row r="37" ht="30.5" customHeight="1" spans="1:14">
      <c r="A37" s="73"/>
      <c r="B37" s="73"/>
      <c r="C37" s="73"/>
      <c r="D37" s="73"/>
      <c r="E37" s="73"/>
      <c r="F37" s="74"/>
      <c r="G37" s="4"/>
      <c r="H37" s="40"/>
      <c r="I37" s="4" t="s">
        <v>36</v>
      </c>
      <c r="J37" s="40">
        <v>8</v>
      </c>
      <c r="K37" s="4">
        <v>0.4</v>
      </c>
      <c r="L37" s="72">
        <v>3.2</v>
      </c>
      <c r="N37" s="37"/>
    </row>
    <row r="38" ht="30.5" customHeight="1" spans="1:14">
      <c r="A38" s="73"/>
      <c r="B38" s="73"/>
      <c r="C38" s="73"/>
      <c r="D38" s="73"/>
      <c r="E38" s="68">
        <v>16649</v>
      </c>
      <c r="F38" s="74"/>
      <c r="G38" s="4" t="s">
        <v>498</v>
      </c>
      <c r="H38" s="68" t="s">
        <v>82</v>
      </c>
      <c r="I38" s="4" t="s">
        <v>32</v>
      </c>
      <c r="J38" s="40">
        <v>200</v>
      </c>
      <c r="K38" s="4">
        <v>0.416</v>
      </c>
      <c r="L38" s="72">
        <v>83.2</v>
      </c>
      <c r="N38" s="37"/>
    </row>
    <row r="39" ht="30.5" customHeight="1" spans="1:14">
      <c r="A39" s="73"/>
      <c r="B39" s="73"/>
      <c r="C39" s="73"/>
      <c r="D39" s="73"/>
      <c r="E39" s="73"/>
      <c r="F39" s="74"/>
      <c r="G39" s="4"/>
      <c r="H39" s="73"/>
      <c r="I39" s="4" t="s">
        <v>33</v>
      </c>
      <c r="J39" s="40">
        <v>200</v>
      </c>
      <c r="K39" s="4">
        <v>0.72</v>
      </c>
      <c r="L39" s="72">
        <v>144</v>
      </c>
      <c r="N39" s="37"/>
    </row>
    <row r="40" ht="30.5" customHeight="1" spans="1:14">
      <c r="A40" s="73"/>
      <c r="B40" s="73"/>
      <c r="C40" s="73"/>
      <c r="D40" s="73"/>
      <c r="E40" s="73"/>
      <c r="F40" s="74"/>
      <c r="G40" s="4"/>
      <c r="H40" s="73"/>
      <c r="I40" s="4" t="s">
        <v>482</v>
      </c>
      <c r="J40" s="40">
        <v>200</v>
      </c>
      <c r="K40" s="4">
        <v>0</v>
      </c>
      <c r="L40" s="72">
        <v>0</v>
      </c>
      <c r="N40" s="37"/>
    </row>
    <row r="41" ht="30.5" customHeight="1" spans="1:14">
      <c r="A41" s="73"/>
      <c r="B41" s="73"/>
      <c r="C41" s="73"/>
      <c r="D41" s="73"/>
      <c r="E41" s="73"/>
      <c r="F41" s="74"/>
      <c r="G41" s="4"/>
      <c r="H41" s="73"/>
      <c r="I41" s="4" t="s">
        <v>34</v>
      </c>
      <c r="J41" s="40">
        <v>200</v>
      </c>
      <c r="K41" s="4">
        <v>0.07</v>
      </c>
      <c r="L41" s="72">
        <v>14</v>
      </c>
      <c r="N41" s="37"/>
    </row>
    <row r="42" ht="30.5" customHeight="1" spans="1:14">
      <c r="A42" s="73"/>
      <c r="B42" s="73"/>
      <c r="C42" s="73"/>
      <c r="D42" s="73"/>
      <c r="E42" s="73"/>
      <c r="F42" s="74"/>
      <c r="G42" s="4"/>
      <c r="H42" s="73"/>
      <c r="I42" s="4" t="s">
        <v>21</v>
      </c>
      <c r="J42" s="40">
        <v>200</v>
      </c>
      <c r="K42" s="4">
        <v>0.05</v>
      </c>
      <c r="L42" s="72">
        <v>10</v>
      </c>
      <c r="N42" s="37"/>
    </row>
    <row r="43" ht="30.5" customHeight="1" spans="1:14">
      <c r="A43" s="73"/>
      <c r="B43" s="73"/>
      <c r="C43" s="73"/>
      <c r="D43" s="73"/>
      <c r="E43" s="73"/>
      <c r="F43" s="74"/>
      <c r="G43" s="4"/>
      <c r="H43" s="73"/>
      <c r="I43" s="4" t="s">
        <v>22</v>
      </c>
      <c r="J43" s="40">
        <v>200</v>
      </c>
      <c r="K43" s="4">
        <v>0.14</v>
      </c>
      <c r="L43" s="72">
        <v>28</v>
      </c>
      <c r="N43" s="37"/>
    </row>
    <row r="44" ht="30.5" customHeight="1" spans="1:14">
      <c r="A44" s="73"/>
      <c r="B44" s="73"/>
      <c r="C44" s="73"/>
      <c r="D44" s="73"/>
      <c r="E44" s="73"/>
      <c r="F44" s="74"/>
      <c r="G44" s="4"/>
      <c r="H44" s="73"/>
      <c r="I44" s="4" t="s">
        <v>35</v>
      </c>
      <c r="J44" s="40">
        <v>200</v>
      </c>
      <c r="K44" s="4">
        <v>0</v>
      </c>
      <c r="L44" s="72">
        <v>0</v>
      </c>
      <c r="N44" s="37"/>
    </row>
    <row r="45" ht="30.5" customHeight="1" spans="1:14">
      <c r="A45" s="73"/>
      <c r="B45" s="73"/>
      <c r="C45" s="73"/>
      <c r="D45" s="73"/>
      <c r="E45" s="73"/>
      <c r="F45" s="74"/>
      <c r="G45" s="4"/>
      <c r="H45" s="46"/>
      <c r="I45" s="4" t="s">
        <v>36</v>
      </c>
      <c r="J45" s="40">
        <v>8</v>
      </c>
      <c r="K45" s="4">
        <v>0.4</v>
      </c>
      <c r="L45" s="72">
        <v>3.2</v>
      </c>
      <c r="N45" s="37"/>
    </row>
    <row r="46" ht="30.5" customHeight="1" spans="1:14">
      <c r="A46" s="73"/>
      <c r="B46" s="73"/>
      <c r="C46" s="73"/>
      <c r="D46" s="73"/>
      <c r="E46" s="68">
        <v>16650</v>
      </c>
      <c r="F46" s="74"/>
      <c r="G46" s="4" t="s">
        <v>137</v>
      </c>
      <c r="H46" s="4"/>
      <c r="I46" s="4" t="s">
        <v>32</v>
      </c>
      <c r="J46" s="4">
        <v>250</v>
      </c>
      <c r="K46" s="4">
        <v>0.416</v>
      </c>
      <c r="L46" s="72">
        <v>104</v>
      </c>
      <c r="N46" s="37"/>
    </row>
    <row r="47" ht="30.5" customHeight="1" spans="1:14">
      <c r="A47" s="73"/>
      <c r="B47" s="73"/>
      <c r="C47" s="73"/>
      <c r="D47" s="73"/>
      <c r="E47" s="73"/>
      <c r="F47" s="74"/>
      <c r="G47" s="4"/>
      <c r="H47" s="4"/>
      <c r="I47" s="4" t="s">
        <v>33</v>
      </c>
      <c r="J47" s="4">
        <v>250</v>
      </c>
      <c r="K47" s="4">
        <v>0.72</v>
      </c>
      <c r="L47" s="72">
        <v>180</v>
      </c>
      <c r="N47" s="37"/>
    </row>
    <row r="48" ht="30.5" customHeight="1" spans="1:14">
      <c r="A48" s="73"/>
      <c r="B48" s="73"/>
      <c r="C48" s="73"/>
      <c r="D48" s="73"/>
      <c r="E48" s="73"/>
      <c r="F48" s="74"/>
      <c r="G48" s="4"/>
      <c r="H48" s="4"/>
      <c r="I48" s="4" t="s">
        <v>482</v>
      </c>
      <c r="J48" s="4">
        <v>250</v>
      </c>
      <c r="K48" s="4">
        <v>0</v>
      </c>
      <c r="L48" s="72">
        <v>0</v>
      </c>
      <c r="N48" s="37"/>
    </row>
    <row r="49" ht="30.5" customHeight="1" spans="1:14">
      <c r="A49" s="73"/>
      <c r="B49" s="73"/>
      <c r="C49" s="73"/>
      <c r="D49" s="73"/>
      <c r="E49" s="73"/>
      <c r="F49" s="74"/>
      <c r="G49" s="4"/>
      <c r="H49" s="4"/>
      <c r="I49" s="4" t="s">
        <v>34</v>
      </c>
      <c r="J49" s="4">
        <v>250</v>
      </c>
      <c r="K49" s="4">
        <v>0.07</v>
      </c>
      <c r="L49" s="72">
        <v>17.5</v>
      </c>
      <c r="N49" s="37"/>
    </row>
    <row r="50" ht="30.5" customHeight="1" spans="1:14">
      <c r="A50" s="73"/>
      <c r="B50" s="73"/>
      <c r="C50" s="73"/>
      <c r="D50" s="73"/>
      <c r="E50" s="73"/>
      <c r="F50" s="74"/>
      <c r="G50" s="4"/>
      <c r="H50" s="4"/>
      <c r="I50" s="4" t="s">
        <v>21</v>
      </c>
      <c r="J50" s="4">
        <v>250</v>
      </c>
      <c r="K50" s="4">
        <v>0.05</v>
      </c>
      <c r="L50" s="72">
        <v>12.5</v>
      </c>
      <c r="N50" s="37"/>
    </row>
    <row r="51" ht="30.5" customHeight="1" spans="1:14">
      <c r="A51" s="73"/>
      <c r="B51" s="73"/>
      <c r="C51" s="73"/>
      <c r="D51" s="73"/>
      <c r="E51" s="73"/>
      <c r="F51" s="74"/>
      <c r="G51" s="4"/>
      <c r="H51" s="4"/>
      <c r="I51" s="4" t="s">
        <v>22</v>
      </c>
      <c r="J51" s="4">
        <v>250</v>
      </c>
      <c r="K51" s="4">
        <v>0.14</v>
      </c>
      <c r="L51" s="72">
        <v>35</v>
      </c>
      <c r="N51" s="37"/>
    </row>
    <row r="52" ht="30.5" customHeight="1" spans="1:14">
      <c r="A52" s="73"/>
      <c r="B52" s="73"/>
      <c r="C52" s="73"/>
      <c r="D52" s="73"/>
      <c r="E52" s="73"/>
      <c r="F52" s="74"/>
      <c r="G52" s="4"/>
      <c r="H52" s="4"/>
      <c r="I52" s="4" t="s">
        <v>35</v>
      </c>
      <c r="J52" s="4">
        <v>250</v>
      </c>
      <c r="K52" s="4">
        <v>0</v>
      </c>
      <c r="L52" s="72">
        <v>0</v>
      </c>
      <c r="N52" s="37"/>
    </row>
    <row r="53" ht="30.5" customHeight="1" spans="1:14">
      <c r="A53" s="73"/>
      <c r="B53" s="73"/>
      <c r="C53" s="73"/>
      <c r="D53" s="73"/>
      <c r="E53" s="73"/>
      <c r="F53" s="74"/>
      <c r="G53" s="4"/>
      <c r="H53" s="4"/>
      <c r="I53" s="4" t="s">
        <v>36</v>
      </c>
      <c r="J53" s="4">
        <v>10</v>
      </c>
      <c r="K53" s="4">
        <v>0.4</v>
      </c>
      <c r="L53" s="72">
        <v>4</v>
      </c>
      <c r="N53" s="37"/>
    </row>
    <row r="54" ht="30.5" customHeight="1" spans="1:14">
      <c r="A54" s="73"/>
      <c r="B54" s="73"/>
      <c r="C54" s="73"/>
      <c r="D54" s="73"/>
      <c r="E54" s="68">
        <v>16651</v>
      </c>
      <c r="F54" s="74"/>
      <c r="G54" s="4" t="s">
        <v>112</v>
      </c>
      <c r="H54" s="46"/>
      <c r="I54" s="4" t="s">
        <v>32</v>
      </c>
      <c r="J54" s="40">
        <v>1210</v>
      </c>
      <c r="K54" s="4">
        <v>0.416</v>
      </c>
      <c r="L54" s="72">
        <v>503.36</v>
      </c>
      <c r="N54" s="37"/>
    </row>
    <row r="55" ht="30.5" customHeight="1" spans="1:14">
      <c r="A55" s="73"/>
      <c r="B55" s="73"/>
      <c r="C55" s="73"/>
      <c r="D55" s="73"/>
      <c r="E55" s="73"/>
      <c r="F55" s="74"/>
      <c r="G55" s="4"/>
      <c r="H55" s="46"/>
      <c r="I55" s="4" t="s">
        <v>33</v>
      </c>
      <c r="J55" s="40">
        <v>1210</v>
      </c>
      <c r="K55" s="4">
        <v>0.72</v>
      </c>
      <c r="L55" s="72">
        <v>871.2</v>
      </c>
      <c r="N55" s="37"/>
    </row>
    <row r="56" ht="30.5" customHeight="1" spans="1:14">
      <c r="A56" s="73"/>
      <c r="B56" s="73"/>
      <c r="C56" s="73"/>
      <c r="D56" s="73"/>
      <c r="E56" s="73"/>
      <c r="F56" s="74"/>
      <c r="G56" s="4"/>
      <c r="H56" s="46"/>
      <c r="I56" s="4" t="s">
        <v>482</v>
      </c>
      <c r="J56" s="40">
        <v>1210</v>
      </c>
      <c r="K56" s="4">
        <v>0</v>
      </c>
      <c r="L56" s="72">
        <v>0</v>
      </c>
      <c r="N56" s="37"/>
    </row>
    <row r="57" ht="30.5" customHeight="1" spans="1:14">
      <c r="A57" s="73"/>
      <c r="B57" s="73"/>
      <c r="C57" s="73"/>
      <c r="D57" s="73"/>
      <c r="E57" s="73"/>
      <c r="F57" s="74"/>
      <c r="G57" s="4"/>
      <c r="H57" s="46"/>
      <c r="I57" s="4" t="s">
        <v>34</v>
      </c>
      <c r="J57" s="40">
        <v>1210</v>
      </c>
      <c r="K57" s="4">
        <v>0.07</v>
      </c>
      <c r="L57" s="72">
        <v>84.7</v>
      </c>
      <c r="N57" s="37"/>
    </row>
    <row r="58" ht="30.5" customHeight="1" spans="1:14">
      <c r="A58" s="73"/>
      <c r="B58" s="73"/>
      <c r="C58" s="73"/>
      <c r="D58" s="73"/>
      <c r="E58" s="73"/>
      <c r="F58" s="74"/>
      <c r="G58" s="4"/>
      <c r="H58" s="46"/>
      <c r="I58" s="4" t="s">
        <v>21</v>
      </c>
      <c r="J58" s="40">
        <v>1210</v>
      </c>
      <c r="K58" s="4">
        <v>0.05</v>
      </c>
      <c r="L58" s="72">
        <v>60.5</v>
      </c>
      <c r="N58" s="37"/>
    </row>
    <row r="59" ht="30.5" customHeight="1" spans="1:14">
      <c r="A59" s="73"/>
      <c r="B59" s="73"/>
      <c r="C59" s="73"/>
      <c r="D59" s="73"/>
      <c r="E59" s="73"/>
      <c r="F59" s="74"/>
      <c r="G59" s="4"/>
      <c r="H59" s="46"/>
      <c r="I59" s="4" t="s">
        <v>22</v>
      </c>
      <c r="J59" s="40">
        <v>1210</v>
      </c>
      <c r="K59" s="4">
        <v>0.14</v>
      </c>
      <c r="L59" s="72">
        <v>169.4</v>
      </c>
      <c r="N59" s="37"/>
    </row>
    <row r="60" ht="30.5" customHeight="1" spans="1:14">
      <c r="A60" s="73"/>
      <c r="B60" s="73"/>
      <c r="C60" s="73"/>
      <c r="D60" s="73"/>
      <c r="E60" s="73"/>
      <c r="F60" s="74"/>
      <c r="G60" s="4"/>
      <c r="H60" s="46"/>
      <c r="I60" s="4" t="s">
        <v>35</v>
      </c>
      <c r="J60" s="40">
        <v>1210</v>
      </c>
      <c r="K60" s="4">
        <v>0</v>
      </c>
      <c r="L60" s="72">
        <v>0</v>
      </c>
      <c r="N60" s="37"/>
    </row>
    <row r="61" ht="30.5" customHeight="1" spans="1:14">
      <c r="A61" s="73"/>
      <c r="B61" s="73"/>
      <c r="C61" s="73"/>
      <c r="D61" s="73"/>
      <c r="E61" s="73"/>
      <c r="F61" s="74"/>
      <c r="G61" s="4"/>
      <c r="H61" s="46"/>
      <c r="I61" s="4" t="s">
        <v>36</v>
      </c>
      <c r="J61" s="40">
        <v>48</v>
      </c>
      <c r="K61" s="4">
        <v>0.4</v>
      </c>
      <c r="L61" s="72">
        <v>19.2</v>
      </c>
      <c r="N61" s="37"/>
    </row>
    <row r="62" ht="30.5" customHeight="1" spans="1:14">
      <c r="A62" s="73"/>
      <c r="B62" s="73"/>
      <c r="C62" s="73"/>
      <c r="D62" s="73"/>
      <c r="E62" s="68">
        <v>16653</v>
      </c>
      <c r="F62" s="74"/>
      <c r="G62" s="4" t="s">
        <v>116</v>
      </c>
      <c r="H62" s="46"/>
      <c r="I62" s="4" t="s">
        <v>32</v>
      </c>
      <c r="J62" s="40">
        <v>2530</v>
      </c>
      <c r="K62" s="4">
        <v>0.416</v>
      </c>
      <c r="L62" s="72">
        <v>1052.48</v>
      </c>
      <c r="N62" s="37"/>
    </row>
    <row r="63" ht="30.5" customHeight="1" spans="1:14">
      <c r="A63" s="73"/>
      <c r="B63" s="73"/>
      <c r="C63" s="73"/>
      <c r="D63" s="73"/>
      <c r="E63" s="73"/>
      <c r="F63" s="74"/>
      <c r="G63" s="4"/>
      <c r="H63" s="46"/>
      <c r="I63" s="4" t="s">
        <v>33</v>
      </c>
      <c r="J63" s="40">
        <v>2530</v>
      </c>
      <c r="K63" s="4">
        <v>0.72</v>
      </c>
      <c r="L63" s="72">
        <v>1821.6</v>
      </c>
      <c r="N63" s="37"/>
    </row>
    <row r="64" ht="30.5" customHeight="1" spans="1:14">
      <c r="A64" s="73"/>
      <c r="B64" s="73"/>
      <c r="C64" s="73"/>
      <c r="D64" s="73"/>
      <c r="E64" s="73"/>
      <c r="F64" s="74"/>
      <c r="G64" s="4"/>
      <c r="H64" s="46"/>
      <c r="I64" s="4" t="s">
        <v>482</v>
      </c>
      <c r="J64" s="40">
        <v>2530</v>
      </c>
      <c r="K64" s="4">
        <v>0</v>
      </c>
      <c r="L64" s="72">
        <v>0</v>
      </c>
      <c r="N64" s="37"/>
    </row>
    <row r="65" ht="30.5" customHeight="1" spans="1:14">
      <c r="A65" s="73"/>
      <c r="B65" s="73"/>
      <c r="C65" s="73"/>
      <c r="D65" s="73"/>
      <c r="E65" s="73"/>
      <c r="F65" s="74"/>
      <c r="G65" s="4"/>
      <c r="H65" s="46"/>
      <c r="I65" s="4" t="s">
        <v>34</v>
      </c>
      <c r="J65" s="40">
        <v>5040</v>
      </c>
      <c r="K65" s="4">
        <v>0.07</v>
      </c>
      <c r="L65" s="72">
        <v>352.8</v>
      </c>
      <c r="N65" s="37"/>
    </row>
    <row r="66" ht="30.5" customHeight="1" spans="1:14">
      <c r="A66" s="73"/>
      <c r="B66" s="73"/>
      <c r="C66" s="73"/>
      <c r="D66" s="73"/>
      <c r="E66" s="73"/>
      <c r="F66" s="74"/>
      <c r="G66" s="4"/>
      <c r="H66" s="46"/>
      <c r="I66" s="4" t="s">
        <v>21</v>
      </c>
      <c r="J66" s="40">
        <v>5040</v>
      </c>
      <c r="K66" s="4">
        <v>0.05</v>
      </c>
      <c r="L66" s="72">
        <v>252</v>
      </c>
      <c r="N66" s="37"/>
    </row>
    <row r="67" ht="30.5" customHeight="1" spans="1:14">
      <c r="A67" s="73"/>
      <c r="B67" s="73"/>
      <c r="C67" s="73"/>
      <c r="D67" s="73"/>
      <c r="E67" s="73"/>
      <c r="F67" s="74"/>
      <c r="G67" s="4"/>
      <c r="H67" s="46"/>
      <c r="I67" s="4" t="s">
        <v>22</v>
      </c>
      <c r="J67" s="40">
        <v>5040</v>
      </c>
      <c r="K67" s="4">
        <v>0.14</v>
      </c>
      <c r="L67" s="72">
        <v>705.6</v>
      </c>
      <c r="N67" s="37"/>
    </row>
    <row r="68" ht="30.5" customHeight="1" spans="1:14">
      <c r="A68" s="73"/>
      <c r="B68" s="73"/>
      <c r="C68" s="73"/>
      <c r="D68" s="73"/>
      <c r="E68" s="73"/>
      <c r="F68" s="74"/>
      <c r="G68" s="4"/>
      <c r="H68" s="46"/>
      <c r="I68" s="4" t="s">
        <v>35</v>
      </c>
      <c r="J68" s="40">
        <v>2530</v>
      </c>
      <c r="K68" s="4">
        <v>0</v>
      </c>
      <c r="L68" s="72">
        <v>0</v>
      </c>
      <c r="N68" s="37"/>
    </row>
    <row r="69" ht="30.5" customHeight="1" spans="1:14">
      <c r="A69" s="73"/>
      <c r="B69" s="73"/>
      <c r="C69" s="73"/>
      <c r="D69" s="73"/>
      <c r="E69" s="73"/>
      <c r="F69" s="74"/>
      <c r="G69" s="4"/>
      <c r="H69" s="46"/>
      <c r="I69" s="4" t="s">
        <v>36</v>
      </c>
      <c r="J69" s="40">
        <v>101</v>
      </c>
      <c r="K69" s="4">
        <v>0.4</v>
      </c>
      <c r="L69" s="72">
        <v>40.4</v>
      </c>
      <c r="N69" s="37"/>
    </row>
    <row r="70" ht="30.5" customHeight="1" spans="1:14">
      <c r="A70" s="73"/>
      <c r="B70" s="73"/>
      <c r="C70" s="73"/>
      <c r="D70" s="73"/>
      <c r="E70" s="68">
        <v>16654</v>
      </c>
      <c r="F70" s="74"/>
      <c r="G70" s="4" t="s">
        <v>118</v>
      </c>
      <c r="H70" s="46"/>
      <c r="I70" s="4" t="s">
        <v>32</v>
      </c>
      <c r="J70" s="40">
        <v>450</v>
      </c>
      <c r="K70" s="4">
        <v>0.416</v>
      </c>
      <c r="L70" s="72">
        <v>187.2</v>
      </c>
      <c r="N70" s="37"/>
    </row>
    <row r="71" ht="30.5" customHeight="1" spans="1:14">
      <c r="A71" s="73"/>
      <c r="B71" s="73"/>
      <c r="C71" s="73"/>
      <c r="D71" s="73"/>
      <c r="E71" s="73"/>
      <c r="F71" s="74"/>
      <c r="G71" s="4"/>
      <c r="H71" s="46"/>
      <c r="I71" s="4" t="s">
        <v>33</v>
      </c>
      <c r="J71" s="40">
        <v>450</v>
      </c>
      <c r="K71" s="4">
        <v>0.72</v>
      </c>
      <c r="L71" s="72">
        <v>324</v>
      </c>
      <c r="N71" s="37"/>
    </row>
    <row r="72" ht="30.5" customHeight="1" spans="1:14">
      <c r="A72" s="73"/>
      <c r="B72" s="73"/>
      <c r="C72" s="73"/>
      <c r="D72" s="73"/>
      <c r="E72" s="73"/>
      <c r="F72" s="74"/>
      <c r="G72" s="4"/>
      <c r="H72" s="46"/>
      <c r="I72" s="4" t="s">
        <v>482</v>
      </c>
      <c r="J72" s="40">
        <v>450</v>
      </c>
      <c r="K72" s="4">
        <v>0</v>
      </c>
      <c r="L72" s="72">
        <v>0</v>
      </c>
      <c r="N72" s="37"/>
    </row>
    <row r="73" ht="30.5" customHeight="1" spans="1:14">
      <c r="A73" s="73"/>
      <c r="B73" s="73"/>
      <c r="C73" s="73"/>
      <c r="D73" s="73"/>
      <c r="E73" s="73"/>
      <c r="F73" s="74"/>
      <c r="G73" s="4"/>
      <c r="H73" s="46"/>
      <c r="I73" s="4" t="s">
        <v>34</v>
      </c>
      <c r="J73" s="40">
        <v>450</v>
      </c>
      <c r="K73" s="4">
        <v>0.07</v>
      </c>
      <c r="L73" s="72">
        <v>31.5</v>
      </c>
      <c r="N73" s="37"/>
    </row>
    <row r="74" ht="30.5" customHeight="1" spans="1:14">
      <c r="A74" s="73"/>
      <c r="B74" s="73"/>
      <c r="C74" s="73"/>
      <c r="D74" s="73"/>
      <c r="E74" s="73"/>
      <c r="F74" s="74"/>
      <c r="G74" s="4"/>
      <c r="H74" s="46"/>
      <c r="I74" s="4" t="s">
        <v>21</v>
      </c>
      <c r="J74" s="40">
        <v>450</v>
      </c>
      <c r="K74" s="4">
        <v>0.05</v>
      </c>
      <c r="L74" s="72">
        <v>22.5</v>
      </c>
      <c r="N74" s="37"/>
    </row>
    <row r="75" ht="30.5" customHeight="1" spans="1:14">
      <c r="A75" s="73"/>
      <c r="B75" s="73"/>
      <c r="C75" s="73"/>
      <c r="D75" s="73"/>
      <c r="E75" s="73"/>
      <c r="F75" s="74"/>
      <c r="G75" s="4"/>
      <c r="H75" s="46"/>
      <c r="I75" s="4" t="s">
        <v>22</v>
      </c>
      <c r="J75" s="40">
        <v>450</v>
      </c>
      <c r="K75" s="4">
        <v>0.14</v>
      </c>
      <c r="L75" s="72">
        <v>63</v>
      </c>
      <c r="N75" s="37"/>
    </row>
    <row r="76" ht="30.5" customHeight="1" spans="1:14">
      <c r="A76" s="73"/>
      <c r="B76" s="73"/>
      <c r="C76" s="73"/>
      <c r="D76" s="73"/>
      <c r="E76" s="73"/>
      <c r="F76" s="74"/>
      <c r="G76" s="4"/>
      <c r="H76" s="46"/>
      <c r="I76" s="4" t="s">
        <v>35</v>
      </c>
      <c r="J76" s="40">
        <v>450</v>
      </c>
      <c r="K76" s="4">
        <v>0</v>
      </c>
      <c r="L76" s="72">
        <v>0</v>
      </c>
      <c r="N76" s="37"/>
    </row>
    <row r="77" ht="30.5" customHeight="1" spans="1:14">
      <c r="A77" s="73"/>
      <c r="B77" s="73"/>
      <c r="C77" s="73"/>
      <c r="D77" s="73"/>
      <c r="E77" s="73"/>
      <c r="F77" s="74"/>
      <c r="G77" s="4"/>
      <c r="H77" s="46"/>
      <c r="I77" s="4" t="s">
        <v>36</v>
      </c>
      <c r="J77" s="40">
        <v>18</v>
      </c>
      <c r="K77" s="4">
        <v>0.4</v>
      </c>
      <c r="L77" s="72">
        <v>7.2</v>
      </c>
      <c r="N77" s="37"/>
    </row>
    <row r="78" ht="30.5" customHeight="1" spans="1:14">
      <c r="A78" s="32" t="s">
        <v>13</v>
      </c>
      <c r="B78" s="33">
        <v>45967</v>
      </c>
      <c r="C78" s="32" t="s">
        <v>14</v>
      </c>
      <c r="D78" s="32"/>
      <c r="E78" s="64">
        <v>62331</v>
      </c>
      <c r="F78" s="5" t="s">
        <v>499</v>
      </c>
      <c r="G78" s="5" t="s">
        <v>403</v>
      </c>
      <c r="H78" s="5" t="s">
        <v>436</v>
      </c>
      <c r="I78" s="4" t="s">
        <v>470</v>
      </c>
      <c r="J78" s="13">
        <v>2000</v>
      </c>
      <c r="K78" s="4">
        <v>0.07</v>
      </c>
      <c r="L78" s="65">
        <v>140</v>
      </c>
      <c r="N78" s="37"/>
    </row>
    <row r="79" ht="30.5" customHeight="1" spans="1:14">
      <c r="A79" s="32"/>
      <c r="B79" s="32"/>
      <c r="C79" s="32"/>
      <c r="D79" s="32"/>
      <c r="E79" s="64"/>
      <c r="F79" s="5"/>
      <c r="G79" s="32"/>
      <c r="H79" s="5" t="s">
        <v>436</v>
      </c>
      <c r="I79" s="4" t="s">
        <v>471</v>
      </c>
      <c r="J79" s="13">
        <v>2000</v>
      </c>
      <c r="K79" s="4">
        <v>0.05</v>
      </c>
      <c r="L79" s="65">
        <v>100</v>
      </c>
      <c r="N79" s="37"/>
    </row>
    <row r="80" ht="30.5" customHeight="1" spans="1:14">
      <c r="A80" s="32"/>
      <c r="B80" s="32"/>
      <c r="C80" s="32"/>
      <c r="D80" s="32"/>
      <c r="E80" s="64"/>
      <c r="F80" s="5"/>
      <c r="G80" s="32"/>
      <c r="H80" s="5" t="s">
        <v>436</v>
      </c>
      <c r="I80" s="4" t="s">
        <v>22</v>
      </c>
      <c r="J80" s="13">
        <v>2000</v>
      </c>
      <c r="K80" s="4">
        <v>0.14</v>
      </c>
      <c r="L80" s="65">
        <v>280</v>
      </c>
      <c r="N80" s="37"/>
    </row>
    <row r="81" ht="30.5" customHeight="1" spans="1:14">
      <c r="A81" s="32"/>
      <c r="B81" s="32"/>
      <c r="C81" s="32"/>
      <c r="D81" s="32"/>
      <c r="E81" s="64"/>
      <c r="F81" s="5"/>
      <c r="G81" s="32"/>
      <c r="H81" s="5" t="s">
        <v>436</v>
      </c>
      <c r="I81" s="4" t="s">
        <v>23</v>
      </c>
      <c r="J81" s="13">
        <v>2000</v>
      </c>
      <c r="K81" s="4">
        <v>0.56</v>
      </c>
      <c r="L81" s="67">
        <v>1120</v>
      </c>
      <c r="N81" s="37"/>
    </row>
    <row r="82" ht="30.5" customHeight="1" spans="1:14">
      <c r="A82" s="32"/>
      <c r="B82" s="32"/>
      <c r="C82" s="32"/>
      <c r="D82" s="32"/>
      <c r="E82" s="64"/>
      <c r="F82" s="5"/>
      <c r="G82" s="32"/>
      <c r="H82" s="5" t="s">
        <v>436</v>
      </c>
      <c r="I82" s="4" t="s">
        <v>482</v>
      </c>
      <c r="J82" s="13">
        <v>2000</v>
      </c>
      <c r="K82" s="4">
        <v>0</v>
      </c>
      <c r="L82" s="65">
        <v>0</v>
      </c>
      <c r="N82" s="37"/>
    </row>
    <row r="83" ht="30.5" customHeight="1" spans="1:14">
      <c r="A83" s="32"/>
      <c r="B83" s="32"/>
      <c r="C83" s="32"/>
      <c r="D83" s="32"/>
      <c r="E83" s="64"/>
      <c r="F83" s="5"/>
      <c r="G83" s="32"/>
      <c r="H83" s="5" t="s">
        <v>436</v>
      </c>
      <c r="I83" s="4" t="s">
        <v>25</v>
      </c>
      <c r="J83" s="13">
        <v>2000</v>
      </c>
      <c r="K83" s="4">
        <v>0.18</v>
      </c>
      <c r="L83" s="65">
        <v>360</v>
      </c>
      <c r="N83" s="37"/>
    </row>
    <row r="84" ht="30.5" customHeight="1" spans="1:14">
      <c r="A84" s="1" t="s">
        <v>13</v>
      </c>
      <c r="B84" s="2">
        <v>45967</v>
      </c>
      <c r="C84" s="1" t="s">
        <v>14</v>
      </c>
      <c r="D84" s="1" t="s">
        <v>500</v>
      </c>
      <c r="E84" s="1">
        <v>16661</v>
      </c>
      <c r="F84" s="1" t="s">
        <v>501</v>
      </c>
      <c r="G84" s="1" t="s">
        <v>453</v>
      </c>
      <c r="H84" s="4" t="s">
        <v>76</v>
      </c>
      <c r="I84" s="4" t="s">
        <v>32</v>
      </c>
      <c r="J84" s="5">
        <v>180</v>
      </c>
      <c r="K84" s="4">
        <v>0.416</v>
      </c>
      <c r="L84" s="6">
        <v>74.88</v>
      </c>
      <c r="N84" s="37"/>
    </row>
    <row r="85" ht="30.5" customHeight="1" spans="1:14">
      <c r="A85" s="7"/>
      <c r="B85" s="8"/>
      <c r="C85" s="7"/>
      <c r="D85" s="7"/>
      <c r="E85" s="7"/>
      <c r="F85" s="7"/>
      <c r="G85" s="7"/>
      <c r="H85" s="4"/>
      <c r="I85" s="4" t="s">
        <v>33</v>
      </c>
      <c r="J85" s="5">
        <v>180</v>
      </c>
      <c r="K85" s="4">
        <v>0.72</v>
      </c>
      <c r="L85" s="6">
        <v>129.6</v>
      </c>
      <c r="N85" s="37"/>
    </row>
    <row r="86" ht="30.5" customHeight="1" spans="1:14">
      <c r="A86" s="7"/>
      <c r="B86" s="8"/>
      <c r="C86" s="7"/>
      <c r="D86" s="7"/>
      <c r="E86" s="7"/>
      <c r="F86" s="7"/>
      <c r="G86" s="7"/>
      <c r="H86" s="4"/>
      <c r="I86" s="4" t="s">
        <v>482</v>
      </c>
      <c r="J86" s="5">
        <v>180</v>
      </c>
      <c r="K86" s="4">
        <v>0</v>
      </c>
      <c r="L86" s="6">
        <v>0</v>
      </c>
      <c r="N86" s="37"/>
    </row>
    <row r="87" ht="30.5" customHeight="1" spans="1:14">
      <c r="A87" s="7"/>
      <c r="B87" s="8"/>
      <c r="C87" s="7"/>
      <c r="D87" s="7"/>
      <c r="E87" s="7"/>
      <c r="F87" s="7"/>
      <c r="G87" s="7"/>
      <c r="H87" s="4"/>
      <c r="I87" s="4" t="s">
        <v>34</v>
      </c>
      <c r="J87" s="5">
        <v>180</v>
      </c>
      <c r="K87" s="4">
        <v>0.07</v>
      </c>
      <c r="L87" s="6">
        <v>12.6</v>
      </c>
      <c r="N87" s="37"/>
    </row>
    <row r="88" ht="30.5" customHeight="1" spans="1:14">
      <c r="A88" s="7"/>
      <c r="B88" s="8"/>
      <c r="C88" s="7"/>
      <c r="D88" s="7"/>
      <c r="E88" s="7"/>
      <c r="F88" s="7"/>
      <c r="G88" s="7"/>
      <c r="H88" s="4"/>
      <c r="I88" s="4" t="s">
        <v>21</v>
      </c>
      <c r="J88" s="5">
        <v>180</v>
      </c>
      <c r="K88" s="4">
        <v>0.05</v>
      </c>
      <c r="L88" s="6">
        <v>9</v>
      </c>
      <c r="N88" s="37"/>
    </row>
    <row r="89" ht="30.5" customHeight="1" spans="1:14">
      <c r="A89" s="7"/>
      <c r="B89" s="8"/>
      <c r="C89" s="7"/>
      <c r="D89" s="7"/>
      <c r="E89" s="7"/>
      <c r="F89" s="7"/>
      <c r="G89" s="7"/>
      <c r="H89" s="4"/>
      <c r="I89" s="4" t="s">
        <v>22</v>
      </c>
      <c r="J89" s="5">
        <v>180</v>
      </c>
      <c r="K89" s="4">
        <v>0.14</v>
      </c>
      <c r="L89" s="6">
        <v>25.2</v>
      </c>
      <c r="N89" s="37"/>
    </row>
    <row r="90" ht="30.5" customHeight="1" spans="1:14">
      <c r="A90" s="7"/>
      <c r="B90" s="8"/>
      <c r="C90" s="7"/>
      <c r="D90" s="7"/>
      <c r="E90" s="7"/>
      <c r="F90" s="7"/>
      <c r="G90" s="7"/>
      <c r="H90" s="4"/>
      <c r="I90" s="4" t="s">
        <v>35</v>
      </c>
      <c r="J90" s="5">
        <v>180</v>
      </c>
      <c r="K90" s="4">
        <v>0</v>
      </c>
      <c r="L90" s="6">
        <v>0</v>
      </c>
      <c r="N90" s="37"/>
    </row>
    <row r="91" ht="30.5" customHeight="1" spans="1:14">
      <c r="A91" s="7"/>
      <c r="B91" s="8"/>
      <c r="C91" s="7"/>
      <c r="D91" s="7"/>
      <c r="E91" s="11"/>
      <c r="F91" s="7"/>
      <c r="G91" s="11"/>
      <c r="H91" s="4"/>
      <c r="I91" s="4" t="s">
        <v>36</v>
      </c>
      <c r="J91" s="5">
        <v>7</v>
      </c>
      <c r="K91" s="4">
        <v>0.4</v>
      </c>
      <c r="L91" s="6">
        <v>2.8</v>
      </c>
      <c r="N91" s="37"/>
    </row>
    <row r="92" ht="30.5" customHeight="1" spans="1:14">
      <c r="A92" s="7"/>
      <c r="B92" s="8"/>
      <c r="C92" s="7"/>
      <c r="D92" s="7"/>
      <c r="E92" s="1">
        <v>16662</v>
      </c>
      <c r="F92" s="7"/>
      <c r="G92" s="1" t="s">
        <v>502</v>
      </c>
      <c r="H92" s="4" t="s">
        <v>82</v>
      </c>
      <c r="I92" s="4" t="s">
        <v>32</v>
      </c>
      <c r="J92" s="5">
        <v>10</v>
      </c>
      <c r="K92" s="4">
        <v>0.416</v>
      </c>
      <c r="L92" s="6">
        <v>4.16</v>
      </c>
      <c r="N92" s="37"/>
    </row>
    <row r="93" ht="30.5" customHeight="1" spans="1:14">
      <c r="A93" s="7"/>
      <c r="B93" s="8"/>
      <c r="C93" s="7"/>
      <c r="D93" s="7"/>
      <c r="E93" s="7"/>
      <c r="F93" s="7"/>
      <c r="G93" s="7"/>
      <c r="H93" s="4"/>
      <c r="I93" s="4" t="s">
        <v>33</v>
      </c>
      <c r="J93" s="5">
        <v>10</v>
      </c>
      <c r="K93" s="4">
        <v>0.72</v>
      </c>
      <c r="L93" s="6">
        <v>7.2</v>
      </c>
      <c r="N93" s="37"/>
    </row>
    <row r="94" ht="30.5" customHeight="1" spans="1:14">
      <c r="A94" s="7"/>
      <c r="B94" s="8"/>
      <c r="C94" s="7"/>
      <c r="D94" s="7"/>
      <c r="E94" s="7"/>
      <c r="F94" s="7"/>
      <c r="G94" s="7"/>
      <c r="H94" s="4"/>
      <c r="I94" s="4" t="s">
        <v>482</v>
      </c>
      <c r="J94" s="5">
        <v>10</v>
      </c>
      <c r="K94" s="4">
        <v>0</v>
      </c>
      <c r="L94" s="6">
        <v>0</v>
      </c>
      <c r="N94" s="37"/>
    </row>
    <row r="95" ht="30.5" customHeight="1" spans="1:14">
      <c r="A95" s="7"/>
      <c r="B95" s="8"/>
      <c r="C95" s="7"/>
      <c r="D95" s="7"/>
      <c r="E95" s="7"/>
      <c r="F95" s="7"/>
      <c r="G95" s="7"/>
      <c r="H95" s="4"/>
      <c r="I95" s="4" t="s">
        <v>34</v>
      </c>
      <c r="J95" s="5">
        <v>10</v>
      </c>
      <c r="K95" s="4">
        <v>0.07</v>
      </c>
      <c r="L95" s="6">
        <v>0.7</v>
      </c>
      <c r="N95" s="37"/>
    </row>
    <row r="96" ht="30.5" customHeight="1" spans="1:14">
      <c r="A96" s="7"/>
      <c r="B96" s="8"/>
      <c r="C96" s="7"/>
      <c r="D96" s="7"/>
      <c r="E96" s="7"/>
      <c r="F96" s="7"/>
      <c r="G96" s="7"/>
      <c r="H96" s="4"/>
      <c r="I96" s="4" t="s">
        <v>21</v>
      </c>
      <c r="J96" s="5">
        <v>10</v>
      </c>
      <c r="K96" s="4">
        <v>0.05</v>
      </c>
      <c r="L96" s="6">
        <v>0.5</v>
      </c>
      <c r="N96" s="37"/>
    </row>
    <row r="97" ht="30.5" customHeight="1" spans="1:14">
      <c r="A97" s="7"/>
      <c r="B97" s="8"/>
      <c r="C97" s="7"/>
      <c r="D97" s="7"/>
      <c r="E97" s="7"/>
      <c r="F97" s="7"/>
      <c r="G97" s="7"/>
      <c r="H97" s="4"/>
      <c r="I97" s="4" t="s">
        <v>22</v>
      </c>
      <c r="J97" s="5">
        <v>10</v>
      </c>
      <c r="K97" s="4">
        <v>0.14</v>
      </c>
      <c r="L97" s="6">
        <v>1.4</v>
      </c>
      <c r="N97" s="37"/>
    </row>
    <row r="98" ht="30.5" customHeight="1" spans="1:14">
      <c r="A98" s="7"/>
      <c r="B98" s="8"/>
      <c r="C98" s="7"/>
      <c r="D98" s="7"/>
      <c r="E98" s="7"/>
      <c r="F98" s="7"/>
      <c r="G98" s="7"/>
      <c r="H98" s="4"/>
      <c r="I98" s="4" t="s">
        <v>35</v>
      </c>
      <c r="J98" s="5">
        <v>10</v>
      </c>
      <c r="K98" s="4">
        <v>0</v>
      </c>
      <c r="L98" s="6">
        <v>0</v>
      </c>
      <c r="N98" s="37"/>
    </row>
    <row r="99" ht="30.5" customHeight="1" spans="1:14">
      <c r="A99" s="7"/>
      <c r="B99" s="8"/>
      <c r="C99" s="7"/>
      <c r="D99" s="7"/>
      <c r="E99" s="11"/>
      <c r="F99" s="7"/>
      <c r="G99" s="11"/>
      <c r="H99" s="4"/>
      <c r="I99" s="4" t="s">
        <v>36</v>
      </c>
      <c r="J99" s="5">
        <v>0</v>
      </c>
      <c r="K99" s="4">
        <v>0.4</v>
      </c>
      <c r="L99" s="6">
        <v>0</v>
      </c>
      <c r="N99" s="37"/>
    </row>
    <row r="100" ht="30.5" customHeight="1" spans="1:14">
      <c r="A100" s="7"/>
      <c r="B100" s="8"/>
      <c r="C100" s="7"/>
      <c r="D100" s="7"/>
      <c r="E100" s="1">
        <v>16663</v>
      </c>
      <c r="F100" s="7"/>
      <c r="G100" s="1" t="s">
        <v>254</v>
      </c>
      <c r="H100" s="4" t="s">
        <v>79</v>
      </c>
      <c r="I100" s="4" t="s">
        <v>32</v>
      </c>
      <c r="J100" s="5">
        <v>40</v>
      </c>
      <c r="K100" s="4">
        <v>0.416</v>
      </c>
      <c r="L100" s="6">
        <v>16.64</v>
      </c>
      <c r="N100" s="37"/>
    </row>
    <row r="101" ht="30.5" customHeight="1" spans="1:14">
      <c r="A101" s="7"/>
      <c r="B101" s="8"/>
      <c r="C101" s="7"/>
      <c r="D101" s="7"/>
      <c r="E101" s="7"/>
      <c r="F101" s="7"/>
      <c r="G101" s="7"/>
      <c r="H101" s="4"/>
      <c r="I101" s="4" t="s">
        <v>33</v>
      </c>
      <c r="J101" s="5">
        <v>40</v>
      </c>
      <c r="K101" s="4">
        <v>0.72</v>
      </c>
      <c r="L101" s="6">
        <v>28.8</v>
      </c>
      <c r="N101" s="37"/>
    </row>
    <row r="102" ht="30.5" customHeight="1" spans="1:14">
      <c r="A102" s="7"/>
      <c r="B102" s="8"/>
      <c r="C102" s="7"/>
      <c r="D102" s="7"/>
      <c r="E102" s="7"/>
      <c r="F102" s="7"/>
      <c r="G102" s="7"/>
      <c r="H102" s="4"/>
      <c r="I102" s="4" t="s">
        <v>482</v>
      </c>
      <c r="J102" s="5">
        <v>40</v>
      </c>
      <c r="K102" s="4">
        <v>0</v>
      </c>
      <c r="L102" s="6">
        <v>0</v>
      </c>
      <c r="N102" s="37"/>
    </row>
    <row r="103" ht="30.5" customHeight="1" spans="1:14">
      <c r="A103" s="7"/>
      <c r="B103" s="8"/>
      <c r="C103" s="7"/>
      <c r="D103" s="7"/>
      <c r="E103" s="7"/>
      <c r="F103" s="7"/>
      <c r="G103" s="7"/>
      <c r="H103" s="4"/>
      <c r="I103" s="4" t="s">
        <v>34</v>
      </c>
      <c r="J103" s="5">
        <v>80</v>
      </c>
      <c r="K103" s="4">
        <v>0.07</v>
      </c>
      <c r="L103" s="6">
        <v>5.6</v>
      </c>
      <c r="N103" s="37"/>
    </row>
    <row r="104" ht="30.5" customHeight="1" spans="1:14">
      <c r="A104" s="7"/>
      <c r="B104" s="8"/>
      <c r="C104" s="7"/>
      <c r="D104" s="7"/>
      <c r="E104" s="7"/>
      <c r="F104" s="7"/>
      <c r="G104" s="7"/>
      <c r="H104" s="4"/>
      <c r="I104" s="4" t="s">
        <v>21</v>
      </c>
      <c r="J104" s="5">
        <v>80</v>
      </c>
      <c r="K104" s="4">
        <v>0.05</v>
      </c>
      <c r="L104" s="6">
        <v>4</v>
      </c>
      <c r="N104" s="37"/>
    </row>
    <row r="105" ht="30.5" customHeight="1" spans="1:14">
      <c r="A105" s="7"/>
      <c r="B105" s="8"/>
      <c r="C105" s="7"/>
      <c r="D105" s="7"/>
      <c r="E105" s="7"/>
      <c r="F105" s="7"/>
      <c r="G105" s="7"/>
      <c r="H105" s="4"/>
      <c r="I105" s="4" t="s">
        <v>22</v>
      </c>
      <c r="J105" s="5">
        <v>80</v>
      </c>
      <c r="K105" s="4">
        <v>0.14</v>
      </c>
      <c r="L105" s="6">
        <v>11.2</v>
      </c>
      <c r="N105" s="37"/>
    </row>
    <row r="106" ht="30.5" customHeight="1" spans="1:14">
      <c r="A106" s="7"/>
      <c r="B106" s="8"/>
      <c r="C106" s="7"/>
      <c r="D106" s="7"/>
      <c r="E106" s="7"/>
      <c r="F106" s="7"/>
      <c r="G106" s="7"/>
      <c r="H106" s="4"/>
      <c r="I106" s="4" t="s">
        <v>35</v>
      </c>
      <c r="J106" s="5">
        <v>40</v>
      </c>
      <c r="K106" s="4">
        <v>0</v>
      </c>
      <c r="L106" s="6">
        <v>0</v>
      </c>
      <c r="N106" s="37"/>
    </row>
    <row r="107" ht="30.5" customHeight="1" spans="1:14">
      <c r="A107" s="7"/>
      <c r="B107" s="8"/>
      <c r="C107" s="7"/>
      <c r="D107" s="7"/>
      <c r="E107" s="11"/>
      <c r="F107" s="7"/>
      <c r="G107" s="11"/>
      <c r="H107" s="4"/>
      <c r="I107" s="4" t="s">
        <v>36</v>
      </c>
      <c r="J107" s="5">
        <v>2</v>
      </c>
      <c r="K107" s="4">
        <v>0.4</v>
      </c>
      <c r="L107" s="6">
        <v>0.8</v>
      </c>
      <c r="N107" s="37"/>
    </row>
    <row r="108" ht="30.5" customHeight="1" spans="1:14">
      <c r="A108" s="7"/>
      <c r="B108" s="8"/>
      <c r="C108" s="7"/>
      <c r="D108" s="7"/>
      <c r="E108" s="1">
        <v>16664</v>
      </c>
      <c r="F108" s="7"/>
      <c r="G108" s="1" t="s">
        <v>503</v>
      </c>
      <c r="H108" s="4" t="s">
        <v>85</v>
      </c>
      <c r="I108" s="4" t="s">
        <v>32</v>
      </c>
      <c r="J108" s="5">
        <v>10</v>
      </c>
      <c r="K108" s="4">
        <v>0.416</v>
      </c>
      <c r="L108" s="6">
        <v>4.16</v>
      </c>
      <c r="N108" s="37"/>
    </row>
    <row r="109" ht="30.5" customHeight="1" spans="1:14">
      <c r="A109" s="7"/>
      <c r="B109" s="8"/>
      <c r="C109" s="7"/>
      <c r="D109" s="7"/>
      <c r="E109" s="7"/>
      <c r="F109" s="7"/>
      <c r="G109" s="7"/>
      <c r="H109" s="4"/>
      <c r="I109" s="4" t="s">
        <v>33</v>
      </c>
      <c r="J109" s="5">
        <v>10</v>
      </c>
      <c r="K109" s="4">
        <v>0.72</v>
      </c>
      <c r="L109" s="6">
        <v>7.2</v>
      </c>
      <c r="N109" s="37"/>
    </row>
    <row r="110" ht="30.5" customHeight="1" spans="1:14">
      <c r="A110" s="7"/>
      <c r="B110" s="8"/>
      <c r="C110" s="7"/>
      <c r="D110" s="7"/>
      <c r="E110" s="7"/>
      <c r="F110" s="7"/>
      <c r="G110" s="7"/>
      <c r="H110" s="4"/>
      <c r="I110" s="4" t="s">
        <v>482</v>
      </c>
      <c r="J110" s="5">
        <v>10</v>
      </c>
      <c r="K110" s="4">
        <v>0</v>
      </c>
      <c r="L110" s="6">
        <v>0</v>
      </c>
      <c r="N110" s="37"/>
    </row>
    <row r="111" ht="30.5" customHeight="1" spans="1:14">
      <c r="A111" s="7"/>
      <c r="B111" s="8"/>
      <c r="C111" s="7"/>
      <c r="D111" s="7"/>
      <c r="E111" s="7"/>
      <c r="F111" s="7"/>
      <c r="G111" s="7"/>
      <c r="H111" s="4"/>
      <c r="I111" s="4" t="s">
        <v>34</v>
      </c>
      <c r="J111" s="5">
        <v>10</v>
      </c>
      <c r="K111" s="4">
        <v>0.07</v>
      </c>
      <c r="L111" s="6">
        <v>0.7</v>
      </c>
      <c r="N111" s="37"/>
    </row>
    <row r="112" ht="30.5" customHeight="1" spans="1:14">
      <c r="A112" s="7"/>
      <c r="B112" s="8"/>
      <c r="C112" s="7"/>
      <c r="D112" s="7"/>
      <c r="E112" s="7"/>
      <c r="F112" s="7"/>
      <c r="G112" s="7"/>
      <c r="H112" s="4"/>
      <c r="I112" s="4" t="s">
        <v>21</v>
      </c>
      <c r="J112" s="5">
        <v>10</v>
      </c>
      <c r="K112" s="4">
        <v>0.05</v>
      </c>
      <c r="L112" s="6">
        <v>0.5</v>
      </c>
      <c r="N112" s="37"/>
    </row>
    <row r="113" ht="30.5" customHeight="1" spans="1:16">
      <c r="A113" s="7"/>
      <c r="B113" s="8"/>
      <c r="C113" s="7"/>
      <c r="D113" s="7"/>
      <c r="E113" s="7"/>
      <c r="F113" s="7"/>
      <c r="G113" s="7"/>
      <c r="H113" s="4"/>
      <c r="I113" s="4" t="s">
        <v>22</v>
      </c>
      <c r="J113" s="5">
        <v>10</v>
      </c>
      <c r="K113" s="4">
        <v>0.14</v>
      </c>
      <c r="L113" s="6">
        <v>1.4</v>
      </c>
      <c r="N113" s="37"/>
    </row>
    <row r="114" ht="30.5" customHeight="1" spans="1:16">
      <c r="A114" s="7"/>
      <c r="B114" s="8"/>
      <c r="C114" s="7"/>
      <c r="D114" s="7"/>
      <c r="E114" s="7"/>
      <c r="F114" s="7"/>
      <c r="G114" s="7"/>
      <c r="H114" s="4"/>
      <c r="I114" s="4" t="s">
        <v>35</v>
      </c>
      <c r="J114" s="5">
        <v>10</v>
      </c>
      <c r="K114" s="4">
        <v>0</v>
      </c>
      <c r="L114" s="6">
        <v>0</v>
      </c>
      <c r="N114" s="37"/>
    </row>
    <row r="115" ht="30.5" customHeight="1" spans="1:16">
      <c r="A115" s="11"/>
      <c r="B115" s="19"/>
      <c r="C115" s="11"/>
      <c r="D115" s="11"/>
      <c r="E115" s="11"/>
      <c r="F115" s="11"/>
      <c r="G115" s="11"/>
      <c r="H115" s="4"/>
      <c r="I115" s="4" t="s">
        <v>36</v>
      </c>
      <c r="J115" s="5">
        <v>0</v>
      </c>
      <c r="K115" s="4">
        <v>0.4</v>
      </c>
      <c r="L115" s="6">
        <v>0</v>
      </c>
      <c r="M115" s="77" t="s">
        <v>504</v>
      </c>
      <c r="N115" s="37"/>
    </row>
    <row r="116" ht="30.5" customHeight="1" spans="1:16">
      <c r="A116" s="48" t="s">
        <v>47</v>
      </c>
      <c r="B116" s="49"/>
      <c r="C116" s="49"/>
      <c r="D116" s="49"/>
      <c r="E116" s="49"/>
      <c r="F116" s="49"/>
      <c r="G116" s="49"/>
      <c r="H116" s="49"/>
      <c r="I116" s="50"/>
      <c r="J116" s="51">
        <f>SUM(J5:J115)</f>
        <v>102272</v>
      </c>
      <c r="K116" s="52"/>
      <c r="L116" s="51">
        <f>SUM(L5:L115)</f>
        <v>18456.364</v>
      </c>
      <c r="N116" s="37"/>
    </row>
    <row r="119" ht="23" spans="1:16">
      <c r="A119" s="22" t="s">
        <v>48</v>
      </c>
      <c r="B119" s="22"/>
      <c r="C119" s="22"/>
      <c r="D119" s="22"/>
      <c r="E119" s="22"/>
      <c r="F119" s="22"/>
      <c r="G119" s="22"/>
      <c r="H119" s="22"/>
      <c r="I119" s="22"/>
      <c r="J119" s="23"/>
    </row>
    <row r="120" ht="56" spans="1:16">
      <c r="A120" s="95" t="s">
        <v>49</v>
      </c>
      <c r="B120" s="95" t="s">
        <v>50</v>
      </c>
      <c r="C120" s="95" t="s">
        <v>51</v>
      </c>
      <c r="D120" s="95" t="s">
        <v>52</v>
      </c>
      <c r="E120" s="95" t="s">
        <v>53</v>
      </c>
      <c r="F120" s="95" t="s">
        <v>54</v>
      </c>
      <c r="G120" s="96" t="s">
        <v>55</v>
      </c>
      <c r="H120" s="96" t="s">
        <v>56</v>
      </c>
      <c r="I120" s="95" t="s">
        <v>57</v>
      </c>
      <c r="J120" s="55" t="s">
        <v>58</v>
      </c>
    </row>
    <row r="121" ht="28" spans="1:16">
      <c r="A121" s="56">
        <v>1</v>
      </c>
      <c r="B121" s="57"/>
      <c r="C121" s="56" t="s">
        <v>13</v>
      </c>
      <c r="D121" s="58" t="s">
        <v>59</v>
      </c>
      <c r="E121" s="58" t="s">
        <v>60</v>
      </c>
      <c r="F121" s="56" t="s">
        <v>61</v>
      </c>
      <c r="G121" s="56" t="s">
        <v>62</v>
      </c>
      <c r="H121" s="59">
        <f>J116</f>
        <v>102272</v>
      </c>
      <c r="I121" s="60">
        <f>L116</f>
        <v>18456.364</v>
      </c>
      <c r="J121" s="61"/>
      <c r="N121" s="21"/>
      <c r="O121" s="21"/>
      <c r="P121" s="21"/>
    </row>
    <row r="122" spans="1:16">
      <c r="N122" s="21"/>
      <c r="O122" s="21"/>
      <c r="P122" s="21"/>
    </row>
    <row r="123" spans="1:16">
      <c r="M123" s="62"/>
      <c r="N123" s="21"/>
      <c r="O123" s="21"/>
      <c r="P123" s="63"/>
    </row>
    <row r="124" spans="1:16">
      <c r="M124" s="62"/>
      <c r="N124" s="21"/>
      <c r="O124" s="21"/>
      <c r="P124" s="63"/>
    </row>
    <row r="125" spans="1:16">
      <c r="M125" s="62"/>
      <c r="N125" s="21"/>
      <c r="O125" s="21"/>
      <c r="P125" s="63"/>
    </row>
    <row r="126" spans="1:16">
      <c r="M126" s="62"/>
      <c r="N126" s="21"/>
      <c r="O126" s="21"/>
      <c r="P126" s="63"/>
    </row>
    <row r="127" spans="1:16">
      <c r="M127" s="62"/>
      <c r="N127" s="21"/>
      <c r="O127" s="21"/>
      <c r="P127" s="63"/>
    </row>
    <row r="128" spans="1:16">
      <c r="M128" s="62"/>
      <c r="N128" s="21"/>
      <c r="O128" s="21"/>
      <c r="P128" s="63"/>
    </row>
    <row r="129" spans="13:16">
      <c r="M129" s="62"/>
      <c r="N129" s="21"/>
      <c r="O129" s="21"/>
      <c r="P129" s="63"/>
    </row>
    <row r="130" spans="13:16">
      <c r="M130" s="62"/>
      <c r="N130" s="21"/>
      <c r="O130" s="21"/>
      <c r="P130" s="63"/>
    </row>
    <row r="131" spans="13:16">
      <c r="M131" s="62"/>
      <c r="N131" s="21"/>
      <c r="O131" s="21"/>
      <c r="P131" s="63"/>
    </row>
    <row r="132" spans="13:16">
      <c r="N132" s="21"/>
      <c r="O132" s="21"/>
      <c r="P132" s="63"/>
    </row>
    <row r="133" spans="13:16">
      <c r="N133" s="21"/>
      <c r="O133" s="21"/>
      <c r="P133" s="63"/>
    </row>
    <row r="134" spans="13:16">
      <c r="P134" s="63"/>
    </row>
    <row r="135" spans="13:16">
      <c r="P135" s="63"/>
    </row>
  </sheetData>
  <autoFilter xmlns:etc="http://www.wps.cn/officeDocument/2017/etCustomData" ref="A4:O116" etc:filterBottomFollowUsedRange="0">
    <extLst/>
  </autoFilter>
  <mergeCells count="57">
    <mergeCell ref="A3:L3"/>
    <mergeCell ref="A116:I116"/>
    <mergeCell ref="A119:J119"/>
    <mergeCell ref="A6:A21"/>
    <mergeCell ref="A22:A77"/>
    <mergeCell ref="A78:A83"/>
    <mergeCell ref="A84:A115"/>
    <mergeCell ref="B6:B21"/>
    <mergeCell ref="B22:B77"/>
    <mergeCell ref="B78:B83"/>
    <mergeCell ref="B84:B115"/>
    <mergeCell ref="C6:C21"/>
    <mergeCell ref="C22:C77"/>
    <mergeCell ref="C78:C83"/>
    <mergeCell ref="C84:C115"/>
    <mergeCell ref="D6:D21"/>
    <mergeCell ref="D22:D77"/>
    <mergeCell ref="D78:D83"/>
    <mergeCell ref="D84:D115"/>
    <mergeCell ref="E6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3"/>
    <mergeCell ref="E84:E91"/>
    <mergeCell ref="E92:E99"/>
    <mergeCell ref="E100:E107"/>
    <mergeCell ref="E108:E115"/>
    <mergeCell ref="F6:F21"/>
    <mergeCell ref="F22:F77"/>
    <mergeCell ref="F78:F83"/>
    <mergeCell ref="F84:F115"/>
    <mergeCell ref="G6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3"/>
    <mergeCell ref="G84:G91"/>
    <mergeCell ref="G92:G99"/>
    <mergeCell ref="G100:G107"/>
    <mergeCell ref="G108:G115"/>
    <mergeCell ref="H30:H37"/>
    <mergeCell ref="H38:H45"/>
    <mergeCell ref="H84:H91"/>
    <mergeCell ref="H92:H99"/>
    <mergeCell ref="H100:H107"/>
    <mergeCell ref="H108:H115"/>
  </mergeCells>
  <conditionalFormatting sqref="E6:E21">
    <cfRule type="duplicateValues" dxfId="0" priority="4"/>
  </conditionalFormatting>
  <conditionalFormatting sqref="E22:E77">
    <cfRule type="duplicateValues" dxfId="0" priority="3"/>
  </conditionalFormatting>
  <conditionalFormatting sqref="E78:E83">
    <cfRule type="duplicateValues" dxfId="0" priority="2"/>
  </conditionalFormatting>
  <conditionalFormatting sqref="E84:E11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77"/>
  <sheetViews>
    <sheetView zoomScale="60" zoomScaleNormal="60" topLeftCell="A46" workbookViewId="0">
      <selection activeCell="M56" sqref="M5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4" t="s">
        <v>1</v>
      </c>
      <c r="B4" s="25" t="s">
        <v>2</v>
      </c>
      <c r="C4" s="24" t="s">
        <v>3</v>
      </c>
      <c r="D4" s="24" t="s">
        <v>4</v>
      </c>
      <c r="E4" s="26" t="s">
        <v>5</v>
      </c>
      <c r="F4" s="24" t="s">
        <v>6</v>
      </c>
      <c r="G4" s="27" t="s">
        <v>7</v>
      </c>
      <c r="H4" s="27" t="s">
        <v>8</v>
      </c>
      <c r="I4" s="28" t="s">
        <v>9</v>
      </c>
      <c r="J4" s="29" t="s">
        <v>10</v>
      </c>
      <c r="K4" s="30" t="s">
        <v>11</v>
      </c>
      <c r="L4" s="31" t="s">
        <v>12</v>
      </c>
    </row>
    <row r="5" ht="30.5" customHeight="1" spans="1:14">
      <c r="A5" s="1" t="s">
        <v>13</v>
      </c>
      <c r="B5" s="2">
        <v>45967</v>
      </c>
      <c r="C5" s="1" t="s">
        <v>14</v>
      </c>
      <c r="D5" s="1" t="s">
        <v>505</v>
      </c>
      <c r="E5" s="1">
        <v>17606</v>
      </c>
      <c r="F5" s="1" t="s">
        <v>506</v>
      </c>
      <c r="G5" s="1" t="s">
        <v>453</v>
      </c>
      <c r="H5" s="4" t="s">
        <v>76</v>
      </c>
      <c r="I5" s="4" t="s">
        <v>507</v>
      </c>
      <c r="J5" s="5">
        <v>1020</v>
      </c>
      <c r="K5" s="4">
        <v>0.416</v>
      </c>
      <c r="L5" s="6">
        <v>424.32</v>
      </c>
      <c r="M5" s="80"/>
      <c r="N5" s="37"/>
    </row>
    <row r="6" ht="30.5" customHeight="1" spans="1:14">
      <c r="A6" s="7"/>
      <c r="B6" s="8"/>
      <c r="C6" s="7"/>
      <c r="D6" s="7"/>
      <c r="E6" s="7"/>
      <c r="F6" s="7"/>
      <c r="G6" s="7"/>
      <c r="H6" s="4"/>
      <c r="I6" s="4" t="s">
        <v>508</v>
      </c>
      <c r="J6" s="5">
        <v>1020</v>
      </c>
      <c r="K6" s="4">
        <v>0.72</v>
      </c>
      <c r="L6" s="6">
        <v>734.4</v>
      </c>
      <c r="M6" s="80"/>
      <c r="N6" s="37"/>
    </row>
    <row r="7" ht="30.5" customHeight="1" spans="1:14">
      <c r="A7" s="7"/>
      <c r="B7" s="8"/>
      <c r="C7" s="7"/>
      <c r="D7" s="7"/>
      <c r="E7" s="7"/>
      <c r="F7" s="7"/>
      <c r="G7" s="7"/>
      <c r="H7" s="4"/>
      <c r="I7" s="4" t="s">
        <v>509</v>
      </c>
      <c r="J7" s="5">
        <v>1020</v>
      </c>
      <c r="K7" s="4">
        <v>0</v>
      </c>
      <c r="L7" s="6">
        <v>0</v>
      </c>
      <c r="M7" s="80"/>
      <c r="N7" s="37"/>
    </row>
    <row r="8" ht="30.5" customHeight="1" spans="1:14">
      <c r="A8" s="7"/>
      <c r="B8" s="8"/>
      <c r="C8" s="7"/>
      <c r="D8" s="7"/>
      <c r="E8" s="7"/>
      <c r="F8" s="7"/>
      <c r="G8" s="7"/>
      <c r="H8" s="4"/>
      <c r="I8" s="4" t="s">
        <v>510</v>
      </c>
      <c r="J8" s="5">
        <v>1020</v>
      </c>
      <c r="K8" s="4">
        <v>0.07</v>
      </c>
      <c r="L8" s="6">
        <v>71.4</v>
      </c>
      <c r="M8" s="80"/>
      <c r="N8" s="37"/>
    </row>
    <row r="9" ht="30.5" customHeight="1" spans="1:14">
      <c r="A9" s="7"/>
      <c r="B9" s="8"/>
      <c r="C9" s="7"/>
      <c r="D9" s="7"/>
      <c r="E9" s="7"/>
      <c r="F9" s="7"/>
      <c r="G9" s="7"/>
      <c r="H9" s="4"/>
      <c r="I9" s="4" t="s">
        <v>511</v>
      </c>
      <c r="J9" s="5">
        <v>1020</v>
      </c>
      <c r="K9" s="4">
        <v>0.05</v>
      </c>
      <c r="L9" s="6">
        <v>51</v>
      </c>
      <c r="M9" s="80"/>
      <c r="N9" s="37"/>
    </row>
    <row r="10" ht="30.5" customHeight="1" spans="1:14">
      <c r="A10" s="7"/>
      <c r="B10" s="8"/>
      <c r="C10" s="7"/>
      <c r="D10" s="7"/>
      <c r="E10" s="7"/>
      <c r="F10" s="7"/>
      <c r="G10" s="7"/>
      <c r="H10" s="4"/>
      <c r="I10" s="4" t="s">
        <v>512</v>
      </c>
      <c r="J10" s="5">
        <v>1020</v>
      </c>
      <c r="K10" s="4">
        <v>0.14</v>
      </c>
      <c r="L10" s="6">
        <v>142.8</v>
      </c>
      <c r="M10" s="80"/>
      <c r="N10" s="37"/>
    </row>
    <row r="11" ht="30.5" customHeight="1" spans="1:14">
      <c r="A11" s="7"/>
      <c r="B11" s="8"/>
      <c r="C11" s="7"/>
      <c r="D11" s="7"/>
      <c r="E11" s="7"/>
      <c r="F11" s="7"/>
      <c r="G11" s="7"/>
      <c r="H11" s="4"/>
      <c r="I11" s="4" t="s">
        <v>513</v>
      </c>
      <c r="J11" s="5">
        <v>1020</v>
      </c>
      <c r="K11" s="4">
        <v>0</v>
      </c>
      <c r="L11" s="6">
        <v>0</v>
      </c>
      <c r="M11" s="80"/>
      <c r="N11" s="37"/>
    </row>
    <row r="12" ht="30.5" customHeight="1" spans="1:14">
      <c r="A12" s="7"/>
      <c r="B12" s="8"/>
      <c r="C12" s="7"/>
      <c r="D12" s="7"/>
      <c r="E12" s="11"/>
      <c r="F12" s="7"/>
      <c r="G12" s="11"/>
      <c r="H12" s="4"/>
      <c r="I12" s="4" t="s">
        <v>514</v>
      </c>
      <c r="J12" s="5">
        <v>41</v>
      </c>
      <c r="K12" s="4">
        <v>0.4</v>
      </c>
      <c r="L12" s="6">
        <v>16.4</v>
      </c>
      <c r="M12" s="80"/>
      <c r="N12" s="37"/>
    </row>
    <row r="13" ht="30.5" customHeight="1" spans="1:14">
      <c r="A13" s="7"/>
      <c r="B13" s="8"/>
      <c r="C13" s="7"/>
      <c r="D13" s="7"/>
      <c r="E13" s="1">
        <v>17608</v>
      </c>
      <c r="F13" s="7"/>
      <c r="G13" s="1" t="s">
        <v>256</v>
      </c>
      <c r="H13" s="4" t="s">
        <v>82</v>
      </c>
      <c r="I13" s="4" t="s">
        <v>507</v>
      </c>
      <c r="J13" s="5">
        <v>260</v>
      </c>
      <c r="K13" s="4">
        <v>0.416</v>
      </c>
      <c r="L13" s="6">
        <v>108.16</v>
      </c>
      <c r="M13" s="80"/>
      <c r="N13" s="37"/>
    </row>
    <row r="14" ht="30.5" customHeight="1" spans="1:14">
      <c r="A14" s="7"/>
      <c r="B14" s="8"/>
      <c r="C14" s="7"/>
      <c r="D14" s="7"/>
      <c r="E14" s="7"/>
      <c r="F14" s="7"/>
      <c r="G14" s="7"/>
      <c r="H14" s="4"/>
      <c r="I14" s="4" t="s">
        <v>508</v>
      </c>
      <c r="J14" s="5">
        <v>260</v>
      </c>
      <c r="K14" s="4">
        <v>0.72</v>
      </c>
      <c r="L14" s="6">
        <v>187.2</v>
      </c>
      <c r="M14" s="80"/>
      <c r="N14" s="37"/>
    </row>
    <row r="15" ht="30.5" customHeight="1" spans="1:14">
      <c r="A15" s="7"/>
      <c r="B15" s="8"/>
      <c r="C15" s="7"/>
      <c r="D15" s="7"/>
      <c r="E15" s="7"/>
      <c r="F15" s="7"/>
      <c r="G15" s="7"/>
      <c r="H15" s="4"/>
      <c r="I15" s="4" t="s">
        <v>509</v>
      </c>
      <c r="J15" s="5">
        <v>260</v>
      </c>
      <c r="K15" s="4">
        <v>0</v>
      </c>
      <c r="L15" s="6">
        <v>0</v>
      </c>
      <c r="M15" s="80"/>
      <c r="N15" s="37"/>
    </row>
    <row r="16" ht="30.5" customHeight="1" spans="1:14">
      <c r="A16" s="7"/>
      <c r="B16" s="8"/>
      <c r="C16" s="7"/>
      <c r="D16" s="7"/>
      <c r="E16" s="7"/>
      <c r="F16" s="7"/>
      <c r="G16" s="7"/>
      <c r="H16" s="4"/>
      <c r="I16" s="4" t="s">
        <v>510</v>
      </c>
      <c r="J16" s="5">
        <v>260</v>
      </c>
      <c r="K16" s="4">
        <v>0.07</v>
      </c>
      <c r="L16" s="6">
        <v>18.2</v>
      </c>
      <c r="M16" s="80"/>
      <c r="N16" s="37"/>
    </row>
    <row r="17" ht="30.5" customHeight="1" spans="1:14">
      <c r="A17" s="7"/>
      <c r="B17" s="8"/>
      <c r="C17" s="7"/>
      <c r="D17" s="7"/>
      <c r="E17" s="7"/>
      <c r="F17" s="7"/>
      <c r="G17" s="7"/>
      <c r="H17" s="4"/>
      <c r="I17" s="4" t="s">
        <v>511</v>
      </c>
      <c r="J17" s="5">
        <v>260</v>
      </c>
      <c r="K17" s="4">
        <v>0.05</v>
      </c>
      <c r="L17" s="6">
        <v>13</v>
      </c>
      <c r="M17" s="80"/>
      <c r="N17" s="37"/>
    </row>
    <row r="18" ht="30.5" customHeight="1" spans="1:14">
      <c r="A18" s="7"/>
      <c r="B18" s="8"/>
      <c r="C18" s="7"/>
      <c r="D18" s="7"/>
      <c r="E18" s="7"/>
      <c r="F18" s="7"/>
      <c r="G18" s="7"/>
      <c r="H18" s="4"/>
      <c r="I18" s="4" t="s">
        <v>512</v>
      </c>
      <c r="J18" s="5">
        <v>260</v>
      </c>
      <c r="K18" s="4">
        <v>0.14</v>
      </c>
      <c r="L18" s="6">
        <v>36.4</v>
      </c>
      <c r="M18" s="80"/>
      <c r="N18" s="37"/>
    </row>
    <row r="19" ht="30.5" customHeight="1" spans="1:14">
      <c r="A19" s="7"/>
      <c r="B19" s="8"/>
      <c r="C19" s="7"/>
      <c r="D19" s="7"/>
      <c r="E19" s="7"/>
      <c r="F19" s="7"/>
      <c r="G19" s="7"/>
      <c r="H19" s="4"/>
      <c r="I19" s="4" t="s">
        <v>513</v>
      </c>
      <c r="J19" s="5">
        <v>260</v>
      </c>
      <c r="K19" s="4">
        <v>0</v>
      </c>
      <c r="L19" s="6">
        <v>0</v>
      </c>
      <c r="M19" s="80"/>
      <c r="N19" s="37"/>
    </row>
    <row r="20" ht="30.5" customHeight="1" spans="1:14">
      <c r="A20" s="7"/>
      <c r="B20" s="8"/>
      <c r="C20" s="7"/>
      <c r="D20" s="7"/>
      <c r="E20" s="11"/>
      <c r="F20" s="7"/>
      <c r="G20" s="11"/>
      <c r="H20" s="4"/>
      <c r="I20" s="4" t="s">
        <v>514</v>
      </c>
      <c r="J20" s="5">
        <v>10</v>
      </c>
      <c r="K20" s="4">
        <v>0.4</v>
      </c>
      <c r="L20" s="6">
        <v>4</v>
      </c>
      <c r="M20" s="80"/>
      <c r="N20" s="37"/>
    </row>
    <row r="21" ht="30.5" customHeight="1" spans="1:14">
      <c r="A21" s="7"/>
      <c r="B21" s="8"/>
      <c r="C21" s="7"/>
      <c r="D21" s="7"/>
      <c r="E21" s="1">
        <v>17609</v>
      </c>
      <c r="F21" s="7"/>
      <c r="G21" s="1" t="s">
        <v>254</v>
      </c>
      <c r="H21" s="4" t="s">
        <v>79</v>
      </c>
      <c r="I21" s="4" t="s">
        <v>507</v>
      </c>
      <c r="J21" s="5">
        <v>1010</v>
      </c>
      <c r="K21" s="4">
        <v>0.416</v>
      </c>
      <c r="L21" s="6">
        <v>420.16</v>
      </c>
      <c r="M21" s="80"/>
      <c r="N21" s="37"/>
    </row>
    <row r="22" ht="30.5" customHeight="1" spans="1:14">
      <c r="A22" s="7"/>
      <c r="B22" s="8"/>
      <c r="C22" s="7"/>
      <c r="D22" s="7"/>
      <c r="E22" s="7"/>
      <c r="F22" s="7"/>
      <c r="G22" s="7"/>
      <c r="H22" s="4"/>
      <c r="I22" s="4" t="s">
        <v>508</v>
      </c>
      <c r="J22" s="5">
        <v>1010</v>
      </c>
      <c r="K22" s="4">
        <v>0.72</v>
      </c>
      <c r="L22" s="6">
        <v>727.2</v>
      </c>
      <c r="M22" s="80"/>
      <c r="N22" s="37"/>
    </row>
    <row r="23" ht="30.5" customHeight="1" spans="1:14">
      <c r="A23" s="7"/>
      <c r="B23" s="8"/>
      <c r="C23" s="7"/>
      <c r="D23" s="7"/>
      <c r="E23" s="7"/>
      <c r="F23" s="7"/>
      <c r="G23" s="7"/>
      <c r="H23" s="4"/>
      <c r="I23" s="4" t="s">
        <v>509</v>
      </c>
      <c r="J23" s="5">
        <v>1010</v>
      </c>
      <c r="K23" s="4">
        <v>0</v>
      </c>
      <c r="L23" s="6">
        <v>0</v>
      </c>
      <c r="M23" s="80"/>
      <c r="N23" s="37"/>
    </row>
    <row r="24" ht="30.5" customHeight="1" spans="1:14">
      <c r="A24" s="7"/>
      <c r="B24" s="8"/>
      <c r="C24" s="7"/>
      <c r="D24" s="7"/>
      <c r="E24" s="7"/>
      <c r="F24" s="7"/>
      <c r="G24" s="7"/>
      <c r="H24" s="4"/>
      <c r="I24" s="4" t="s">
        <v>510</v>
      </c>
      <c r="J24" s="5">
        <v>1970</v>
      </c>
      <c r="K24" s="4">
        <v>0.07</v>
      </c>
      <c r="L24" s="6">
        <v>137.9</v>
      </c>
      <c r="M24" s="80"/>
      <c r="N24" s="37"/>
    </row>
    <row r="25" ht="30.5" customHeight="1" spans="1:14">
      <c r="A25" s="7"/>
      <c r="B25" s="8"/>
      <c r="C25" s="7"/>
      <c r="D25" s="7"/>
      <c r="E25" s="7"/>
      <c r="F25" s="7"/>
      <c r="G25" s="7"/>
      <c r="H25" s="4"/>
      <c r="I25" s="4" t="s">
        <v>511</v>
      </c>
      <c r="J25" s="5">
        <v>1970</v>
      </c>
      <c r="K25" s="4">
        <v>0.05</v>
      </c>
      <c r="L25" s="6">
        <v>98.5</v>
      </c>
      <c r="M25" s="80"/>
      <c r="N25" s="37"/>
    </row>
    <row r="26" ht="30.5" customHeight="1" spans="1:14">
      <c r="A26" s="7"/>
      <c r="B26" s="8"/>
      <c r="C26" s="7"/>
      <c r="D26" s="7"/>
      <c r="E26" s="7"/>
      <c r="F26" s="7"/>
      <c r="G26" s="7"/>
      <c r="H26" s="4"/>
      <c r="I26" s="4" t="s">
        <v>512</v>
      </c>
      <c r="J26" s="5">
        <v>1970</v>
      </c>
      <c r="K26" s="4">
        <v>0.14</v>
      </c>
      <c r="L26" s="6">
        <v>275.8</v>
      </c>
      <c r="M26" s="80"/>
      <c r="N26" s="37"/>
    </row>
    <row r="27" ht="30.5" customHeight="1" spans="1:14">
      <c r="A27" s="7"/>
      <c r="B27" s="8"/>
      <c r="C27" s="7"/>
      <c r="D27" s="7"/>
      <c r="E27" s="7"/>
      <c r="F27" s="7"/>
      <c r="G27" s="7"/>
      <c r="H27" s="4"/>
      <c r="I27" s="4" t="s">
        <v>513</v>
      </c>
      <c r="J27" s="5">
        <v>1010</v>
      </c>
      <c r="K27" s="4">
        <v>0</v>
      </c>
      <c r="L27" s="6">
        <v>0</v>
      </c>
      <c r="M27" s="80"/>
      <c r="N27" s="37"/>
    </row>
    <row r="28" ht="30.5" customHeight="1" spans="1:14">
      <c r="A28" s="7"/>
      <c r="B28" s="8"/>
      <c r="C28" s="7"/>
      <c r="D28" s="7"/>
      <c r="E28" s="11"/>
      <c r="F28" s="7"/>
      <c r="G28" s="11"/>
      <c r="H28" s="4"/>
      <c r="I28" s="4" t="s">
        <v>514</v>
      </c>
      <c r="J28" s="5">
        <v>40</v>
      </c>
      <c r="K28" s="4">
        <v>0.4</v>
      </c>
      <c r="L28" s="6">
        <v>16</v>
      </c>
      <c r="M28" s="80"/>
      <c r="N28" s="37"/>
    </row>
    <row r="29" ht="30.5" customHeight="1" spans="1:14">
      <c r="A29" s="7"/>
      <c r="B29" s="8"/>
      <c r="C29" s="7"/>
      <c r="D29" s="7"/>
      <c r="E29" s="1">
        <v>17610</v>
      </c>
      <c r="F29" s="7"/>
      <c r="G29" s="1" t="s">
        <v>454</v>
      </c>
      <c r="H29" s="4" t="s">
        <v>85</v>
      </c>
      <c r="I29" s="4" t="s">
        <v>507</v>
      </c>
      <c r="J29" s="5">
        <v>280</v>
      </c>
      <c r="K29" s="4">
        <v>0.416</v>
      </c>
      <c r="L29" s="6">
        <v>116.48</v>
      </c>
      <c r="M29" s="80"/>
      <c r="N29" s="37"/>
    </row>
    <row r="30" ht="30.5" customHeight="1" spans="1:14">
      <c r="A30" s="7"/>
      <c r="B30" s="8"/>
      <c r="C30" s="7"/>
      <c r="D30" s="7"/>
      <c r="E30" s="7"/>
      <c r="F30" s="7"/>
      <c r="G30" s="7"/>
      <c r="H30" s="4"/>
      <c r="I30" s="4" t="s">
        <v>508</v>
      </c>
      <c r="J30" s="5">
        <v>280</v>
      </c>
      <c r="K30" s="4">
        <v>0.72</v>
      </c>
      <c r="L30" s="6">
        <v>201.6</v>
      </c>
      <c r="M30" s="80"/>
      <c r="N30" s="37"/>
    </row>
    <row r="31" ht="30.5" customHeight="1" spans="1:14">
      <c r="A31" s="7"/>
      <c r="B31" s="8"/>
      <c r="C31" s="7"/>
      <c r="D31" s="7"/>
      <c r="E31" s="7"/>
      <c r="F31" s="7"/>
      <c r="G31" s="7"/>
      <c r="H31" s="4"/>
      <c r="I31" s="4" t="s">
        <v>509</v>
      </c>
      <c r="J31" s="5">
        <v>280</v>
      </c>
      <c r="K31" s="4">
        <v>0</v>
      </c>
      <c r="L31" s="6">
        <v>0</v>
      </c>
      <c r="M31" s="80"/>
      <c r="N31" s="37"/>
    </row>
    <row r="32" ht="30.5" customHeight="1" spans="1:14">
      <c r="A32" s="7"/>
      <c r="B32" s="8"/>
      <c r="C32" s="7"/>
      <c r="D32" s="7"/>
      <c r="E32" s="7"/>
      <c r="F32" s="7"/>
      <c r="G32" s="7"/>
      <c r="H32" s="4"/>
      <c r="I32" s="4" t="s">
        <v>510</v>
      </c>
      <c r="J32" s="5">
        <v>280</v>
      </c>
      <c r="K32" s="4">
        <v>0.07</v>
      </c>
      <c r="L32" s="6">
        <v>19.6</v>
      </c>
      <c r="M32" s="80"/>
      <c r="N32" s="37"/>
    </row>
    <row r="33" ht="30.5" customHeight="1" spans="1:14">
      <c r="A33" s="7"/>
      <c r="B33" s="8"/>
      <c r="C33" s="7"/>
      <c r="D33" s="7"/>
      <c r="E33" s="7"/>
      <c r="F33" s="7"/>
      <c r="G33" s="7"/>
      <c r="H33" s="4"/>
      <c r="I33" s="4" t="s">
        <v>511</v>
      </c>
      <c r="J33" s="5">
        <v>280</v>
      </c>
      <c r="K33" s="4">
        <v>0.05</v>
      </c>
      <c r="L33" s="6">
        <v>14</v>
      </c>
      <c r="M33" s="80"/>
      <c r="N33" s="37"/>
    </row>
    <row r="34" ht="30.5" customHeight="1" spans="1:14">
      <c r="A34" s="7"/>
      <c r="B34" s="8"/>
      <c r="C34" s="7"/>
      <c r="D34" s="7"/>
      <c r="E34" s="7"/>
      <c r="F34" s="7"/>
      <c r="G34" s="7"/>
      <c r="H34" s="4"/>
      <c r="I34" s="4" t="s">
        <v>512</v>
      </c>
      <c r="J34" s="5">
        <v>280</v>
      </c>
      <c r="K34" s="4">
        <v>0.14</v>
      </c>
      <c r="L34" s="6">
        <v>39.2</v>
      </c>
      <c r="M34" s="80"/>
      <c r="N34" s="37"/>
    </row>
    <row r="35" ht="30.5" customHeight="1" spans="1:14">
      <c r="A35" s="7"/>
      <c r="B35" s="8"/>
      <c r="C35" s="7"/>
      <c r="D35" s="7"/>
      <c r="E35" s="7"/>
      <c r="F35" s="7"/>
      <c r="G35" s="7"/>
      <c r="H35" s="4"/>
      <c r="I35" s="4" t="s">
        <v>513</v>
      </c>
      <c r="J35" s="5">
        <v>280</v>
      </c>
      <c r="K35" s="4">
        <v>0</v>
      </c>
      <c r="L35" s="6">
        <v>0</v>
      </c>
      <c r="M35" s="80"/>
      <c r="N35" s="37"/>
    </row>
    <row r="36" ht="30.5" customHeight="1" spans="1:14">
      <c r="A36" s="11"/>
      <c r="B36" s="19"/>
      <c r="C36" s="11"/>
      <c r="D36" s="11"/>
      <c r="E36" s="11"/>
      <c r="F36" s="11"/>
      <c r="G36" s="11"/>
      <c r="H36" s="4"/>
      <c r="I36" s="4" t="s">
        <v>514</v>
      </c>
      <c r="J36" s="5">
        <v>11</v>
      </c>
      <c r="K36" s="4">
        <v>0.4</v>
      </c>
      <c r="L36" s="6">
        <v>4.4</v>
      </c>
      <c r="M36" s="80"/>
      <c r="N36" s="37"/>
    </row>
    <row r="37" ht="30.5" customHeight="1" spans="1:14">
      <c r="A37" s="1" t="s">
        <v>13</v>
      </c>
      <c r="B37" s="2">
        <v>45979</v>
      </c>
      <c r="C37" s="1" t="s">
        <v>14</v>
      </c>
      <c r="D37" s="1" t="s">
        <v>515</v>
      </c>
      <c r="E37" s="1" t="s">
        <v>516</v>
      </c>
      <c r="F37" s="1" t="s">
        <v>517</v>
      </c>
      <c r="G37" s="5" t="s">
        <v>405</v>
      </c>
      <c r="H37" s="5" t="s">
        <v>436</v>
      </c>
      <c r="I37" s="4" t="s">
        <v>510</v>
      </c>
      <c r="J37" s="40">
        <v>2500</v>
      </c>
      <c r="K37" s="4">
        <v>0.07</v>
      </c>
      <c r="L37" s="65">
        <v>175</v>
      </c>
      <c r="M37" s="80"/>
      <c r="N37" s="37"/>
    </row>
    <row r="38" ht="30.5" customHeight="1" spans="1:14">
      <c r="A38" s="7"/>
      <c r="B38" s="7"/>
      <c r="C38" s="7"/>
      <c r="D38" s="7"/>
      <c r="E38" s="7"/>
      <c r="F38" s="7"/>
      <c r="G38" s="32"/>
      <c r="H38" s="5" t="s">
        <v>436</v>
      </c>
      <c r="I38" s="4" t="s">
        <v>511</v>
      </c>
      <c r="J38" s="40">
        <v>2500</v>
      </c>
      <c r="K38" s="4">
        <v>0.05</v>
      </c>
      <c r="L38" s="65">
        <v>125</v>
      </c>
      <c r="M38" s="80"/>
      <c r="N38" s="37"/>
    </row>
    <row r="39" ht="30.5" customHeight="1" spans="1:14">
      <c r="A39" s="7"/>
      <c r="B39" s="7"/>
      <c r="C39" s="7"/>
      <c r="D39" s="7"/>
      <c r="E39" s="7"/>
      <c r="F39" s="7"/>
      <c r="G39" s="32"/>
      <c r="H39" s="5" t="s">
        <v>436</v>
      </c>
      <c r="I39" s="4" t="s">
        <v>512</v>
      </c>
      <c r="J39" s="40">
        <v>2500</v>
      </c>
      <c r="K39" s="4">
        <v>0.14</v>
      </c>
      <c r="L39" s="65">
        <v>350</v>
      </c>
      <c r="M39" s="80"/>
      <c r="N39" s="37"/>
    </row>
    <row r="40" ht="30.5" customHeight="1" spans="1:14">
      <c r="A40" s="7"/>
      <c r="B40" s="7"/>
      <c r="C40" s="7"/>
      <c r="D40" s="7"/>
      <c r="E40" s="7"/>
      <c r="F40" s="7"/>
      <c r="G40" s="32"/>
      <c r="H40" s="5" t="s">
        <v>436</v>
      </c>
      <c r="I40" s="4" t="s">
        <v>518</v>
      </c>
      <c r="J40" s="40">
        <v>2500</v>
      </c>
      <c r="K40" s="4">
        <v>0.56</v>
      </c>
      <c r="L40" s="65">
        <v>1400</v>
      </c>
      <c r="M40" s="80"/>
      <c r="N40" s="37"/>
    </row>
    <row r="41" ht="30.5" customHeight="1" spans="1:14">
      <c r="A41" s="7"/>
      <c r="B41" s="7"/>
      <c r="C41" s="7"/>
      <c r="D41" s="7"/>
      <c r="E41" s="7"/>
      <c r="F41" s="7"/>
      <c r="G41" s="32"/>
      <c r="H41" s="5" t="s">
        <v>436</v>
      </c>
      <c r="I41" s="4" t="s">
        <v>509</v>
      </c>
      <c r="J41" s="40">
        <v>2500</v>
      </c>
      <c r="K41" s="4">
        <v>0</v>
      </c>
      <c r="L41" s="65">
        <v>0</v>
      </c>
      <c r="M41" s="80"/>
      <c r="N41" s="37"/>
    </row>
    <row r="42" ht="30.5" customHeight="1" spans="1:14">
      <c r="A42" s="7"/>
      <c r="B42" s="7"/>
      <c r="C42" s="7"/>
      <c r="D42" s="7"/>
      <c r="E42" s="7"/>
      <c r="F42" s="7"/>
      <c r="G42" s="32"/>
      <c r="H42" s="5" t="s">
        <v>436</v>
      </c>
      <c r="I42" s="4" t="s">
        <v>25</v>
      </c>
      <c r="J42" s="40">
        <v>2500</v>
      </c>
      <c r="K42" s="4">
        <v>0.18</v>
      </c>
      <c r="L42" s="65">
        <v>450</v>
      </c>
      <c r="M42" s="80"/>
      <c r="N42" s="37"/>
    </row>
    <row r="43" ht="30.5" customHeight="1" spans="1:14">
      <c r="A43" s="7"/>
      <c r="B43" s="7"/>
      <c r="C43" s="7"/>
      <c r="D43" s="7"/>
      <c r="E43" s="7"/>
      <c r="F43" s="7"/>
      <c r="G43" s="5" t="s">
        <v>403</v>
      </c>
      <c r="H43" s="5" t="s">
        <v>436</v>
      </c>
      <c r="I43" s="4" t="s">
        <v>510</v>
      </c>
      <c r="J43" s="40">
        <v>2500</v>
      </c>
      <c r="K43" s="4">
        <v>0.07</v>
      </c>
      <c r="L43" s="65">
        <v>175</v>
      </c>
      <c r="M43" s="80"/>
      <c r="N43" s="37"/>
    </row>
    <row r="44" ht="30.5" customHeight="1" spans="1:14">
      <c r="A44" s="7"/>
      <c r="B44" s="7"/>
      <c r="C44" s="7"/>
      <c r="D44" s="7"/>
      <c r="E44" s="7"/>
      <c r="F44" s="7"/>
      <c r="G44" s="32"/>
      <c r="H44" s="5" t="s">
        <v>436</v>
      </c>
      <c r="I44" s="4" t="s">
        <v>511</v>
      </c>
      <c r="J44" s="40">
        <v>2500</v>
      </c>
      <c r="K44" s="4">
        <v>0.05</v>
      </c>
      <c r="L44" s="65">
        <v>125</v>
      </c>
      <c r="M44" s="80"/>
      <c r="N44" s="37"/>
    </row>
    <row r="45" ht="30.5" customHeight="1" spans="1:14">
      <c r="A45" s="7"/>
      <c r="B45" s="7"/>
      <c r="C45" s="7"/>
      <c r="D45" s="7"/>
      <c r="E45" s="7"/>
      <c r="F45" s="7"/>
      <c r="G45" s="32"/>
      <c r="H45" s="5" t="s">
        <v>436</v>
      </c>
      <c r="I45" s="4" t="s">
        <v>512</v>
      </c>
      <c r="J45" s="40">
        <v>2500</v>
      </c>
      <c r="K45" s="4">
        <v>0.14</v>
      </c>
      <c r="L45" s="65">
        <v>350</v>
      </c>
      <c r="M45" s="80"/>
      <c r="N45" s="37"/>
    </row>
    <row r="46" ht="30.5" customHeight="1" spans="1:14">
      <c r="A46" s="7"/>
      <c r="B46" s="7"/>
      <c r="C46" s="7"/>
      <c r="D46" s="7"/>
      <c r="E46" s="7"/>
      <c r="F46" s="7"/>
      <c r="G46" s="32"/>
      <c r="H46" s="5" t="s">
        <v>436</v>
      </c>
      <c r="I46" s="4" t="s">
        <v>518</v>
      </c>
      <c r="J46" s="40">
        <v>2500</v>
      </c>
      <c r="K46" s="4">
        <v>0.56</v>
      </c>
      <c r="L46" s="65">
        <v>1400</v>
      </c>
      <c r="M46" s="80"/>
      <c r="N46" s="37"/>
    </row>
    <row r="47" ht="30.5" customHeight="1" spans="1:14">
      <c r="A47" s="7"/>
      <c r="B47" s="7"/>
      <c r="C47" s="7"/>
      <c r="D47" s="7"/>
      <c r="E47" s="7"/>
      <c r="F47" s="7"/>
      <c r="G47" s="32"/>
      <c r="H47" s="5" t="s">
        <v>436</v>
      </c>
      <c r="I47" s="4" t="s">
        <v>509</v>
      </c>
      <c r="J47" s="40">
        <v>2500</v>
      </c>
      <c r="K47" s="4">
        <v>0</v>
      </c>
      <c r="L47" s="65">
        <v>0</v>
      </c>
      <c r="M47" s="80"/>
      <c r="N47" s="37"/>
    </row>
    <row r="48" ht="30.5" customHeight="1" spans="1:14">
      <c r="A48" s="11"/>
      <c r="B48" s="11"/>
      <c r="C48" s="11"/>
      <c r="D48" s="11"/>
      <c r="E48" s="11"/>
      <c r="F48" s="11"/>
      <c r="G48" s="32"/>
      <c r="H48" s="5" t="s">
        <v>436</v>
      </c>
      <c r="I48" s="4" t="s">
        <v>25</v>
      </c>
      <c r="J48" s="40">
        <v>2500</v>
      </c>
      <c r="K48" s="4">
        <v>0.18</v>
      </c>
      <c r="L48" s="65">
        <v>450</v>
      </c>
      <c r="M48" s="80"/>
      <c r="N48" s="37"/>
    </row>
    <row r="49" ht="30.5" customHeight="1" spans="1:16">
      <c r="A49" s="32" t="s">
        <v>13</v>
      </c>
      <c r="B49" s="33">
        <v>45980</v>
      </c>
      <c r="C49" s="33" t="s">
        <v>14</v>
      </c>
      <c r="D49" s="32" t="s">
        <v>519</v>
      </c>
      <c r="E49" s="34">
        <v>18134</v>
      </c>
      <c r="F49" s="1" t="s">
        <v>520</v>
      </c>
      <c r="G49" s="32" t="s">
        <v>521</v>
      </c>
      <c r="H49" s="32"/>
      <c r="I49" s="32" t="s">
        <v>507</v>
      </c>
      <c r="J49" s="5">
        <v>510</v>
      </c>
      <c r="K49" s="4">
        <v>0.416</v>
      </c>
      <c r="L49" s="81">
        <f t="shared" ref="L49:L56" si="0">J49*K49</f>
        <v>212.16</v>
      </c>
      <c r="M49" s="80"/>
      <c r="N49" s="37"/>
    </row>
    <row r="50" ht="30.5" customHeight="1" spans="1:16">
      <c r="A50" s="32"/>
      <c r="B50" s="32"/>
      <c r="C50" s="33"/>
      <c r="D50" s="32"/>
      <c r="E50" s="38"/>
      <c r="F50" s="7"/>
      <c r="G50" s="32"/>
      <c r="H50" s="32"/>
      <c r="I50" s="32" t="s">
        <v>508</v>
      </c>
      <c r="J50" s="5">
        <v>510</v>
      </c>
      <c r="K50" s="4">
        <v>0.72</v>
      </c>
      <c r="L50" s="81">
        <f t="shared" si="0"/>
        <v>367.2</v>
      </c>
      <c r="M50" s="80"/>
      <c r="N50" s="37"/>
    </row>
    <row r="51" ht="30.5" customHeight="1" spans="1:16">
      <c r="A51" s="32"/>
      <c r="B51" s="32"/>
      <c r="C51" s="33"/>
      <c r="D51" s="32"/>
      <c r="E51" s="38"/>
      <c r="F51" s="7"/>
      <c r="G51" s="32"/>
      <c r="H51" s="32"/>
      <c r="I51" s="32" t="s">
        <v>509</v>
      </c>
      <c r="J51" s="5">
        <v>510</v>
      </c>
      <c r="K51" s="4">
        <v>0</v>
      </c>
      <c r="L51" s="81">
        <f t="shared" si="0"/>
        <v>0</v>
      </c>
      <c r="M51" s="80"/>
      <c r="N51" s="37"/>
    </row>
    <row r="52" ht="30.5" customHeight="1" spans="1:16">
      <c r="A52" s="32"/>
      <c r="B52" s="32"/>
      <c r="C52" s="33"/>
      <c r="D52" s="32"/>
      <c r="E52" s="38"/>
      <c r="F52" s="7"/>
      <c r="G52" s="32"/>
      <c r="H52" s="32"/>
      <c r="I52" s="32" t="s">
        <v>522</v>
      </c>
      <c r="J52" s="5">
        <f>2*510</f>
        <v>1020</v>
      </c>
      <c r="K52" s="4">
        <v>0.07</v>
      </c>
      <c r="L52" s="81">
        <f t="shared" si="0"/>
        <v>71.4</v>
      </c>
      <c r="M52" s="80"/>
      <c r="N52" s="37"/>
    </row>
    <row r="53" ht="30.5" customHeight="1" spans="1:16">
      <c r="A53" s="32"/>
      <c r="B53" s="32"/>
      <c r="C53" s="33"/>
      <c r="D53" s="32"/>
      <c r="E53" s="38"/>
      <c r="F53" s="7"/>
      <c r="G53" s="32"/>
      <c r="H53" s="32"/>
      <c r="I53" s="32" t="s">
        <v>511</v>
      </c>
      <c r="J53" s="5">
        <v>510</v>
      </c>
      <c r="K53" s="4">
        <v>0.05</v>
      </c>
      <c r="L53" s="81">
        <f t="shared" si="0"/>
        <v>25.5</v>
      </c>
      <c r="M53" s="80"/>
      <c r="N53" s="37"/>
    </row>
    <row r="54" ht="30.5" customHeight="1" spans="1:16">
      <c r="A54" s="32"/>
      <c r="B54" s="32"/>
      <c r="C54" s="33"/>
      <c r="D54" s="32"/>
      <c r="E54" s="38"/>
      <c r="F54" s="7"/>
      <c r="G54" s="32"/>
      <c r="H54" s="32"/>
      <c r="I54" s="32" t="s">
        <v>512</v>
      </c>
      <c r="J54" s="5">
        <v>510</v>
      </c>
      <c r="K54" s="4">
        <v>0.14</v>
      </c>
      <c r="L54" s="81">
        <f t="shared" si="0"/>
        <v>71.4</v>
      </c>
      <c r="M54" s="80"/>
      <c r="N54" s="37"/>
    </row>
    <row r="55" ht="30.5" customHeight="1" spans="1:16">
      <c r="A55" s="32"/>
      <c r="B55" s="32"/>
      <c r="C55" s="33"/>
      <c r="D55" s="32"/>
      <c r="E55" s="38"/>
      <c r="F55" s="7"/>
      <c r="G55" s="32"/>
      <c r="H55" s="32"/>
      <c r="I55" s="32" t="s">
        <v>513</v>
      </c>
      <c r="J55" s="5">
        <v>510</v>
      </c>
      <c r="K55" s="4">
        <v>0</v>
      </c>
      <c r="L55" s="81">
        <f t="shared" si="0"/>
        <v>0</v>
      </c>
      <c r="M55" s="80"/>
      <c r="N55" s="37"/>
    </row>
    <row r="56" ht="30.5" customHeight="1" spans="1:16">
      <c r="A56" s="32"/>
      <c r="B56" s="32"/>
      <c r="C56" s="33"/>
      <c r="D56" s="32"/>
      <c r="E56" s="39"/>
      <c r="F56" s="7"/>
      <c r="G56" s="32"/>
      <c r="H56" s="32"/>
      <c r="I56" s="32" t="s">
        <v>514</v>
      </c>
      <c r="J56" s="5">
        <v>20</v>
      </c>
      <c r="K56" s="4">
        <v>0.4</v>
      </c>
      <c r="L56" s="81">
        <f t="shared" si="0"/>
        <v>8</v>
      </c>
      <c r="M56" s="77" t="s">
        <v>523</v>
      </c>
      <c r="N56" s="37"/>
    </row>
    <row r="57" ht="30.5" customHeight="1" spans="1:16">
      <c r="A57" s="82"/>
      <c r="B57" s="83"/>
      <c r="C57" s="84"/>
      <c r="D57" s="83"/>
      <c r="E57" s="43"/>
      <c r="F57" s="41"/>
      <c r="G57" s="83"/>
      <c r="H57" s="83"/>
      <c r="I57" s="85"/>
      <c r="J57" s="5"/>
      <c r="K57" s="4"/>
      <c r="L57" s="77"/>
      <c r="M57" s="80"/>
      <c r="N57" s="37"/>
    </row>
    <row r="58" ht="30.5" customHeight="1" spans="1:16">
      <c r="A58" s="48" t="s">
        <v>47</v>
      </c>
      <c r="B58" s="49"/>
      <c r="C58" s="49"/>
      <c r="D58" s="49"/>
      <c r="E58" s="49"/>
      <c r="F58" s="49"/>
      <c r="G58" s="49"/>
      <c r="H58" s="49"/>
      <c r="I58" s="50"/>
      <c r="J58" s="51">
        <f>SUM(J5:J57)</f>
        <v>55072</v>
      </c>
      <c r="K58" s="52"/>
      <c r="L58" s="51">
        <f>SUM(L5:L57)</f>
        <v>9633.78</v>
      </c>
      <c r="N58" s="37"/>
    </row>
    <row r="61" ht="23" spans="1:16">
      <c r="A61" s="22" t="s">
        <v>48</v>
      </c>
      <c r="B61" s="22"/>
      <c r="C61" s="22"/>
      <c r="D61" s="22"/>
      <c r="E61" s="22"/>
      <c r="F61" s="22"/>
      <c r="G61" s="22"/>
      <c r="H61" s="22"/>
      <c r="I61" s="22"/>
      <c r="J61" s="23"/>
    </row>
    <row r="62" ht="56" spans="1:16">
      <c r="A62" s="53" t="s">
        <v>49</v>
      </c>
      <c r="B62" s="53" t="s">
        <v>50</v>
      </c>
      <c r="C62" s="53" t="s">
        <v>51</v>
      </c>
      <c r="D62" s="53" t="s">
        <v>52</v>
      </c>
      <c r="E62" s="53" t="s">
        <v>53</v>
      </c>
      <c r="F62" s="53" t="s">
        <v>54</v>
      </c>
      <c r="G62" s="54" t="s">
        <v>55</v>
      </c>
      <c r="H62" s="54" t="s">
        <v>56</v>
      </c>
      <c r="I62" s="53" t="s">
        <v>57</v>
      </c>
      <c r="J62" s="55" t="s">
        <v>58</v>
      </c>
    </row>
    <row r="63" ht="28" spans="1:16">
      <c r="A63" s="56">
        <v>1</v>
      </c>
      <c r="B63" s="57"/>
      <c r="C63" s="56" t="s">
        <v>13</v>
      </c>
      <c r="D63" s="58" t="s">
        <v>59</v>
      </c>
      <c r="E63" s="58" t="s">
        <v>60</v>
      </c>
      <c r="F63" s="56" t="s">
        <v>61</v>
      </c>
      <c r="G63" s="56" t="s">
        <v>62</v>
      </c>
      <c r="H63" s="59">
        <f>J58</f>
        <v>55072</v>
      </c>
      <c r="I63" s="60">
        <f>L58</f>
        <v>9633.78</v>
      </c>
      <c r="J63" s="61"/>
      <c r="N63" s="21"/>
      <c r="O63" s="21"/>
      <c r="P63" s="21"/>
    </row>
    <row r="64" spans="1:16">
      <c r="N64" s="21"/>
      <c r="O64" s="21"/>
      <c r="P64" s="21"/>
    </row>
    <row r="65" spans="13:16">
      <c r="M65" s="62"/>
      <c r="N65" s="21"/>
      <c r="O65" s="21"/>
      <c r="P65" s="63"/>
    </row>
    <row r="66" spans="13:16">
      <c r="M66" s="62"/>
      <c r="N66" s="21"/>
      <c r="O66" s="21"/>
      <c r="P66" s="63"/>
    </row>
    <row r="67" spans="13:16">
      <c r="M67" s="62"/>
      <c r="N67" s="21"/>
      <c r="O67" s="21"/>
      <c r="P67" s="63"/>
    </row>
    <row r="68" spans="13:16">
      <c r="M68" s="62"/>
      <c r="N68" s="21"/>
      <c r="O68" s="21"/>
      <c r="P68" s="63"/>
    </row>
    <row r="69" spans="13:16">
      <c r="M69" s="62"/>
      <c r="N69" s="21"/>
      <c r="O69" s="21"/>
      <c r="P69" s="63"/>
    </row>
    <row r="70" spans="13:16">
      <c r="M70" s="62"/>
      <c r="N70" s="21"/>
      <c r="O70" s="21"/>
      <c r="P70" s="63"/>
    </row>
    <row r="71" spans="13:16">
      <c r="M71" s="62"/>
      <c r="N71" s="21"/>
      <c r="O71" s="21"/>
      <c r="P71" s="63"/>
    </row>
    <row r="72" spans="13:16">
      <c r="M72" s="62"/>
      <c r="N72" s="21"/>
      <c r="O72" s="21"/>
      <c r="P72" s="63"/>
    </row>
    <row r="73" spans="13:16">
      <c r="M73" s="62"/>
      <c r="N73" s="21"/>
      <c r="O73" s="21"/>
      <c r="P73" s="63"/>
    </row>
    <row r="74" spans="13:16">
      <c r="N74" s="21"/>
      <c r="O74" s="21"/>
      <c r="P74" s="63"/>
    </row>
    <row r="75" spans="13:16">
      <c r="N75" s="21"/>
      <c r="O75" s="21"/>
      <c r="P75" s="63"/>
    </row>
    <row r="76" spans="13:16">
      <c r="P76" s="63"/>
    </row>
    <row r="77" spans="13:16">
      <c r="P77" s="63"/>
    </row>
  </sheetData>
  <autoFilter xmlns:etc="http://www.wps.cn/officeDocument/2017/etCustomData" ref="A4:O56" etc:filterBottomFollowUsedRange="0">
    <extLst/>
  </autoFilter>
  <mergeCells count="35">
    <mergeCell ref="A3:L3"/>
    <mergeCell ref="A58:I58"/>
    <mergeCell ref="A61:J61"/>
    <mergeCell ref="A5:A36"/>
    <mergeCell ref="A37:A48"/>
    <mergeCell ref="A49:A56"/>
    <mergeCell ref="B5:B36"/>
    <mergeCell ref="B37:B48"/>
    <mergeCell ref="B49:B56"/>
    <mergeCell ref="C5:C36"/>
    <mergeCell ref="C37:C48"/>
    <mergeCell ref="C49:C56"/>
    <mergeCell ref="D5:D36"/>
    <mergeCell ref="D37:D48"/>
    <mergeCell ref="D49:D56"/>
    <mergeCell ref="E5:E12"/>
    <mergeCell ref="E13:E20"/>
    <mergeCell ref="E21:E28"/>
    <mergeCell ref="E29:E36"/>
    <mergeCell ref="E37:E48"/>
    <mergeCell ref="E49:E56"/>
    <mergeCell ref="F5:F36"/>
    <mergeCell ref="F37:F48"/>
    <mergeCell ref="F49:F56"/>
    <mergeCell ref="G5:G12"/>
    <mergeCell ref="G13:G20"/>
    <mergeCell ref="G21:G28"/>
    <mergeCell ref="G29:G36"/>
    <mergeCell ref="G37:G42"/>
    <mergeCell ref="G43:G48"/>
    <mergeCell ref="G49:G56"/>
    <mergeCell ref="H5:H12"/>
    <mergeCell ref="H13:H20"/>
    <mergeCell ref="H21:H28"/>
    <mergeCell ref="H29:H36"/>
  </mergeCells>
  <conditionalFormatting sqref="E5:E57">
    <cfRule type="duplicateValues" dxfId="0" priority="122"/>
  </conditionalFormatting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7"/>
  <sheetViews>
    <sheetView tabSelected="1" zoomScale="60" zoomScaleNormal="60" topLeftCell="A137" workbookViewId="0">
      <selection activeCell="M152" sqref="M15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4" t="s">
        <v>1</v>
      </c>
      <c r="B4" s="25" t="s">
        <v>2</v>
      </c>
      <c r="C4" s="24" t="s">
        <v>3</v>
      </c>
      <c r="D4" s="24" t="s">
        <v>4</v>
      </c>
      <c r="E4" s="26" t="s">
        <v>5</v>
      </c>
      <c r="F4" s="24" t="s">
        <v>6</v>
      </c>
      <c r="G4" s="27" t="s">
        <v>7</v>
      </c>
      <c r="H4" s="27" t="s">
        <v>8</v>
      </c>
      <c r="I4" s="28" t="s">
        <v>9</v>
      </c>
      <c r="J4" s="29" t="s">
        <v>10</v>
      </c>
      <c r="K4" s="30" t="s">
        <v>11</v>
      </c>
      <c r="L4" s="31" t="s">
        <v>12</v>
      </c>
    </row>
    <row r="5" ht="30.5" customHeight="1" spans="1:14">
      <c r="A5" s="32" t="s">
        <v>13</v>
      </c>
      <c r="B5" s="33">
        <v>45947</v>
      </c>
      <c r="C5" s="32" t="s">
        <v>14</v>
      </c>
      <c r="D5" s="32" t="s">
        <v>524</v>
      </c>
      <c r="E5" s="64">
        <v>62331</v>
      </c>
      <c r="F5" s="5" t="s">
        <v>525</v>
      </c>
      <c r="G5" s="5" t="s">
        <v>403</v>
      </c>
      <c r="H5" s="5" t="s">
        <v>436</v>
      </c>
      <c r="I5" s="4" t="s">
        <v>470</v>
      </c>
      <c r="J5" s="40">
        <v>300</v>
      </c>
      <c r="K5" s="4">
        <v>0.07</v>
      </c>
      <c r="L5" s="65">
        <v>21</v>
      </c>
      <c r="M5" s="66" t="s">
        <v>526</v>
      </c>
      <c r="N5" s="37"/>
    </row>
    <row r="6" ht="30.5" customHeight="1" spans="1:14">
      <c r="A6" s="32"/>
      <c r="B6" s="32"/>
      <c r="C6" s="32"/>
      <c r="D6" s="32"/>
      <c r="E6" s="64"/>
      <c r="F6" s="5"/>
      <c r="G6" s="32"/>
      <c r="H6" s="5" t="s">
        <v>436</v>
      </c>
      <c r="I6" s="4" t="s">
        <v>471</v>
      </c>
      <c r="J6" s="40">
        <v>300</v>
      </c>
      <c r="K6" s="4">
        <v>0.05</v>
      </c>
      <c r="L6" s="65">
        <v>15</v>
      </c>
      <c r="M6" s="66"/>
      <c r="N6" s="37"/>
    </row>
    <row r="7" ht="30.5" customHeight="1" spans="1:14">
      <c r="A7" s="32"/>
      <c r="B7" s="32"/>
      <c r="C7" s="32"/>
      <c r="D7" s="32"/>
      <c r="E7" s="64"/>
      <c r="F7" s="5"/>
      <c r="G7" s="32"/>
      <c r="H7" s="5" t="s">
        <v>436</v>
      </c>
      <c r="I7" s="4" t="s">
        <v>22</v>
      </c>
      <c r="J7" s="40">
        <v>300</v>
      </c>
      <c r="K7" s="4">
        <v>0.14</v>
      </c>
      <c r="L7" s="65">
        <v>42</v>
      </c>
      <c r="M7" s="66"/>
      <c r="N7" s="37" t="s">
        <v>527</v>
      </c>
    </row>
    <row r="8" ht="30.5" customHeight="1" spans="1:14">
      <c r="A8" s="32"/>
      <c r="B8" s="32"/>
      <c r="C8" s="32"/>
      <c r="D8" s="32"/>
      <c r="E8" s="64"/>
      <c r="F8" s="5"/>
      <c r="G8" s="32"/>
      <c r="H8" s="5" t="s">
        <v>436</v>
      </c>
      <c r="I8" s="4" t="s">
        <v>23</v>
      </c>
      <c r="J8" s="40">
        <v>300</v>
      </c>
      <c r="K8" s="4">
        <v>0.56</v>
      </c>
      <c r="L8" s="67">
        <v>168</v>
      </c>
      <c r="M8" s="66"/>
      <c r="N8" s="37"/>
    </row>
    <row r="9" ht="30.5" customHeight="1" spans="1:14">
      <c r="A9" s="32"/>
      <c r="B9" s="32"/>
      <c r="C9" s="32"/>
      <c r="D9" s="32"/>
      <c r="E9" s="64"/>
      <c r="F9" s="5"/>
      <c r="G9" s="32"/>
      <c r="H9" s="5" t="s">
        <v>436</v>
      </c>
      <c r="I9" s="4" t="s">
        <v>482</v>
      </c>
      <c r="J9" s="40">
        <v>300</v>
      </c>
      <c r="K9" s="4">
        <v>0</v>
      </c>
      <c r="L9" s="65">
        <v>0</v>
      </c>
      <c r="M9" s="66"/>
      <c r="N9" s="37"/>
    </row>
    <row r="10" ht="30.5" customHeight="1" spans="1:14">
      <c r="A10" s="32"/>
      <c r="B10" s="32"/>
      <c r="C10" s="32"/>
      <c r="D10" s="32"/>
      <c r="E10" s="64"/>
      <c r="F10" s="5"/>
      <c r="G10" s="32"/>
      <c r="H10" s="5" t="s">
        <v>436</v>
      </c>
      <c r="I10" s="4" t="s">
        <v>25</v>
      </c>
      <c r="J10" s="40">
        <v>300</v>
      </c>
      <c r="K10" s="4">
        <v>0.18</v>
      </c>
      <c r="L10" s="65">
        <v>54</v>
      </c>
      <c r="M10" s="66"/>
      <c r="N10" s="37"/>
    </row>
    <row r="11" s="20" customFormat="1" ht="30.5" customHeight="1" spans="1:14">
      <c r="A11" s="68" t="s">
        <v>13</v>
      </c>
      <c r="B11" s="69">
        <v>45979</v>
      </c>
      <c r="C11" s="68" t="s">
        <v>14</v>
      </c>
      <c r="D11" s="68" t="s">
        <v>528</v>
      </c>
      <c r="E11" s="68">
        <v>69745</v>
      </c>
      <c r="F11" s="70" t="s">
        <v>529</v>
      </c>
      <c r="G11" s="4" t="s">
        <v>530</v>
      </c>
      <c r="H11" s="71"/>
      <c r="I11" s="4" t="s">
        <v>507</v>
      </c>
      <c r="J11" s="4">
        <v>150</v>
      </c>
      <c r="K11" s="4">
        <v>0.416</v>
      </c>
      <c r="L11" s="72">
        <f t="shared" ref="L11:L18" si="0">J11*K11</f>
        <v>62.4</v>
      </c>
      <c r="M11" s="41"/>
      <c r="N11" s="37"/>
    </row>
    <row r="12" s="20" customFormat="1" ht="30.5" customHeight="1" spans="1:14">
      <c r="A12" s="73"/>
      <c r="B12" s="73"/>
      <c r="C12" s="73"/>
      <c r="D12" s="73"/>
      <c r="E12" s="73"/>
      <c r="F12" s="74"/>
      <c r="G12" s="4"/>
      <c r="H12" s="75"/>
      <c r="I12" s="4" t="s">
        <v>508</v>
      </c>
      <c r="J12" s="4">
        <v>150</v>
      </c>
      <c r="K12" s="4">
        <v>0.72</v>
      </c>
      <c r="L12" s="72">
        <f t="shared" si="0"/>
        <v>108</v>
      </c>
      <c r="M12" s="41"/>
      <c r="N12" s="37"/>
    </row>
    <row r="13" s="20" customFormat="1" ht="30.5" customHeight="1" spans="1:14">
      <c r="A13" s="73"/>
      <c r="B13" s="73"/>
      <c r="C13" s="73"/>
      <c r="D13" s="73"/>
      <c r="E13" s="73"/>
      <c r="F13" s="74"/>
      <c r="G13" s="4"/>
      <c r="H13" s="75"/>
      <c r="I13" s="4" t="s">
        <v>509</v>
      </c>
      <c r="J13" s="4">
        <v>150</v>
      </c>
      <c r="K13" s="4">
        <v>0</v>
      </c>
      <c r="L13" s="72">
        <f t="shared" si="0"/>
        <v>0</v>
      </c>
      <c r="M13" s="41"/>
      <c r="N13" s="37"/>
    </row>
    <row r="14" s="20" customFormat="1" ht="30.5" customHeight="1" spans="1:14">
      <c r="A14" s="73"/>
      <c r="B14" s="73"/>
      <c r="C14" s="73"/>
      <c r="D14" s="73"/>
      <c r="E14" s="73"/>
      <c r="F14" s="74"/>
      <c r="G14" s="4"/>
      <c r="H14" s="75"/>
      <c r="I14" s="4" t="s">
        <v>510</v>
      </c>
      <c r="J14" s="4">
        <v>150</v>
      </c>
      <c r="K14" s="4">
        <v>0.07</v>
      </c>
      <c r="L14" s="72">
        <f t="shared" si="0"/>
        <v>10.5</v>
      </c>
      <c r="M14" s="41"/>
      <c r="N14" s="37"/>
    </row>
    <row r="15" s="20" customFormat="1" ht="30.5" customHeight="1" spans="1:14">
      <c r="A15" s="73"/>
      <c r="B15" s="73"/>
      <c r="C15" s="73"/>
      <c r="D15" s="73"/>
      <c r="E15" s="73"/>
      <c r="F15" s="74"/>
      <c r="G15" s="4"/>
      <c r="H15" s="75"/>
      <c r="I15" s="4" t="s">
        <v>511</v>
      </c>
      <c r="J15" s="4">
        <v>150</v>
      </c>
      <c r="K15" s="4">
        <v>0.05</v>
      </c>
      <c r="L15" s="72">
        <f t="shared" si="0"/>
        <v>7.5</v>
      </c>
      <c r="M15" s="41"/>
      <c r="N15" s="37"/>
    </row>
    <row r="16" s="20" customFormat="1" ht="30.5" customHeight="1" spans="1:14">
      <c r="A16" s="73"/>
      <c r="B16" s="73"/>
      <c r="C16" s="73"/>
      <c r="D16" s="73"/>
      <c r="E16" s="73"/>
      <c r="F16" s="74"/>
      <c r="G16" s="4"/>
      <c r="H16" s="75"/>
      <c r="I16" s="4" t="s">
        <v>512</v>
      </c>
      <c r="J16" s="4">
        <v>150</v>
      </c>
      <c r="K16" s="4">
        <v>0.14</v>
      </c>
      <c r="L16" s="72">
        <f t="shared" si="0"/>
        <v>21</v>
      </c>
      <c r="M16" s="41"/>
      <c r="N16" s="37"/>
    </row>
    <row r="17" s="20" customFormat="1" ht="30.5" customHeight="1" spans="1:14">
      <c r="A17" s="73"/>
      <c r="B17" s="73"/>
      <c r="C17" s="73"/>
      <c r="D17" s="73"/>
      <c r="E17" s="73"/>
      <c r="F17" s="74"/>
      <c r="G17" s="4"/>
      <c r="H17" s="75"/>
      <c r="I17" s="4" t="s">
        <v>513</v>
      </c>
      <c r="J17" s="4">
        <v>150</v>
      </c>
      <c r="K17" s="4">
        <v>0</v>
      </c>
      <c r="L17" s="72">
        <f t="shared" si="0"/>
        <v>0</v>
      </c>
      <c r="M17" s="41"/>
      <c r="N17" s="37"/>
    </row>
    <row r="18" s="20" customFormat="1" ht="30.5" customHeight="1" spans="1:14">
      <c r="A18" s="73"/>
      <c r="B18" s="73"/>
      <c r="C18" s="73"/>
      <c r="D18" s="73"/>
      <c r="E18" s="73"/>
      <c r="F18" s="74"/>
      <c r="G18" s="4"/>
      <c r="H18" s="76"/>
      <c r="I18" s="4" t="s">
        <v>514</v>
      </c>
      <c r="J18" s="4">
        <v>6</v>
      </c>
      <c r="K18" s="4">
        <v>0.4</v>
      </c>
      <c r="L18" s="72">
        <f t="shared" si="0"/>
        <v>2.4</v>
      </c>
      <c r="M18" s="41"/>
      <c r="N18" s="37"/>
    </row>
    <row r="19" s="20" customFormat="1" ht="30.5" customHeight="1" spans="1:14">
      <c r="A19" s="73"/>
      <c r="B19" s="73"/>
      <c r="C19" s="73"/>
      <c r="D19" s="73"/>
      <c r="E19" s="68">
        <v>69746</v>
      </c>
      <c r="F19" s="74"/>
      <c r="G19" s="4" t="s">
        <v>531</v>
      </c>
      <c r="H19" s="40" t="s">
        <v>79</v>
      </c>
      <c r="I19" s="4" t="s">
        <v>507</v>
      </c>
      <c r="J19" s="40">
        <v>154</v>
      </c>
      <c r="K19" s="4">
        <v>0.416</v>
      </c>
      <c r="L19" s="72">
        <v>64.06</v>
      </c>
      <c r="M19" s="41"/>
      <c r="N19" s="37"/>
    </row>
    <row r="20" s="20" customFormat="1" ht="30.5" customHeight="1" spans="1:14">
      <c r="A20" s="73"/>
      <c r="B20" s="73"/>
      <c r="C20" s="73"/>
      <c r="D20" s="73"/>
      <c r="E20" s="73"/>
      <c r="F20" s="74"/>
      <c r="G20" s="4"/>
      <c r="H20" s="40"/>
      <c r="I20" s="4" t="s">
        <v>508</v>
      </c>
      <c r="J20" s="40">
        <v>154</v>
      </c>
      <c r="K20" s="4">
        <v>0.72</v>
      </c>
      <c r="L20" s="72">
        <f t="shared" ref="L20:L26" si="1">J20*K20</f>
        <v>110.88</v>
      </c>
      <c r="M20" s="41"/>
      <c r="N20" s="37"/>
    </row>
    <row r="21" s="20" customFormat="1" ht="30.5" customHeight="1" spans="1:14">
      <c r="A21" s="73"/>
      <c r="B21" s="73"/>
      <c r="C21" s="73"/>
      <c r="D21" s="73"/>
      <c r="E21" s="73"/>
      <c r="F21" s="74"/>
      <c r="G21" s="4"/>
      <c r="H21" s="40"/>
      <c r="I21" s="4" t="s">
        <v>509</v>
      </c>
      <c r="J21" s="40">
        <v>154</v>
      </c>
      <c r="K21" s="4">
        <v>0</v>
      </c>
      <c r="L21" s="72">
        <f t="shared" si="1"/>
        <v>0</v>
      </c>
      <c r="M21" s="41"/>
      <c r="N21" s="37"/>
    </row>
    <row r="22" s="20" customFormat="1" ht="30.5" customHeight="1" spans="1:14">
      <c r="A22" s="73"/>
      <c r="B22" s="73"/>
      <c r="C22" s="73"/>
      <c r="D22" s="73"/>
      <c r="E22" s="73"/>
      <c r="F22" s="74"/>
      <c r="G22" s="4"/>
      <c r="H22" s="40"/>
      <c r="I22" s="4" t="s">
        <v>510</v>
      </c>
      <c r="J22" s="40">
        <v>308</v>
      </c>
      <c r="K22" s="4">
        <v>0.07</v>
      </c>
      <c r="L22" s="72">
        <f t="shared" si="1"/>
        <v>21.56</v>
      </c>
      <c r="M22" s="41"/>
      <c r="N22" s="37"/>
    </row>
    <row r="23" s="20" customFormat="1" ht="30.5" customHeight="1" spans="1:14">
      <c r="A23" s="73"/>
      <c r="B23" s="73"/>
      <c r="C23" s="73"/>
      <c r="D23" s="73"/>
      <c r="E23" s="73"/>
      <c r="F23" s="74"/>
      <c r="G23" s="4"/>
      <c r="H23" s="40"/>
      <c r="I23" s="4" t="s">
        <v>511</v>
      </c>
      <c r="J23" s="40">
        <v>308</v>
      </c>
      <c r="K23" s="4">
        <v>0.05</v>
      </c>
      <c r="L23" s="72">
        <f t="shared" si="1"/>
        <v>15.4</v>
      </c>
      <c r="M23" s="41"/>
      <c r="N23" s="37"/>
    </row>
    <row r="24" s="20" customFormat="1" ht="30.5" customHeight="1" spans="1:14">
      <c r="A24" s="73"/>
      <c r="B24" s="73"/>
      <c r="C24" s="73"/>
      <c r="D24" s="73"/>
      <c r="E24" s="73"/>
      <c r="F24" s="74"/>
      <c r="G24" s="4"/>
      <c r="H24" s="40"/>
      <c r="I24" s="4" t="s">
        <v>512</v>
      </c>
      <c r="J24" s="40">
        <v>308</v>
      </c>
      <c r="K24" s="4">
        <v>0.14</v>
      </c>
      <c r="L24" s="72">
        <f t="shared" si="1"/>
        <v>43.12</v>
      </c>
      <c r="M24" s="41"/>
      <c r="N24" s="37"/>
    </row>
    <row r="25" s="20" customFormat="1" ht="30.5" customHeight="1" spans="1:14">
      <c r="A25" s="73"/>
      <c r="B25" s="73"/>
      <c r="C25" s="73"/>
      <c r="D25" s="73"/>
      <c r="E25" s="73"/>
      <c r="F25" s="74"/>
      <c r="G25" s="4"/>
      <c r="H25" s="40"/>
      <c r="I25" s="4" t="s">
        <v>513</v>
      </c>
      <c r="J25" s="40">
        <v>154</v>
      </c>
      <c r="K25" s="4">
        <v>0</v>
      </c>
      <c r="L25" s="72">
        <f t="shared" si="1"/>
        <v>0</v>
      </c>
      <c r="M25" s="41"/>
      <c r="N25" s="37"/>
    </row>
    <row r="26" s="20" customFormat="1" ht="30.5" customHeight="1" spans="1:14">
      <c r="A26" s="73"/>
      <c r="B26" s="73"/>
      <c r="C26" s="73"/>
      <c r="D26" s="73"/>
      <c r="E26" s="73"/>
      <c r="F26" s="74"/>
      <c r="G26" s="4"/>
      <c r="H26" s="40"/>
      <c r="I26" s="4" t="s">
        <v>514</v>
      </c>
      <c r="J26" s="40">
        <v>6</v>
      </c>
      <c r="K26" s="4">
        <v>0.4</v>
      </c>
      <c r="L26" s="72">
        <f t="shared" si="1"/>
        <v>2.4</v>
      </c>
      <c r="M26" s="41"/>
      <c r="N26" s="37"/>
    </row>
    <row r="27" s="20" customFormat="1" ht="30.5" customHeight="1" spans="1:14">
      <c r="A27" s="73"/>
      <c r="B27" s="73"/>
      <c r="C27" s="73"/>
      <c r="D27" s="73"/>
      <c r="E27" s="68">
        <v>69747</v>
      </c>
      <c r="F27" s="74"/>
      <c r="G27" s="4" t="s">
        <v>532</v>
      </c>
      <c r="H27" s="68" t="s">
        <v>82</v>
      </c>
      <c r="I27" s="4" t="s">
        <v>507</v>
      </c>
      <c r="J27" s="40">
        <v>34</v>
      </c>
      <c r="K27" s="4">
        <v>0.416</v>
      </c>
      <c r="L27" s="72">
        <v>14.14</v>
      </c>
      <c r="M27" s="41"/>
      <c r="N27" s="37"/>
    </row>
    <row r="28" s="20" customFormat="1" ht="30.5" customHeight="1" spans="1:14">
      <c r="A28" s="73"/>
      <c r="B28" s="73"/>
      <c r="C28" s="73"/>
      <c r="D28" s="73"/>
      <c r="E28" s="73"/>
      <c r="F28" s="74"/>
      <c r="G28" s="4"/>
      <c r="H28" s="73"/>
      <c r="I28" s="4" t="s">
        <v>508</v>
      </c>
      <c r="J28" s="40">
        <v>34</v>
      </c>
      <c r="K28" s="4">
        <v>0.72</v>
      </c>
      <c r="L28" s="72">
        <f t="shared" ref="L28:L42" si="2">J28*K28</f>
        <v>24.48</v>
      </c>
      <c r="M28" s="41"/>
      <c r="N28" s="37"/>
    </row>
    <row r="29" s="20" customFormat="1" ht="30.5" customHeight="1" spans="1:14">
      <c r="A29" s="73"/>
      <c r="B29" s="73"/>
      <c r="C29" s="73"/>
      <c r="D29" s="73"/>
      <c r="E29" s="73"/>
      <c r="F29" s="74"/>
      <c r="G29" s="4"/>
      <c r="H29" s="73"/>
      <c r="I29" s="4" t="s">
        <v>509</v>
      </c>
      <c r="J29" s="40">
        <v>34</v>
      </c>
      <c r="K29" s="4">
        <v>0</v>
      </c>
      <c r="L29" s="72">
        <f t="shared" si="2"/>
        <v>0</v>
      </c>
      <c r="M29" s="41"/>
      <c r="N29" s="37"/>
    </row>
    <row r="30" s="20" customFormat="1" ht="30.5" customHeight="1" spans="1:14">
      <c r="A30" s="73"/>
      <c r="B30" s="73"/>
      <c r="C30" s="73"/>
      <c r="D30" s="73"/>
      <c r="E30" s="73"/>
      <c r="F30" s="74"/>
      <c r="G30" s="4"/>
      <c r="H30" s="73"/>
      <c r="I30" s="4" t="s">
        <v>510</v>
      </c>
      <c r="J30" s="40">
        <v>34</v>
      </c>
      <c r="K30" s="4">
        <v>0.07</v>
      </c>
      <c r="L30" s="72">
        <f t="shared" si="2"/>
        <v>2.38</v>
      </c>
      <c r="M30" s="41"/>
      <c r="N30" s="37"/>
    </row>
    <row r="31" s="20" customFormat="1" ht="30.5" customHeight="1" spans="1:14">
      <c r="A31" s="73"/>
      <c r="B31" s="73"/>
      <c r="C31" s="73"/>
      <c r="D31" s="73"/>
      <c r="E31" s="73"/>
      <c r="F31" s="74"/>
      <c r="G31" s="4"/>
      <c r="H31" s="73"/>
      <c r="I31" s="4" t="s">
        <v>511</v>
      </c>
      <c r="J31" s="40">
        <v>34</v>
      </c>
      <c r="K31" s="4">
        <v>0.05</v>
      </c>
      <c r="L31" s="72">
        <f t="shared" si="2"/>
        <v>1.7</v>
      </c>
      <c r="M31" s="41"/>
      <c r="N31" s="37"/>
    </row>
    <row r="32" s="20" customFormat="1" ht="30.5" customHeight="1" spans="1:14">
      <c r="A32" s="73"/>
      <c r="B32" s="73"/>
      <c r="C32" s="73"/>
      <c r="D32" s="73"/>
      <c r="E32" s="73"/>
      <c r="F32" s="74"/>
      <c r="G32" s="4"/>
      <c r="H32" s="73"/>
      <c r="I32" s="4" t="s">
        <v>512</v>
      </c>
      <c r="J32" s="40">
        <v>34</v>
      </c>
      <c r="K32" s="4">
        <v>0.14</v>
      </c>
      <c r="L32" s="72">
        <f t="shared" si="2"/>
        <v>4.76</v>
      </c>
      <c r="M32" s="41"/>
      <c r="N32" s="37"/>
    </row>
    <row r="33" s="20" customFormat="1" ht="30.5" customHeight="1" spans="1:14">
      <c r="A33" s="73"/>
      <c r="B33" s="73"/>
      <c r="C33" s="73"/>
      <c r="D33" s="73"/>
      <c r="E33" s="73"/>
      <c r="F33" s="74"/>
      <c r="G33" s="4"/>
      <c r="H33" s="73"/>
      <c r="I33" s="4" t="s">
        <v>513</v>
      </c>
      <c r="J33" s="40">
        <v>34</v>
      </c>
      <c r="K33" s="4">
        <v>0</v>
      </c>
      <c r="L33" s="72">
        <f t="shared" si="2"/>
        <v>0</v>
      </c>
      <c r="M33" s="41"/>
      <c r="N33" s="37"/>
    </row>
    <row r="34" s="20" customFormat="1" ht="30.5" customHeight="1" spans="1:14">
      <c r="A34" s="73"/>
      <c r="B34" s="73"/>
      <c r="C34" s="73"/>
      <c r="D34" s="73"/>
      <c r="E34" s="73"/>
      <c r="F34" s="74"/>
      <c r="G34" s="4"/>
      <c r="H34" s="46"/>
      <c r="I34" s="4" t="s">
        <v>514</v>
      </c>
      <c r="J34" s="40">
        <v>1</v>
      </c>
      <c r="K34" s="4">
        <v>0.4</v>
      </c>
      <c r="L34" s="72">
        <f t="shared" si="2"/>
        <v>0.4</v>
      </c>
      <c r="M34" s="41"/>
      <c r="N34" s="37"/>
    </row>
    <row r="35" s="20" customFormat="1" ht="30.5" customHeight="1" spans="1:14">
      <c r="A35" s="73"/>
      <c r="B35" s="73"/>
      <c r="C35" s="73"/>
      <c r="D35" s="73"/>
      <c r="E35" s="68">
        <v>69752</v>
      </c>
      <c r="F35" s="74"/>
      <c r="G35" s="4" t="s">
        <v>533</v>
      </c>
      <c r="H35" s="4"/>
      <c r="I35" s="4" t="s">
        <v>507</v>
      </c>
      <c r="J35" s="4">
        <v>90</v>
      </c>
      <c r="K35" s="4">
        <v>0.416</v>
      </c>
      <c r="L35" s="72">
        <f t="shared" si="2"/>
        <v>37.44</v>
      </c>
      <c r="M35" s="41"/>
      <c r="N35" s="37"/>
    </row>
    <row r="36" s="20" customFormat="1" ht="30.5" customHeight="1" spans="1:14">
      <c r="A36" s="73"/>
      <c r="B36" s="73"/>
      <c r="C36" s="73"/>
      <c r="D36" s="73"/>
      <c r="E36" s="73"/>
      <c r="F36" s="74"/>
      <c r="G36" s="4"/>
      <c r="H36" s="4"/>
      <c r="I36" s="4" t="s">
        <v>508</v>
      </c>
      <c r="J36" s="4">
        <v>90</v>
      </c>
      <c r="K36" s="4">
        <v>0.72</v>
      </c>
      <c r="L36" s="72">
        <f t="shared" si="2"/>
        <v>64.8</v>
      </c>
      <c r="M36" s="41"/>
      <c r="N36" s="37"/>
    </row>
    <row r="37" s="20" customFormat="1" ht="30.5" customHeight="1" spans="1:14">
      <c r="A37" s="73"/>
      <c r="B37" s="73"/>
      <c r="C37" s="73"/>
      <c r="D37" s="73"/>
      <c r="E37" s="73"/>
      <c r="F37" s="74"/>
      <c r="G37" s="4"/>
      <c r="H37" s="4"/>
      <c r="I37" s="4" t="s">
        <v>509</v>
      </c>
      <c r="J37" s="4">
        <v>90</v>
      </c>
      <c r="K37" s="4">
        <v>0</v>
      </c>
      <c r="L37" s="72">
        <f t="shared" si="2"/>
        <v>0</v>
      </c>
      <c r="M37" s="41"/>
      <c r="N37" s="37"/>
    </row>
    <row r="38" s="20" customFormat="1" ht="30.5" customHeight="1" spans="1:14">
      <c r="A38" s="73"/>
      <c r="B38" s="73"/>
      <c r="C38" s="73"/>
      <c r="D38" s="73"/>
      <c r="E38" s="73"/>
      <c r="F38" s="74"/>
      <c r="G38" s="4"/>
      <c r="H38" s="4"/>
      <c r="I38" s="4" t="s">
        <v>510</v>
      </c>
      <c r="J38" s="4">
        <v>90</v>
      </c>
      <c r="K38" s="4">
        <v>0.07</v>
      </c>
      <c r="L38" s="72">
        <f t="shared" si="2"/>
        <v>6.3</v>
      </c>
      <c r="M38" s="41"/>
      <c r="N38" s="37"/>
    </row>
    <row r="39" s="20" customFormat="1" ht="30.5" customHeight="1" spans="1:14">
      <c r="A39" s="73"/>
      <c r="B39" s="73"/>
      <c r="C39" s="73"/>
      <c r="D39" s="73"/>
      <c r="E39" s="73"/>
      <c r="F39" s="74"/>
      <c r="G39" s="4"/>
      <c r="H39" s="4"/>
      <c r="I39" s="4" t="s">
        <v>511</v>
      </c>
      <c r="J39" s="4">
        <v>90</v>
      </c>
      <c r="K39" s="4">
        <v>0.05</v>
      </c>
      <c r="L39" s="72">
        <f t="shared" si="2"/>
        <v>4.5</v>
      </c>
      <c r="M39" s="41"/>
      <c r="N39" s="37"/>
    </row>
    <row r="40" s="20" customFormat="1" ht="30.5" customHeight="1" spans="1:14">
      <c r="A40" s="73"/>
      <c r="B40" s="73"/>
      <c r="C40" s="73"/>
      <c r="D40" s="73"/>
      <c r="E40" s="73"/>
      <c r="F40" s="74"/>
      <c r="G40" s="4"/>
      <c r="H40" s="4"/>
      <c r="I40" s="4" t="s">
        <v>512</v>
      </c>
      <c r="J40" s="4">
        <v>90</v>
      </c>
      <c r="K40" s="4">
        <v>0.14</v>
      </c>
      <c r="L40" s="72">
        <f t="shared" si="2"/>
        <v>12.6</v>
      </c>
      <c r="M40" s="41"/>
      <c r="N40" s="37"/>
    </row>
    <row r="41" s="20" customFormat="1" ht="30.5" customHeight="1" spans="1:14">
      <c r="A41" s="73"/>
      <c r="B41" s="73"/>
      <c r="C41" s="73"/>
      <c r="D41" s="73"/>
      <c r="E41" s="73"/>
      <c r="F41" s="74"/>
      <c r="G41" s="4"/>
      <c r="H41" s="4"/>
      <c r="I41" s="4" t="s">
        <v>513</v>
      </c>
      <c r="J41" s="4">
        <v>90</v>
      </c>
      <c r="K41" s="4">
        <v>0</v>
      </c>
      <c r="L41" s="72">
        <f t="shared" si="2"/>
        <v>0</v>
      </c>
      <c r="M41" s="41"/>
      <c r="N41" s="37"/>
    </row>
    <row r="42" s="20" customFormat="1" ht="30.5" customHeight="1" spans="1:14">
      <c r="A42" s="73"/>
      <c r="B42" s="73"/>
      <c r="C42" s="73"/>
      <c r="D42" s="73"/>
      <c r="E42" s="73"/>
      <c r="F42" s="74"/>
      <c r="G42" s="4"/>
      <c r="H42" s="4"/>
      <c r="I42" s="4" t="s">
        <v>514</v>
      </c>
      <c r="J42" s="4">
        <v>4</v>
      </c>
      <c r="K42" s="4">
        <v>0.4</v>
      </c>
      <c r="L42" s="72">
        <f t="shared" si="2"/>
        <v>1.6</v>
      </c>
      <c r="M42" s="41"/>
      <c r="N42" s="37"/>
    </row>
    <row r="43" s="20" customFormat="1" ht="30.5" customHeight="1" spans="1:14">
      <c r="A43" s="73"/>
      <c r="B43" s="73"/>
      <c r="C43" s="73"/>
      <c r="D43" s="73"/>
      <c r="E43" s="68">
        <v>69753</v>
      </c>
      <c r="F43" s="74"/>
      <c r="G43" s="4" t="s">
        <v>534</v>
      </c>
      <c r="H43" s="46"/>
      <c r="I43" s="4" t="s">
        <v>507</v>
      </c>
      <c r="J43" s="40">
        <v>84</v>
      </c>
      <c r="K43" s="4">
        <v>0.416</v>
      </c>
      <c r="L43" s="72">
        <v>34.94</v>
      </c>
      <c r="M43" s="41"/>
      <c r="N43" s="37"/>
    </row>
    <row r="44" s="20" customFormat="1" ht="30.5" customHeight="1" spans="1:14">
      <c r="A44" s="73"/>
      <c r="B44" s="73"/>
      <c r="C44" s="73"/>
      <c r="D44" s="73"/>
      <c r="E44" s="73"/>
      <c r="F44" s="74"/>
      <c r="G44" s="4"/>
      <c r="H44" s="46"/>
      <c r="I44" s="4" t="s">
        <v>508</v>
      </c>
      <c r="J44" s="40">
        <v>84</v>
      </c>
      <c r="K44" s="4">
        <v>0.72</v>
      </c>
      <c r="L44" s="72">
        <f t="shared" ref="L44:L50" si="3">J44*K44</f>
        <v>60.48</v>
      </c>
      <c r="M44" s="41"/>
      <c r="N44" s="37"/>
    </row>
    <row r="45" s="20" customFormat="1" ht="30.5" customHeight="1" spans="1:14">
      <c r="A45" s="73"/>
      <c r="B45" s="73"/>
      <c r="C45" s="73"/>
      <c r="D45" s="73"/>
      <c r="E45" s="73"/>
      <c r="F45" s="74"/>
      <c r="G45" s="4"/>
      <c r="H45" s="46"/>
      <c r="I45" s="4" t="s">
        <v>509</v>
      </c>
      <c r="J45" s="40">
        <v>84</v>
      </c>
      <c r="K45" s="4">
        <v>0</v>
      </c>
      <c r="L45" s="72">
        <f t="shared" si="3"/>
        <v>0</v>
      </c>
      <c r="M45" s="41"/>
      <c r="N45" s="37"/>
    </row>
    <row r="46" s="20" customFormat="1" ht="30.5" customHeight="1" spans="1:14">
      <c r="A46" s="73"/>
      <c r="B46" s="73"/>
      <c r="C46" s="73"/>
      <c r="D46" s="73"/>
      <c r="E46" s="73"/>
      <c r="F46" s="74"/>
      <c r="G46" s="4"/>
      <c r="H46" s="46"/>
      <c r="I46" s="4" t="s">
        <v>510</v>
      </c>
      <c r="J46" s="40">
        <v>168</v>
      </c>
      <c r="K46" s="4">
        <v>0.07</v>
      </c>
      <c r="L46" s="72">
        <f t="shared" si="3"/>
        <v>11.76</v>
      </c>
      <c r="M46" s="41"/>
      <c r="N46" s="37"/>
    </row>
    <row r="47" s="20" customFormat="1" ht="30.5" customHeight="1" spans="1:14">
      <c r="A47" s="73"/>
      <c r="B47" s="73"/>
      <c r="C47" s="73"/>
      <c r="D47" s="73"/>
      <c r="E47" s="73"/>
      <c r="F47" s="74"/>
      <c r="G47" s="4"/>
      <c r="H47" s="46"/>
      <c r="I47" s="4" t="s">
        <v>511</v>
      </c>
      <c r="J47" s="40">
        <v>168</v>
      </c>
      <c r="K47" s="4">
        <v>0.05</v>
      </c>
      <c r="L47" s="72">
        <f t="shared" si="3"/>
        <v>8.4</v>
      </c>
      <c r="M47" s="41"/>
      <c r="N47" s="37"/>
    </row>
    <row r="48" s="20" customFormat="1" ht="30.5" customHeight="1" spans="1:14">
      <c r="A48" s="73"/>
      <c r="B48" s="73"/>
      <c r="C48" s="73"/>
      <c r="D48" s="73"/>
      <c r="E48" s="73"/>
      <c r="F48" s="74"/>
      <c r="G48" s="4"/>
      <c r="H48" s="46"/>
      <c r="I48" s="4" t="s">
        <v>512</v>
      </c>
      <c r="J48" s="40">
        <v>168</v>
      </c>
      <c r="K48" s="4">
        <v>0.14</v>
      </c>
      <c r="L48" s="72">
        <f t="shared" si="3"/>
        <v>23.52</v>
      </c>
      <c r="M48" s="41"/>
      <c r="N48" s="37"/>
    </row>
    <row r="49" s="20" customFormat="1" ht="30.5" customHeight="1" spans="1:14">
      <c r="A49" s="73"/>
      <c r="B49" s="73"/>
      <c r="C49" s="73"/>
      <c r="D49" s="73"/>
      <c r="E49" s="73"/>
      <c r="F49" s="74"/>
      <c r="G49" s="4"/>
      <c r="H49" s="46"/>
      <c r="I49" s="4" t="s">
        <v>513</v>
      </c>
      <c r="J49" s="40">
        <v>84</v>
      </c>
      <c r="K49" s="4">
        <v>0</v>
      </c>
      <c r="L49" s="72">
        <f t="shared" si="3"/>
        <v>0</v>
      </c>
      <c r="M49" s="41"/>
      <c r="N49" s="37"/>
    </row>
    <row r="50" s="20" customFormat="1" ht="30.5" customHeight="1" spans="1:14">
      <c r="A50" s="73"/>
      <c r="B50" s="73"/>
      <c r="C50" s="73"/>
      <c r="D50" s="73"/>
      <c r="E50" s="73"/>
      <c r="F50" s="74"/>
      <c r="G50" s="4"/>
      <c r="H50" s="46"/>
      <c r="I50" s="4" t="s">
        <v>514</v>
      </c>
      <c r="J50" s="40">
        <v>3</v>
      </c>
      <c r="K50" s="4">
        <v>0.4</v>
      </c>
      <c r="L50" s="72">
        <f t="shared" si="3"/>
        <v>1.2</v>
      </c>
      <c r="M50" s="41"/>
      <c r="N50" s="37"/>
    </row>
    <row r="51" s="20" customFormat="1" ht="30.5" customHeight="1" spans="1:14">
      <c r="A51" s="73"/>
      <c r="B51" s="73"/>
      <c r="C51" s="73"/>
      <c r="D51" s="73"/>
      <c r="E51" s="68">
        <v>69754</v>
      </c>
      <c r="F51" s="74"/>
      <c r="G51" s="4" t="s">
        <v>535</v>
      </c>
      <c r="H51" s="46"/>
      <c r="I51" s="4" t="s">
        <v>507</v>
      </c>
      <c r="J51" s="40">
        <v>68</v>
      </c>
      <c r="K51" s="4">
        <v>0.416</v>
      </c>
      <c r="L51" s="72">
        <v>28.29</v>
      </c>
      <c r="M51" s="41"/>
      <c r="N51" s="37"/>
    </row>
    <row r="52" s="20" customFormat="1" ht="30.5" customHeight="1" spans="1:14">
      <c r="A52" s="73"/>
      <c r="B52" s="73"/>
      <c r="C52" s="73"/>
      <c r="D52" s="73"/>
      <c r="E52" s="73"/>
      <c r="F52" s="74"/>
      <c r="G52" s="4"/>
      <c r="H52" s="46"/>
      <c r="I52" s="4" t="s">
        <v>508</v>
      </c>
      <c r="J52" s="40">
        <v>68</v>
      </c>
      <c r="K52" s="4">
        <v>0.72</v>
      </c>
      <c r="L52" s="72">
        <f t="shared" ref="L52:L58" si="4">J52*K52</f>
        <v>48.96</v>
      </c>
      <c r="M52" s="41"/>
      <c r="N52" s="37"/>
    </row>
    <row r="53" s="20" customFormat="1" ht="30.5" customHeight="1" spans="1:14">
      <c r="A53" s="73"/>
      <c r="B53" s="73"/>
      <c r="C53" s="73"/>
      <c r="D53" s="73"/>
      <c r="E53" s="73"/>
      <c r="F53" s="74"/>
      <c r="G53" s="4"/>
      <c r="H53" s="46"/>
      <c r="I53" s="4" t="s">
        <v>509</v>
      </c>
      <c r="J53" s="40">
        <v>68</v>
      </c>
      <c r="K53" s="4">
        <v>0</v>
      </c>
      <c r="L53" s="72">
        <f t="shared" si="4"/>
        <v>0</v>
      </c>
      <c r="M53" s="41"/>
      <c r="N53" s="37"/>
    </row>
    <row r="54" s="20" customFormat="1" ht="30.5" customHeight="1" spans="1:14">
      <c r="A54" s="73"/>
      <c r="B54" s="73"/>
      <c r="C54" s="73"/>
      <c r="D54" s="73"/>
      <c r="E54" s="73"/>
      <c r="F54" s="74"/>
      <c r="G54" s="4"/>
      <c r="H54" s="46"/>
      <c r="I54" s="4" t="s">
        <v>510</v>
      </c>
      <c r="J54" s="40">
        <v>68</v>
      </c>
      <c r="K54" s="4">
        <v>0.07</v>
      </c>
      <c r="L54" s="72">
        <f t="shared" si="4"/>
        <v>4.76</v>
      </c>
      <c r="M54" s="41"/>
      <c r="N54" s="37"/>
    </row>
    <row r="55" s="20" customFormat="1" ht="30.5" customHeight="1" spans="1:14">
      <c r="A55" s="73"/>
      <c r="B55" s="73"/>
      <c r="C55" s="73"/>
      <c r="D55" s="73"/>
      <c r="E55" s="73"/>
      <c r="F55" s="74"/>
      <c r="G55" s="4"/>
      <c r="H55" s="46"/>
      <c r="I55" s="4" t="s">
        <v>511</v>
      </c>
      <c r="J55" s="40">
        <v>68</v>
      </c>
      <c r="K55" s="4">
        <v>0.05</v>
      </c>
      <c r="L55" s="72">
        <f t="shared" si="4"/>
        <v>3.4</v>
      </c>
      <c r="M55" s="41"/>
      <c r="N55" s="37"/>
    </row>
    <row r="56" s="20" customFormat="1" ht="30.5" customHeight="1" spans="1:14">
      <c r="A56" s="73"/>
      <c r="B56" s="73"/>
      <c r="C56" s="73"/>
      <c r="D56" s="73"/>
      <c r="E56" s="73"/>
      <c r="F56" s="74"/>
      <c r="G56" s="4"/>
      <c r="H56" s="46"/>
      <c r="I56" s="4" t="s">
        <v>512</v>
      </c>
      <c r="J56" s="40">
        <v>68</v>
      </c>
      <c r="K56" s="4">
        <v>0.14</v>
      </c>
      <c r="L56" s="72">
        <f t="shared" si="4"/>
        <v>9.52</v>
      </c>
      <c r="M56" s="41"/>
      <c r="N56" s="37"/>
    </row>
    <row r="57" s="20" customFormat="1" ht="30.5" customHeight="1" spans="1:14">
      <c r="A57" s="73"/>
      <c r="B57" s="73"/>
      <c r="C57" s="73"/>
      <c r="D57" s="73"/>
      <c r="E57" s="73"/>
      <c r="F57" s="74"/>
      <c r="G57" s="4"/>
      <c r="H57" s="46"/>
      <c r="I57" s="4" t="s">
        <v>513</v>
      </c>
      <c r="J57" s="40">
        <v>68</v>
      </c>
      <c r="K57" s="4">
        <v>0</v>
      </c>
      <c r="L57" s="72">
        <f t="shared" si="4"/>
        <v>0</v>
      </c>
      <c r="M57" s="41"/>
      <c r="N57" s="37"/>
    </row>
    <row r="58" s="20" customFormat="1" ht="30.5" customHeight="1" spans="1:14">
      <c r="A58" s="73"/>
      <c r="B58" s="73"/>
      <c r="C58" s="73"/>
      <c r="D58" s="73"/>
      <c r="E58" s="73"/>
      <c r="F58" s="74"/>
      <c r="G58" s="4"/>
      <c r="H58" s="46"/>
      <c r="I58" s="4" t="s">
        <v>514</v>
      </c>
      <c r="J58" s="40">
        <v>3</v>
      </c>
      <c r="K58" s="4">
        <v>0.4</v>
      </c>
      <c r="L58" s="72">
        <f t="shared" si="4"/>
        <v>1.2</v>
      </c>
      <c r="M58" s="41"/>
      <c r="N58" s="37"/>
    </row>
    <row r="59" s="20" customFormat="1" ht="30.5" customHeight="1" spans="1:14">
      <c r="A59" s="32" t="s">
        <v>13</v>
      </c>
      <c r="B59" s="33">
        <v>45987</v>
      </c>
      <c r="C59" s="33" t="s">
        <v>14</v>
      </c>
      <c r="D59" s="32" t="s">
        <v>536</v>
      </c>
      <c r="E59" s="34">
        <v>19016</v>
      </c>
      <c r="F59" s="1" t="s">
        <v>537</v>
      </c>
      <c r="G59" s="32" t="s">
        <v>538</v>
      </c>
      <c r="H59" s="32"/>
      <c r="I59" s="32" t="s">
        <v>507</v>
      </c>
      <c r="J59" s="5">
        <v>260</v>
      </c>
      <c r="K59" s="4">
        <v>0.416</v>
      </c>
      <c r="L59" s="77">
        <v>108.16</v>
      </c>
      <c r="M59" s="41"/>
      <c r="N59" s="37"/>
    </row>
    <row r="60" s="20" customFormat="1" ht="30.5" customHeight="1" spans="1:14">
      <c r="A60" s="32"/>
      <c r="B60" s="32"/>
      <c r="C60" s="33"/>
      <c r="D60" s="32"/>
      <c r="E60" s="38"/>
      <c r="F60" s="7"/>
      <c r="G60" s="32"/>
      <c r="H60" s="32"/>
      <c r="I60" s="32" t="s">
        <v>508</v>
      </c>
      <c r="J60" s="5">
        <v>260</v>
      </c>
      <c r="K60" s="4">
        <v>0.72</v>
      </c>
      <c r="L60" s="77">
        <v>187.2</v>
      </c>
      <c r="M60" s="41"/>
      <c r="N60" s="37"/>
    </row>
    <row r="61" s="20" customFormat="1" ht="30.5" customHeight="1" spans="1:14">
      <c r="A61" s="32"/>
      <c r="B61" s="32"/>
      <c r="C61" s="33"/>
      <c r="D61" s="32"/>
      <c r="E61" s="38"/>
      <c r="F61" s="7"/>
      <c r="G61" s="32"/>
      <c r="H61" s="32"/>
      <c r="I61" s="32" t="s">
        <v>509</v>
      </c>
      <c r="J61" s="5">
        <v>260</v>
      </c>
      <c r="K61" s="4">
        <v>0</v>
      </c>
      <c r="L61" s="77">
        <v>0</v>
      </c>
      <c r="M61" s="41"/>
      <c r="N61" s="37"/>
    </row>
    <row r="62" s="20" customFormat="1" ht="30.5" customHeight="1" spans="1:14">
      <c r="A62" s="32"/>
      <c r="B62" s="32"/>
      <c r="C62" s="33"/>
      <c r="D62" s="32"/>
      <c r="E62" s="38"/>
      <c r="F62" s="7"/>
      <c r="G62" s="32"/>
      <c r="H62" s="32"/>
      <c r="I62" s="32" t="s">
        <v>510</v>
      </c>
      <c r="J62" s="5">
        <v>260</v>
      </c>
      <c r="K62" s="4">
        <v>0.07</v>
      </c>
      <c r="L62" s="77">
        <v>18.2</v>
      </c>
      <c r="M62" s="41"/>
      <c r="N62" s="37"/>
    </row>
    <row r="63" s="20" customFormat="1" ht="30.5" customHeight="1" spans="1:14">
      <c r="A63" s="32"/>
      <c r="B63" s="32"/>
      <c r="C63" s="33"/>
      <c r="D63" s="32"/>
      <c r="E63" s="38"/>
      <c r="F63" s="7"/>
      <c r="G63" s="32"/>
      <c r="H63" s="32"/>
      <c r="I63" s="32" t="s">
        <v>511</v>
      </c>
      <c r="J63" s="5">
        <v>260</v>
      </c>
      <c r="K63" s="4">
        <v>0.05</v>
      </c>
      <c r="L63" s="77">
        <v>13</v>
      </c>
      <c r="M63" s="41"/>
      <c r="N63" s="37"/>
    </row>
    <row r="64" s="20" customFormat="1" ht="30.5" customHeight="1" spans="1:14">
      <c r="A64" s="32"/>
      <c r="B64" s="32"/>
      <c r="C64" s="33"/>
      <c r="D64" s="32"/>
      <c r="E64" s="38"/>
      <c r="F64" s="7"/>
      <c r="G64" s="32"/>
      <c r="H64" s="32"/>
      <c r="I64" s="32" t="s">
        <v>512</v>
      </c>
      <c r="J64" s="5">
        <v>260</v>
      </c>
      <c r="K64" s="4">
        <v>0.14</v>
      </c>
      <c r="L64" s="77">
        <v>36.4</v>
      </c>
      <c r="M64" s="41"/>
      <c r="N64" s="37"/>
    </row>
    <row r="65" s="20" customFormat="1" ht="30.5" customHeight="1" spans="1:14">
      <c r="A65" s="32"/>
      <c r="B65" s="32"/>
      <c r="C65" s="33"/>
      <c r="D65" s="32"/>
      <c r="E65" s="38"/>
      <c r="F65" s="7"/>
      <c r="G65" s="32"/>
      <c r="H65" s="32"/>
      <c r="I65" s="32" t="s">
        <v>513</v>
      </c>
      <c r="J65" s="5">
        <v>260</v>
      </c>
      <c r="K65" s="4">
        <v>0</v>
      </c>
      <c r="L65" s="77">
        <v>0</v>
      </c>
      <c r="M65" s="41"/>
      <c r="N65" s="37"/>
    </row>
    <row r="66" s="20" customFormat="1" ht="30.5" customHeight="1" spans="1:14">
      <c r="A66" s="32"/>
      <c r="B66" s="32"/>
      <c r="C66" s="33"/>
      <c r="D66" s="32"/>
      <c r="E66" s="39"/>
      <c r="F66" s="7"/>
      <c r="G66" s="32"/>
      <c r="H66" s="32"/>
      <c r="I66" s="32" t="s">
        <v>514</v>
      </c>
      <c r="J66" s="5">
        <v>10</v>
      </c>
      <c r="K66" s="4">
        <v>0.4</v>
      </c>
      <c r="L66" s="77">
        <v>4</v>
      </c>
      <c r="M66" s="41"/>
      <c r="N66" s="37"/>
    </row>
    <row r="67" s="20" customFormat="1" ht="30.5" customHeight="1" spans="1:14">
      <c r="A67" s="32"/>
      <c r="B67" s="32"/>
      <c r="C67" s="33"/>
      <c r="D67" s="32"/>
      <c r="E67" s="34">
        <v>19017</v>
      </c>
      <c r="F67" s="7"/>
      <c r="G67" s="32" t="s">
        <v>78</v>
      </c>
      <c r="H67" s="32"/>
      <c r="I67" s="32" t="s">
        <v>507</v>
      </c>
      <c r="J67" s="5">
        <v>420</v>
      </c>
      <c r="K67" s="4">
        <v>0.416</v>
      </c>
      <c r="L67" s="77">
        <v>174.72</v>
      </c>
      <c r="M67" s="41"/>
      <c r="N67" s="37"/>
    </row>
    <row r="68" s="20" customFormat="1" ht="30.5" customHeight="1" spans="1:14">
      <c r="A68" s="32"/>
      <c r="B68" s="32"/>
      <c r="C68" s="33"/>
      <c r="D68" s="32"/>
      <c r="E68" s="38"/>
      <c r="F68" s="7"/>
      <c r="G68" s="32"/>
      <c r="H68" s="32"/>
      <c r="I68" s="32" t="s">
        <v>508</v>
      </c>
      <c r="J68" s="5">
        <v>420</v>
      </c>
      <c r="K68" s="4">
        <v>0.72</v>
      </c>
      <c r="L68" s="77">
        <v>302.4</v>
      </c>
      <c r="M68" s="41"/>
      <c r="N68" s="37"/>
    </row>
    <row r="69" s="20" customFormat="1" ht="30.5" customHeight="1" spans="1:14">
      <c r="A69" s="32"/>
      <c r="B69" s="32"/>
      <c r="C69" s="33"/>
      <c r="D69" s="32"/>
      <c r="E69" s="38"/>
      <c r="F69" s="7"/>
      <c r="G69" s="32"/>
      <c r="H69" s="32"/>
      <c r="I69" s="32" t="s">
        <v>509</v>
      </c>
      <c r="J69" s="5">
        <v>420</v>
      </c>
      <c r="K69" s="4">
        <v>0</v>
      </c>
      <c r="L69" s="77">
        <v>0</v>
      </c>
      <c r="M69" s="41"/>
      <c r="N69" s="37"/>
    </row>
    <row r="70" s="20" customFormat="1" ht="30.5" customHeight="1" spans="1:14">
      <c r="A70" s="32"/>
      <c r="B70" s="32"/>
      <c r="C70" s="33"/>
      <c r="D70" s="32"/>
      <c r="E70" s="38"/>
      <c r="F70" s="7"/>
      <c r="G70" s="32"/>
      <c r="H70" s="32"/>
      <c r="I70" s="32" t="s">
        <v>510</v>
      </c>
      <c r="J70" s="5">
        <v>420</v>
      </c>
      <c r="K70" s="4">
        <v>0.07</v>
      </c>
      <c r="L70" s="77">
        <v>29.4</v>
      </c>
      <c r="M70" s="41"/>
      <c r="N70" s="37"/>
    </row>
    <row r="71" s="20" customFormat="1" ht="30.5" customHeight="1" spans="1:14">
      <c r="A71" s="32"/>
      <c r="B71" s="32"/>
      <c r="C71" s="33"/>
      <c r="D71" s="32"/>
      <c r="E71" s="38"/>
      <c r="F71" s="7"/>
      <c r="G71" s="32"/>
      <c r="H71" s="32"/>
      <c r="I71" s="32" t="s">
        <v>511</v>
      </c>
      <c r="J71" s="5">
        <v>420</v>
      </c>
      <c r="K71" s="4">
        <v>0.05</v>
      </c>
      <c r="L71" s="77">
        <v>21</v>
      </c>
      <c r="M71" s="41"/>
      <c r="N71" s="37"/>
    </row>
    <row r="72" s="20" customFormat="1" ht="30.5" customHeight="1" spans="1:14">
      <c r="A72" s="32"/>
      <c r="B72" s="32"/>
      <c r="C72" s="33"/>
      <c r="D72" s="32"/>
      <c r="E72" s="38"/>
      <c r="F72" s="7"/>
      <c r="G72" s="32"/>
      <c r="H72" s="32"/>
      <c r="I72" s="32" t="s">
        <v>512</v>
      </c>
      <c r="J72" s="5">
        <v>420</v>
      </c>
      <c r="K72" s="4">
        <v>0.14</v>
      </c>
      <c r="L72" s="77">
        <v>58.8</v>
      </c>
      <c r="M72" s="41"/>
      <c r="N72" s="37"/>
    </row>
    <row r="73" s="20" customFormat="1" ht="30.5" customHeight="1" spans="1:14">
      <c r="A73" s="32"/>
      <c r="B73" s="32"/>
      <c r="C73" s="33"/>
      <c r="D73" s="32"/>
      <c r="E73" s="38"/>
      <c r="F73" s="7"/>
      <c r="G73" s="32"/>
      <c r="H73" s="32"/>
      <c r="I73" s="32" t="s">
        <v>513</v>
      </c>
      <c r="J73" s="5">
        <v>420</v>
      </c>
      <c r="K73" s="4">
        <v>0</v>
      </c>
      <c r="L73" s="77">
        <v>0</v>
      </c>
      <c r="M73" s="41"/>
      <c r="N73" s="37"/>
    </row>
    <row r="74" s="20" customFormat="1" ht="30.5" customHeight="1" spans="1:14">
      <c r="A74" s="32"/>
      <c r="B74" s="32"/>
      <c r="C74" s="33"/>
      <c r="D74" s="32"/>
      <c r="E74" s="39"/>
      <c r="F74" s="7"/>
      <c r="G74" s="32"/>
      <c r="H74" s="32"/>
      <c r="I74" s="32" t="s">
        <v>514</v>
      </c>
      <c r="J74" s="5">
        <v>17</v>
      </c>
      <c r="K74" s="4">
        <v>0.4</v>
      </c>
      <c r="L74" s="77">
        <v>6.8</v>
      </c>
      <c r="M74" s="41"/>
      <c r="N74" s="37"/>
    </row>
    <row r="75" s="20" customFormat="1" ht="30.5" customHeight="1" spans="1:14">
      <c r="A75" s="32"/>
      <c r="B75" s="32"/>
      <c r="C75" s="33"/>
      <c r="D75" s="32"/>
      <c r="E75" s="34">
        <v>19018</v>
      </c>
      <c r="F75" s="7"/>
      <c r="G75" s="4" t="s">
        <v>81</v>
      </c>
      <c r="H75" s="32"/>
      <c r="I75" s="32" t="s">
        <v>507</v>
      </c>
      <c r="J75" s="5">
        <v>1420</v>
      </c>
      <c r="K75" s="4">
        <v>0.416</v>
      </c>
      <c r="L75" s="77">
        <v>590.72</v>
      </c>
      <c r="M75" s="41"/>
      <c r="N75" s="37"/>
    </row>
    <row r="76" s="20" customFormat="1" ht="30.5" customHeight="1" spans="1:14">
      <c r="A76" s="32"/>
      <c r="B76" s="32"/>
      <c r="C76" s="33"/>
      <c r="D76" s="32"/>
      <c r="E76" s="38"/>
      <c r="F76" s="7"/>
      <c r="G76" s="4"/>
      <c r="H76" s="32"/>
      <c r="I76" s="32" t="s">
        <v>508</v>
      </c>
      <c r="J76" s="5">
        <v>1420</v>
      </c>
      <c r="K76" s="4">
        <v>0.72</v>
      </c>
      <c r="L76" s="77">
        <v>1022.4</v>
      </c>
      <c r="M76" s="41"/>
      <c r="N76" s="37"/>
    </row>
    <row r="77" s="20" customFormat="1" ht="30.5" customHeight="1" spans="1:14">
      <c r="A77" s="32"/>
      <c r="B77" s="32"/>
      <c r="C77" s="33"/>
      <c r="D77" s="32"/>
      <c r="E77" s="38"/>
      <c r="F77" s="7"/>
      <c r="G77" s="4"/>
      <c r="H77" s="32"/>
      <c r="I77" s="32" t="s">
        <v>509</v>
      </c>
      <c r="J77" s="5">
        <v>1420</v>
      </c>
      <c r="K77" s="4">
        <v>0</v>
      </c>
      <c r="L77" s="77">
        <v>0</v>
      </c>
      <c r="M77" s="41"/>
      <c r="N77" s="37"/>
    </row>
    <row r="78" s="20" customFormat="1" ht="30.5" customHeight="1" spans="1:14">
      <c r="A78" s="32"/>
      <c r="B78" s="32"/>
      <c r="C78" s="33"/>
      <c r="D78" s="32"/>
      <c r="E78" s="38"/>
      <c r="F78" s="7"/>
      <c r="G78" s="4"/>
      <c r="H78" s="32"/>
      <c r="I78" s="32" t="s">
        <v>510</v>
      </c>
      <c r="J78" s="5">
        <v>2480</v>
      </c>
      <c r="K78" s="4">
        <v>0.07</v>
      </c>
      <c r="L78" s="77">
        <v>173.6</v>
      </c>
      <c r="M78" s="41"/>
      <c r="N78" s="37"/>
    </row>
    <row r="79" s="20" customFormat="1" ht="30.5" customHeight="1" spans="1:14">
      <c r="A79" s="32"/>
      <c r="B79" s="32"/>
      <c r="C79" s="33"/>
      <c r="D79" s="32"/>
      <c r="E79" s="38"/>
      <c r="F79" s="7"/>
      <c r="G79" s="4"/>
      <c r="H79" s="32"/>
      <c r="I79" s="32" t="s">
        <v>511</v>
      </c>
      <c r="J79" s="5">
        <v>2480</v>
      </c>
      <c r="K79" s="4">
        <v>0.05</v>
      </c>
      <c r="L79" s="77">
        <v>124</v>
      </c>
      <c r="M79" s="41"/>
      <c r="N79" s="37"/>
    </row>
    <row r="80" s="20" customFormat="1" ht="30.5" customHeight="1" spans="1:14">
      <c r="A80" s="32"/>
      <c r="B80" s="32"/>
      <c r="C80" s="33"/>
      <c r="D80" s="32"/>
      <c r="E80" s="38"/>
      <c r="F80" s="7"/>
      <c r="G80" s="4"/>
      <c r="H80" s="32"/>
      <c r="I80" s="32" t="s">
        <v>512</v>
      </c>
      <c r="J80" s="5">
        <v>2480</v>
      </c>
      <c r="K80" s="4">
        <v>0.14</v>
      </c>
      <c r="L80" s="77">
        <v>347.2</v>
      </c>
      <c r="M80" s="41"/>
      <c r="N80" s="37"/>
    </row>
    <row r="81" s="20" customFormat="1" ht="30.5" customHeight="1" spans="1:14">
      <c r="A81" s="32"/>
      <c r="B81" s="32"/>
      <c r="C81" s="33"/>
      <c r="D81" s="32"/>
      <c r="E81" s="38"/>
      <c r="F81" s="7"/>
      <c r="G81" s="4"/>
      <c r="H81" s="32"/>
      <c r="I81" s="32" t="s">
        <v>513</v>
      </c>
      <c r="J81" s="5">
        <v>1420</v>
      </c>
      <c r="K81" s="4">
        <v>0</v>
      </c>
      <c r="L81" s="77">
        <v>0</v>
      </c>
      <c r="M81" s="41"/>
      <c r="N81" s="37"/>
    </row>
    <row r="82" s="20" customFormat="1" ht="30.5" customHeight="1" spans="1:14">
      <c r="A82" s="32"/>
      <c r="B82" s="32"/>
      <c r="C82" s="33"/>
      <c r="D82" s="32"/>
      <c r="E82" s="39"/>
      <c r="F82" s="7"/>
      <c r="G82" s="4"/>
      <c r="H82" s="32"/>
      <c r="I82" s="32" t="s">
        <v>514</v>
      </c>
      <c r="J82" s="5">
        <v>57</v>
      </c>
      <c r="K82" s="4">
        <v>0.4</v>
      </c>
      <c r="L82" s="77">
        <v>22.8</v>
      </c>
      <c r="M82" s="41"/>
      <c r="N82" s="37"/>
    </row>
    <row r="83" s="20" customFormat="1" ht="30.5" customHeight="1" spans="1:14">
      <c r="A83" s="32"/>
      <c r="B83" s="32"/>
      <c r="C83" s="33"/>
      <c r="D83" s="32"/>
      <c r="E83" s="34">
        <v>19019</v>
      </c>
      <c r="F83" s="7"/>
      <c r="G83" s="32" t="s">
        <v>84</v>
      </c>
      <c r="H83" s="32"/>
      <c r="I83" s="4" t="s">
        <v>507</v>
      </c>
      <c r="J83" s="5">
        <v>380</v>
      </c>
      <c r="K83" s="4">
        <v>0.416</v>
      </c>
      <c r="L83" s="77">
        <v>158.08</v>
      </c>
      <c r="M83" s="41"/>
      <c r="N83" s="37"/>
    </row>
    <row r="84" s="20" customFormat="1" ht="30.5" customHeight="1" spans="1:14">
      <c r="A84" s="32"/>
      <c r="B84" s="32"/>
      <c r="C84" s="33"/>
      <c r="D84" s="32"/>
      <c r="E84" s="38"/>
      <c r="F84" s="7"/>
      <c r="G84" s="32"/>
      <c r="H84" s="32"/>
      <c r="I84" s="4" t="s">
        <v>508</v>
      </c>
      <c r="J84" s="5">
        <v>380</v>
      </c>
      <c r="K84" s="4">
        <v>0.72</v>
      </c>
      <c r="L84" s="77">
        <v>273.6</v>
      </c>
      <c r="M84" s="41"/>
      <c r="N84" s="37"/>
    </row>
    <row r="85" s="20" customFormat="1" ht="30.5" customHeight="1" spans="1:14">
      <c r="A85" s="32"/>
      <c r="B85" s="32"/>
      <c r="C85" s="33"/>
      <c r="D85" s="32"/>
      <c r="E85" s="38"/>
      <c r="F85" s="7"/>
      <c r="G85" s="32"/>
      <c r="H85" s="32"/>
      <c r="I85" s="4" t="s">
        <v>509</v>
      </c>
      <c r="J85" s="5">
        <v>380</v>
      </c>
      <c r="K85" s="4">
        <v>0</v>
      </c>
      <c r="L85" s="77">
        <v>0</v>
      </c>
      <c r="M85" s="41"/>
      <c r="N85" s="37"/>
    </row>
    <row r="86" s="20" customFormat="1" ht="30.5" customHeight="1" spans="1:14">
      <c r="A86" s="32"/>
      <c r="B86" s="32"/>
      <c r="C86" s="33"/>
      <c r="D86" s="32"/>
      <c r="E86" s="38"/>
      <c r="F86" s="7"/>
      <c r="G86" s="32"/>
      <c r="H86" s="32"/>
      <c r="I86" s="32" t="s">
        <v>510</v>
      </c>
      <c r="J86" s="5">
        <v>380</v>
      </c>
      <c r="K86" s="32">
        <v>0.07</v>
      </c>
      <c r="L86" s="77">
        <v>26.6</v>
      </c>
      <c r="M86" s="41"/>
      <c r="N86" s="37"/>
    </row>
    <row r="87" s="20" customFormat="1" ht="30.5" customHeight="1" spans="1:14">
      <c r="A87" s="32"/>
      <c r="B87" s="32"/>
      <c r="C87" s="33"/>
      <c r="D87" s="32"/>
      <c r="E87" s="38"/>
      <c r="F87" s="7"/>
      <c r="G87" s="32"/>
      <c r="H87" s="32"/>
      <c r="I87" s="32" t="s">
        <v>511</v>
      </c>
      <c r="J87" s="5">
        <v>380</v>
      </c>
      <c r="K87" s="32">
        <v>0.05</v>
      </c>
      <c r="L87" s="77">
        <v>19</v>
      </c>
      <c r="M87" s="41"/>
      <c r="N87" s="37"/>
    </row>
    <row r="88" s="20" customFormat="1" ht="30.5" customHeight="1" spans="1:14">
      <c r="A88" s="32"/>
      <c r="B88" s="32"/>
      <c r="C88" s="33"/>
      <c r="D88" s="32"/>
      <c r="E88" s="38"/>
      <c r="F88" s="7"/>
      <c r="G88" s="32"/>
      <c r="H88" s="32"/>
      <c r="I88" s="32" t="s">
        <v>512</v>
      </c>
      <c r="J88" s="5">
        <v>380</v>
      </c>
      <c r="K88" s="32">
        <v>0.14</v>
      </c>
      <c r="L88" s="77">
        <v>53.2</v>
      </c>
      <c r="M88" s="41"/>
      <c r="N88" s="37"/>
    </row>
    <row r="89" s="20" customFormat="1" ht="30.5" customHeight="1" spans="1:14">
      <c r="A89" s="32"/>
      <c r="B89" s="32"/>
      <c r="C89" s="33"/>
      <c r="D89" s="32"/>
      <c r="E89" s="38"/>
      <c r="F89" s="7"/>
      <c r="G89" s="32"/>
      <c r="H89" s="32"/>
      <c r="I89" s="32" t="s">
        <v>513</v>
      </c>
      <c r="J89" s="5">
        <v>380</v>
      </c>
      <c r="K89" s="4">
        <v>0</v>
      </c>
      <c r="L89" s="77">
        <v>0</v>
      </c>
      <c r="M89" s="41"/>
      <c r="N89" s="37"/>
    </row>
    <row r="90" s="20" customFormat="1" ht="30.5" customHeight="1" spans="1:14">
      <c r="A90" s="32"/>
      <c r="B90" s="32"/>
      <c r="C90" s="33"/>
      <c r="D90" s="32"/>
      <c r="E90" s="39"/>
      <c r="F90" s="11"/>
      <c r="G90" s="32"/>
      <c r="H90" s="32"/>
      <c r="I90" s="32" t="s">
        <v>514</v>
      </c>
      <c r="J90" s="5">
        <v>15</v>
      </c>
      <c r="K90" s="4">
        <v>0.4</v>
      </c>
      <c r="L90" s="77">
        <v>6</v>
      </c>
      <c r="M90" s="41"/>
      <c r="N90" s="37"/>
    </row>
    <row r="91" s="20" customFormat="1" ht="30.5" customHeight="1" spans="1:14">
      <c r="A91" s="68" t="s">
        <v>13</v>
      </c>
      <c r="B91" s="69">
        <v>45987</v>
      </c>
      <c r="C91" s="68" t="s">
        <v>14</v>
      </c>
      <c r="D91" s="68" t="s">
        <v>539</v>
      </c>
      <c r="E91" s="68">
        <v>18980</v>
      </c>
      <c r="F91" s="70" t="s">
        <v>540</v>
      </c>
      <c r="G91" s="4" t="s">
        <v>113</v>
      </c>
      <c r="H91" s="78"/>
      <c r="I91" s="4" t="s">
        <v>507</v>
      </c>
      <c r="J91" s="4">
        <v>2480</v>
      </c>
      <c r="K91" s="4">
        <v>0.416</v>
      </c>
      <c r="L91" s="72">
        <v>1031.68</v>
      </c>
      <c r="M91" s="41"/>
      <c r="N91" s="37"/>
    </row>
    <row r="92" s="20" customFormat="1" ht="30.5" customHeight="1" spans="1:14">
      <c r="A92" s="73"/>
      <c r="B92" s="73"/>
      <c r="C92" s="73"/>
      <c r="D92" s="73"/>
      <c r="E92" s="73"/>
      <c r="F92" s="74"/>
      <c r="G92" s="4"/>
      <c r="H92" s="78"/>
      <c r="I92" s="4" t="s">
        <v>508</v>
      </c>
      <c r="J92" s="4">
        <v>2480</v>
      </c>
      <c r="K92" s="4">
        <v>0.72</v>
      </c>
      <c r="L92" s="72">
        <v>1785.6</v>
      </c>
      <c r="M92" s="41"/>
      <c r="N92" s="37"/>
    </row>
    <row r="93" s="20" customFormat="1" ht="30.5" customHeight="1" spans="1:14">
      <c r="A93" s="73"/>
      <c r="B93" s="73"/>
      <c r="C93" s="73"/>
      <c r="D93" s="73"/>
      <c r="E93" s="73"/>
      <c r="F93" s="74"/>
      <c r="G93" s="4"/>
      <c r="H93" s="78"/>
      <c r="I93" s="4" t="s">
        <v>509</v>
      </c>
      <c r="J93" s="4">
        <v>2480</v>
      </c>
      <c r="K93" s="4">
        <v>0</v>
      </c>
      <c r="L93" s="72">
        <v>0</v>
      </c>
      <c r="M93" s="41"/>
      <c r="N93" s="37"/>
    </row>
    <row r="94" s="20" customFormat="1" ht="30.5" customHeight="1" spans="1:14">
      <c r="A94" s="73"/>
      <c r="B94" s="73"/>
      <c r="C94" s="73"/>
      <c r="D94" s="73"/>
      <c r="E94" s="73"/>
      <c r="F94" s="74"/>
      <c r="G94" s="4"/>
      <c r="H94" s="78"/>
      <c r="I94" s="4" t="s">
        <v>510</v>
      </c>
      <c r="J94" s="4">
        <v>2480</v>
      </c>
      <c r="K94" s="4">
        <v>0.07</v>
      </c>
      <c r="L94" s="72">
        <v>173.6</v>
      </c>
      <c r="M94" s="41"/>
      <c r="N94" s="37"/>
    </row>
    <row r="95" s="20" customFormat="1" ht="30.5" customHeight="1" spans="1:14">
      <c r="A95" s="73"/>
      <c r="B95" s="73"/>
      <c r="C95" s="73"/>
      <c r="D95" s="73"/>
      <c r="E95" s="73"/>
      <c r="F95" s="74"/>
      <c r="G95" s="4"/>
      <c r="H95" s="78"/>
      <c r="I95" s="4" t="s">
        <v>511</v>
      </c>
      <c r="J95" s="4">
        <v>2480</v>
      </c>
      <c r="K95" s="4">
        <v>0.05</v>
      </c>
      <c r="L95" s="72">
        <v>124</v>
      </c>
      <c r="M95" s="41"/>
      <c r="N95" s="37"/>
    </row>
    <row r="96" s="20" customFormat="1" ht="30.5" customHeight="1" spans="1:14">
      <c r="A96" s="73"/>
      <c r="B96" s="73"/>
      <c r="C96" s="73"/>
      <c r="D96" s="73"/>
      <c r="E96" s="73"/>
      <c r="F96" s="74"/>
      <c r="G96" s="4"/>
      <c r="H96" s="78"/>
      <c r="I96" s="4" t="s">
        <v>512</v>
      </c>
      <c r="J96" s="4">
        <v>2480</v>
      </c>
      <c r="K96" s="4">
        <v>0.14</v>
      </c>
      <c r="L96" s="72">
        <v>347.2</v>
      </c>
      <c r="M96" s="41"/>
      <c r="N96" s="37"/>
    </row>
    <row r="97" s="20" customFormat="1" ht="30.5" customHeight="1" spans="1:14">
      <c r="A97" s="73"/>
      <c r="B97" s="73"/>
      <c r="C97" s="73"/>
      <c r="D97" s="73"/>
      <c r="E97" s="73"/>
      <c r="F97" s="74"/>
      <c r="G97" s="4"/>
      <c r="H97" s="78"/>
      <c r="I97" s="4" t="s">
        <v>513</v>
      </c>
      <c r="J97" s="4">
        <v>2480</v>
      </c>
      <c r="K97" s="4">
        <v>0</v>
      </c>
      <c r="L97" s="72">
        <v>0</v>
      </c>
      <c r="M97" s="41"/>
      <c r="N97" s="37"/>
    </row>
    <row r="98" s="20" customFormat="1" ht="30.5" customHeight="1" spans="1:14">
      <c r="A98" s="73"/>
      <c r="B98" s="73"/>
      <c r="C98" s="73"/>
      <c r="D98" s="73"/>
      <c r="E98" s="73"/>
      <c r="F98" s="74"/>
      <c r="G98" s="4"/>
      <c r="H98" s="78"/>
      <c r="I98" s="4" t="s">
        <v>514</v>
      </c>
      <c r="J98" s="4">
        <v>99</v>
      </c>
      <c r="K98" s="4">
        <v>0.4</v>
      </c>
      <c r="L98" s="72">
        <v>39.6</v>
      </c>
      <c r="M98" s="41"/>
      <c r="N98" s="37"/>
    </row>
    <row r="99" s="20" customFormat="1" ht="30.5" customHeight="1" spans="1:14">
      <c r="A99" s="73"/>
      <c r="B99" s="73"/>
      <c r="C99" s="73"/>
      <c r="D99" s="73"/>
      <c r="E99" s="68">
        <v>18985</v>
      </c>
      <c r="F99" s="74"/>
      <c r="G99" s="4" t="s">
        <v>112</v>
      </c>
      <c r="H99" s="40" t="s">
        <v>79</v>
      </c>
      <c r="I99" s="4" t="s">
        <v>507</v>
      </c>
      <c r="J99" s="40">
        <v>980</v>
      </c>
      <c r="K99" s="4">
        <v>0.416</v>
      </c>
      <c r="L99" s="72">
        <v>407.68</v>
      </c>
      <c r="M99" s="41"/>
      <c r="N99" s="37"/>
    </row>
    <row r="100" s="20" customFormat="1" ht="30.5" customHeight="1" spans="1:14">
      <c r="A100" s="73"/>
      <c r="B100" s="73"/>
      <c r="C100" s="73"/>
      <c r="D100" s="73"/>
      <c r="E100" s="73"/>
      <c r="F100" s="74"/>
      <c r="G100" s="4"/>
      <c r="H100" s="40"/>
      <c r="I100" s="4" t="s">
        <v>508</v>
      </c>
      <c r="J100" s="40">
        <v>980</v>
      </c>
      <c r="K100" s="4">
        <v>0.72</v>
      </c>
      <c r="L100" s="72">
        <v>705.6</v>
      </c>
      <c r="M100" s="41"/>
      <c r="N100" s="37"/>
    </row>
    <row r="101" s="20" customFormat="1" ht="30.5" customHeight="1" spans="1:14">
      <c r="A101" s="73"/>
      <c r="B101" s="73"/>
      <c r="C101" s="73"/>
      <c r="D101" s="73"/>
      <c r="E101" s="73"/>
      <c r="F101" s="74"/>
      <c r="G101" s="4"/>
      <c r="H101" s="40"/>
      <c r="I101" s="4" t="s">
        <v>509</v>
      </c>
      <c r="J101" s="40">
        <v>980</v>
      </c>
      <c r="K101" s="4">
        <v>0</v>
      </c>
      <c r="L101" s="72">
        <v>0</v>
      </c>
      <c r="M101" s="41"/>
      <c r="N101" s="37"/>
    </row>
    <row r="102" s="20" customFormat="1" ht="30.5" customHeight="1" spans="1:14">
      <c r="A102" s="73"/>
      <c r="B102" s="73"/>
      <c r="C102" s="73"/>
      <c r="D102" s="73"/>
      <c r="E102" s="73"/>
      <c r="F102" s="74"/>
      <c r="G102" s="4"/>
      <c r="H102" s="40"/>
      <c r="I102" s="4" t="s">
        <v>510</v>
      </c>
      <c r="J102" s="40">
        <v>980</v>
      </c>
      <c r="K102" s="4">
        <v>0.07</v>
      </c>
      <c r="L102" s="72">
        <v>68.6</v>
      </c>
      <c r="M102" s="41"/>
      <c r="N102" s="37"/>
    </row>
    <row r="103" s="20" customFormat="1" ht="30.5" customHeight="1" spans="1:14">
      <c r="A103" s="73"/>
      <c r="B103" s="73"/>
      <c r="C103" s="73"/>
      <c r="D103" s="73"/>
      <c r="E103" s="73"/>
      <c r="F103" s="74"/>
      <c r="G103" s="4"/>
      <c r="H103" s="40"/>
      <c r="I103" s="4" t="s">
        <v>511</v>
      </c>
      <c r="J103" s="40">
        <v>980</v>
      </c>
      <c r="K103" s="4">
        <v>0.05</v>
      </c>
      <c r="L103" s="72">
        <v>49</v>
      </c>
      <c r="M103" s="41"/>
      <c r="N103" s="37"/>
    </row>
    <row r="104" s="20" customFormat="1" ht="30.5" customHeight="1" spans="1:14">
      <c r="A104" s="73"/>
      <c r="B104" s="73"/>
      <c r="C104" s="73"/>
      <c r="D104" s="73"/>
      <c r="E104" s="73"/>
      <c r="F104" s="74"/>
      <c r="G104" s="4"/>
      <c r="H104" s="40"/>
      <c r="I104" s="4" t="s">
        <v>512</v>
      </c>
      <c r="J104" s="40">
        <v>980</v>
      </c>
      <c r="K104" s="4">
        <v>0.14</v>
      </c>
      <c r="L104" s="72">
        <v>137.2</v>
      </c>
      <c r="M104" s="41"/>
      <c r="N104" s="37"/>
    </row>
    <row r="105" s="20" customFormat="1" ht="30.5" customHeight="1" spans="1:14">
      <c r="A105" s="73"/>
      <c r="B105" s="73"/>
      <c r="C105" s="73"/>
      <c r="D105" s="73"/>
      <c r="E105" s="73"/>
      <c r="F105" s="74"/>
      <c r="G105" s="4"/>
      <c r="H105" s="40"/>
      <c r="I105" s="4" t="s">
        <v>513</v>
      </c>
      <c r="J105" s="40">
        <v>980</v>
      </c>
      <c r="K105" s="4">
        <v>0</v>
      </c>
      <c r="L105" s="72">
        <v>0</v>
      </c>
      <c r="M105" s="41"/>
      <c r="N105" s="37"/>
    </row>
    <row r="106" s="20" customFormat="1" ht="30.5" customHeight="1" spans="1:14">
      <c r="A106" s="73"/>
      <c r="B106" s="73"/>
      <c r="C106" s="73"/>
      <c r="D106" s="73"/>
      <c r="E106" s="73"/>
      <c r="F106" s="74"/>
      <c r="G106" s="4"/>
      <c r="H106" s="40"/>
      <c r="I106" s="4" t="s">
        <v>514</v>
      </c>
      <c r="J106" s="40">
        <v>39</v>
      </c>
      <c r="K106" s="4">
        <v>0.4</v>
      </c>
      <c r="L106" s="72">
        <v>15.6</v>
      </c>
      <c r="M106" s="41"/>
      <c r="N106" s="37"/>
    </row>
    <row r="107" s="20" customFormat="1" ht="30.5" customHeight="1" spans="1:14">
      <c r="A107" s="73"/>
      <c r="B107" s="73"/>
      <c r="C107" s="73"/>
      <c r="D107" s="73"/>
      <c r="E107" s="68">
        <v>18994</v>
      </c>
      <c r="F107" s="74"/>
      <c r="G107" s="4" t="s">
        <v>115</v>
      </c>
      <c r="H107" s="68" t="s">
        <v>82</v>
      </c>
      <c r="I107" s="4" t="s">
        <v>507</v>
      </c>
      <c r="J107" s="40">
        <v>760</v>
      </c>
      <c r="K107" s="4">
        <v>0.416</v>
      </c>
      <c r="L107" s="72">
        <v>316.16</v>
      </c>
      <c r="M107" s="41"/>
      <c r="N107" s="37"/>
    </row>
    <row r="108" s="20" customFormat="1" ht="30.5" customHeight="1" spans="1:14">
      <c r="A108" s="73"/>
      <c r="B108" s="73"/>
      <c r="C108" s="73"/>
      <c r="D108" s="73"/>
      <c r="E108" s="73"/>
      <c r="F108" s="74"/>
      <c r="G108" s="4"/>
      <c r="H108" s="73"/>
      <c r="I108" s="4" t="s">
        <v>508</v>
      </c>
      <c r="J108" s="40">
        <v>760</v>
      </c>
      <c r="K108" s="4">
        <v>0.72</v>
      </c>
      <c r="L108" s="72">
        <v>547.2</v>
      </c>
      <c r="M108" s="41"/>
      <c r="N108" s="37"/>
    </row>
    <row r="109" s="20" customFormat="1" ht="30.5" customHeight="1" spans="1:14">
      <c r="A109" s="73"/>
      <c r="B109" s="73"/>
      <c r="C109" s="73"/>
      <c r="D109" s="73"/>
      <c r="E109" s="73"/>
      <c r="F109" s="74"/>
      <c r="G109" s="4"/>
      <c r="H109" s="73"/>
      <c r="I109" s="4" t="s">
        <v>509</v>
      </c>
      <c r="J109" s="40">
        <v>760</v>
      </c>
      <c r="K109" s="4">
        <v>0</v>
      </c>
      <c r="L109" s="72">
        <v>0</v>
      </c>
      <c r="M109" s="41"/>
      <c r="N109" s="37"/>
    </row>
    <row r="110" s="20" customFormat="1" ht="30.5" customHeight="1" spans="1:14">
      <c r="A110" s="73"/>
      <c r="B110" s="73"/>
      <c r="C110" s="73"/>
      <c r="D110" s="73"/>
      <c r="E110" s="73"/>
      <c r="F110" s="74"/>
      <c r="G110" s="4"/>
      <c r="H110" s="73"/>
      <c r="I110" s="4" t="s">
        <v>510</v>
      </c>
      <c r="J110" s="40">
        <v>760</v>
      </c>
      <c r="K110" s="4">
        <v>0.07</v>
      </c>
      <c r="L110" s="72">
        <v>53.2</v>
      </c>
      <c r="M110" s="41"/>
      <c r="N110" s="37"/>
    </row>
    <row r="111" s="20" customFormat="1" ht="30.5" customHeight="1" spans="1:14">
      <c r="A111" s="73"/>
      <c r="B111" s="73"/>
      <c r="C111" s="73"/>
      <c r="D111" s="73"/>
      <c r="E111" s="73"/>
      <c r="F111" s="74"/>
      <c r="G111" s="4"/>
      <c r="H111" s="73"/>
      <c r="I111" s="4" t="s">
        <v>511</v>
      </c>
      <c r="J111" s="40">
        <v>760</v>
      </c>
      <c r="K111" s="4">
        <v>0.05</v>
      </c>
      <c r="L111" s="72">
        <v>38</v>
      </c>
      <c r="M111" s="41"/>
      <c r="N111" s="37"/>
    </row>
    <row r="112" s="20" customFormat="1" ht="30.5" customHeight="1" spans="1:14">
      <c r="A112" s="73"/>
      <c r="B112" s="73"/>
      <c r="C112" s="73"/>
      <c r="D112" s="73"/>
      <c r="E112" s="73"/>
      <c r="F112" s="74"/>
      <c r="G112" s="4"/>
      <c r="H112" s="73"/>
      <c r="I112" s="4" t="s">
        <v>512</v>
      </c>
      <c r="J112" s="40">
        <v>760</v>
      </c>
      <c r="K112" s="4">
        <v>0.14</v>
      </c>
      <c r="L112" s="72">
        <v>106.4</v>
      </c>
      <c r="M112" s="41"/>
      <c r="N112" s="37"/>
    </row>
    <row r="113" s="20" customFormat="1" ht="30.5" customHeight="1" spans="1:14">
      <c r="A113" s="73"/>
      <c r="B113" s="73"/>
      <c r="C113" s="73"/>
      <c r="D113" s="73"/>
      <c r="E113" s="73"/>
      <c r="F113" s="74"/>
      <c r="G113" s="4"/>
      <c r="H113" s="73"/>
      <c r="I113" s="4" t="s">
        <v>513</v>
      </c>
      <c r="J113" s="40">
        <v>760</v>
      </c>
      <c r="K113" s="4">
        <v>0</v>
      </c>
      <c r="L113" s="72">
        <v>0</v>
      </c>
      <c r="M113" s="41"/>
      <c r="N113" s="37"/>
    </row>
    <row r="114" s="20" customFormat="1" ht="30.5" customHeight="1" spans="1:14">
      <c r="A114" s="73"/>
      <c r="B114" s="73"/>
      <c r="C114" s="73"/>
      <c r="D114" s="73"/>
      <c r="E114" s="73"/>
      <c r="F114" s="74"/>
      <c r="G114" s="4"/>
      <c r="H114" s="46"/>
      <c r="I114" s="4" t="s">
        <v>514</v>
      </c>
      <c r="J114" s="40">
        <v>30</v>
      </c>
      <c r="K114" s="4">
        <v>0.4</v>
      </c>
      <c r="L114" s="72">
        <v>12</v>
      </c>
      <c r="M114" s="41"/>
      <c r="N114" s="37"/>
    </row>
    <row r="115" s="20" customFormat="1" ht="30.5" customHeight="1" spans="1:14">
      <c r="A115" s="73"/>
      <c r="B115" s="73"/>
      <c r="C115" s="73"/>
      <c r="D115" s="73"/>
      <c r="E115" s="68">
        <v>18996</v>
      </c>
      <c r="F115" s="74"/>
      <c r="G115" s="4" t="s">
        <v>114</v>
      </c>
      <c r="H115" s="4"/>
      <c r="I115" s="4" t="s">
        <v>507</v>
      </c>
      <c r="J115" s="4">
        <v>750</v>
      </c>
      <c r="K115" s="4">
        <v>0.416</v>
      </c>
      <c r="L115" s="72">
        <v>312</v>
      </c>
      <c r="M115" s="41"/>
      <c r="N115" s="37"/>
    </row>
    <row r="116" s="20" customFormat="1" ht="30.5" customHeight="1" spans="1:14">
      <c r="A116" s="73"/>
      <c r="B116" s="73"/>
      <c r="C116" s="73"/>
      <c r="D116" s="73"/>
      <c r="E116" s="73"/>
      <c r="F116" s="74"/>
      <c r="G116" s="4"/>
      <c r="H116" s="4"/>
      <c r="I116" s="4" t="s">
        <v>508</v>
      </c>
      <c r="J116" s="4">
        <v>750</v>
      </c>
      <c r="K116" s="4">
        <v>0.72</v>
      </c>
      <c r="L116" s="72">
        <v>540</v>
      </c>
      <c r="M116" s="41"/>
      <c r="N116" s="37"/>
    </row>
    <row r="117" s="20" customFormat="1" ht="30.5" customHeight="1" spans="1:14">
      <c r="A117" s="73"/>
      <c r="B117" s="73"/>
      <c r="C117" s="73"/>
      <c r="D117" s="73"/>
      <c r="E117" s="73"/>
      <c r="F117" s="74"/>
      <c r="G117" s="4"/>
      <c r="H117" s="4"/>
      <c r="I117" s="4" t="s">
        <v>509</v>
      </c>
      <c r="J117" s="4">
        <v>750</v>
      </c>
      <c r="K117" s="4">
        <v>0</v>
      </c>
      <c r="L117" s="72">
        <v>0</v>
      </c>
      <c r="M117" s="41"/>
      <c r="N117" s="37"/>
    </row>
    <row r="118" s="20" customFormat="1" ht="30.5" customHeight="1" spans="1:14">
      <c r="A118" s="73"/>
      <c r="B118" s="73"/>
      <c r="C118" s="73"/>
      <c r="D118" s="73"/>
      <c r="E118" s="73"/>
      <c r="F118" s="74"/>
      <c r="G118" s="4"/>
      <c r="H118" s="4"/>
      <c r="I118" s="4" t="s">
        <v>510</v>
      </c>
      <c r="J118" s="4">
        <v>750</v>
      </c>
      <c r="K118" s="4">
        <v>0.07</v>
      </c>
      <c r="L118" s="72">
        <v>52.5</v>
      </c>
      <c r="M118" s="41"/>
      <c r="N118" s="37"/>
    </row>
    <row r="119" s="20" customFormat="1" ht="30.5" customHeight="1" spans="1:14">
      <c r="A119" s="73"/>
      <c r="B119" s="73"/>
      <c r="C119" s="73"/>
      <c r="D119" s="73"/>
      <c r="E119" s="73"/>
      <c r="F119" s="74"/>
      <c r="G119" s="4"/>
      <c r="H119" s="4"/>
      <c r="I119" s="4" t="s">
        <v>511</v>
      </c>
      <c r="J119" s="4">
        <v>750</v>
      </c>
      <c r="K119" s="4">
        <v>0.05</v>
      </c>
      <c r="L119" s="72">
        <v>37.5</v>
      </c>
      <c r="M119" s="41"/>
      <c r="N119" s="37"/>
    </row>
    <row r="120" s="20" customFormat="1" ht="30.5" customHeight="1" spans="1:14">
      <c r="A120" s="73"/>
      <c r="B120" s="73"/>
      <c r="C120" s="73"/>
      <c r="D120" s="73"/>
      <c r="E120" s="73"/>
      <c r="F120" s="74"/>
      <c r="G120" s="4"/>
      <c r="H120" s="4"/>
      <c r="I120" s="4" t="s">
        <v>512</v>
      </c>
      <c r="J120" s="4">
        <v>750</v>
      </c>
      <c r="K120" s="4">
        <v>0.14</v>
      </c>
      <c r="L120" s="72">
        <v>105</v>
      </c>
      <c r="M120" s="41"/>
      <c r="N120" s="37"/>
    </row>
    <row r="121" s="20" customFormat="1" ht="30.5" customHeight="1" spans="1:14">
      <c r="A121" s="73"/>
      <c r="B121" s="73"/>
      <c r="C121" s="73"/>
      <c r="D121" s="73"/>
      <c r="E121" s="73"/>
      <c r="F121" s="74"/>
      <c r="G121" s="4"/>
      <c r="H121" s="4"/>
      <c r="I121" s="4" t="s">
        <v>513</v>
      </c>
      <c r="J121" s="4">
        <v>750</v>
      </c>
      <c r="K121" s="4">
        <v>0</v>
      </c>
      <c r="L121" s="72">
        <v>0</v>
      </c>
      <c r="M121" s="41"/>
      <c r="N121" s="37"/>
    </row>
    <row r="122" s="20" customFormat="1" ht="30.5" customHeight="1" spans="1:14">
      <c r="A122" s="73"/>
      <c r="B122" s="73"/>
      <c r="C122" s="73"/>
      <c r="D122" s="73"/>
      <c r="E122" s="73"/>
      <c r="F122" s="74"/>
      <c r="G122" s="4"/>
      <c r="H122" s="4"/>
      <c r="I122" s="4" t="s">
        <v>514</v>
      </c>
      <c r="J122" s="4">
        <v>30</v>
      </c>
      <c r="K122" s="4">
        <v>0.4</v>
      </c>
      <c r="L122" s="72">
        <v>12</v>
      </c>
      <c r="M122" s="41"/>
      <c r="N122" s="37"/>
    </row>
    <row r="123" s="20" customFormat="1" ht="30.5" customHeight="1" spans="1:14">
      <c r="A123" s="73"/>
      <c r="B123" s="73"/>
      <c r="C123" s="73"/>
      <c r="D123" s="73"/>
      <c r="E123" s="68">
        <v>19004</v>
      </c>
      <c r="F123" s="74"/>
      <c r="G123" s="4" t="s">
        <v>117</v>
      </c>
      <c r="H123" s="46"/>
      <c r="I123" s="4" t="s">
        <v>507</v>
      </c>
      <c r="J123" s="40">
        <v>2440</v>
      </c>
      <c r="K123" s="4">
        <v>0.416</v>
      </c>
      <c r="L123" s="72">
        <v>1015.04</v>
      </c>
      <c r="M123" s="41"/>
      <c r="N123" s="37"/>
    </row>
    <row r="124" s="20" customFormat="1" ht="30.5" customHeight="1" spans="1:14">
      <c r="A124" s="73"/>
      <c r="B124" s="73"/>
      <c r="C124" s="73"/>
      <c r="D124" s="73"/>
      <c r="E124" s="73"/>
      <c r="F124" s="74"/>
      <c r="G124" s="4"/>
      <c r="H124" s="46"/>
      <c r="I124" s="4" t="s">
        <v>508</v>
      </c>
      <c r="J124" s="40">
        <v>2440</v>
      </c>
      <c r="K124" s="4">
        <v>0.72</v>
      </c>
      <c r="L124" s="72">
        <v>1756.8</v>
      </c>
      <c r="M124" s="41"/>
      <c r="N124" s="37"/>
    </row>
    <row r="125" s="20" customFormat="1" ht="30.5" customHeight="1" spans="1:14">
      <c r="A125" s="73"/>
      <c r="B125" s="73"/>
      <c r="C125" s="73"/>
      <c r="D125" s="73"/>
      <c r="E125" s="73"/>
      <c r="F125" s="74"/>
      <c r="G125" s="4"/>
      <c r="H125" s="46"/>
      <c r="I125" s="4" t="s">
        <v>509</v>
      </c>
      <c r="J125" s="40">
        <v>2440</v>
      </c>
      <c r="K125" s="4">
        <v>0</v>
      </c>
      <c r="L125" s="72">
        <v>0</v>
      </c>
      <c r="M125" s="41"/>
      <c r="N125" s="37"/>
    </row>
    <row r="126" s="20" customFormat="1" ht="30.5" customHeight="1" spans="1:14">
      <c r="A126" s="73"/>
      <c r="B126" s="73"/>
      <c r="C126" s="73"/>
      <c r="D126" s="73"/>
      <c r="E126" s="73"/>
      <c r="F126" s="74"/>
      <c r="G126" s="4"/>
      <c r="H126" s="46"/>
      <c r="I126" s="4" t="s">
        <v>510</v>
      </c>
      <c r="J126" s="40">
        <v>3840</v>
      </c>
      <c r="K126" s="4">
        <v>0.07</v>
      </c>
      <c r="L126" s="72">
        <v>268.8</v>
      </c>
      <c r="M126" s="41"/>
      <c r="N126" s="37"/>
    </row>
    <row r="127" s="20" customFormat="1" ht="30.5" customHeight="1" spans="1:14">
      <c r="A127" s="73"/>
      <c r="B127" s="73"/>
      <c r="C127" s="73"/>
      <c r="D127" s="73"/>
      <c r="E127" s="73"/>
      <c r="F127" s="74"/>
      <c r="G127" s="4"/>
      <c r="H127" s="46"/>
      <c r="I127" s="4" t="s">
        <v>511</v>
      </c>
      <c r="J127" s="40">
        <v>3840</v>
      </c>
      <c r="K127" s="4">
        <v>0.05</v>
      </c>
      <c r="L127" s="72">
        <v>192</v>
      </c>
      <c r="M127" s="41"/>
      <c r="N127" s="37"/>
    </row>
    <row r="128" s="20" customFormat="1" ht="30.5" customHeight="1" spans="1:14">
      <c r="A128" s="73"/>
      <c r="B128" s="73"/>
      <c r="C128" s="73"/>
      <c r="D128" s="73"/>
      <c r="E128" s="73"/>
      <c r="F128" s="74"/>
      <c r="G128" s="4"/>
      <c r="H128" s="46"/>
      <c r="I128" s="4" t="s">
        <v>512</v>
      </c>
      <c r="J128" s="40">
        <v>3840</v>
      </c>
      <c r="K128" s="4">
        <v>0.14</v>
      </c>
      <c r="L128" s="72">
        <v>537.6</v>
      </c>
      <c r="M128" s="41"/>
      <c r="N128" s="37"/>
    </row>
    <row r="129" s="20" customFormat="1" ht="30.5" customHeight="1" spans="1:14">
      <c r="A129" s="73"/>
      <c r="B129" s="73"/>
      <c r="C129" s="73"/>
      <c r="D129" s="73"/>
      <c r="E129" s="73"/>
      <c r="F129" s="74"/>
      <c r="G129" s="4"/>
      <c r="H129" s="46"/>
      <c r="I129" s="4" t="s">
        <v>513</v>
      </c>
      <c r="J129" s="40">
        <v>2440</v>
      </c>
      <c r="K129" s="4">
        <v>0</v>
      </c>
      <c r="L129" s="72">
        <v>0</v>
      </c>
      <c r="M129" s="41"/>
      <c r="N129" s="37"/>
    </row>
    <row r="130" s="20" customFormat="1" ht="30.5" customHeight="1" spans="1:14">
      <c r="A130" s="73"/>
      <c r="B130" s="73"/>
      <c r="C130" s="73"/>
      <c r="D130" s="73"/>
      <c r="E130" s="73"/>
      <c r="F130" s="74"/>
      <c r="G130" s="4"/>
      <c r="H130" s="46"/>
      <c r="I130" s="4" t="s">
        <v>514</v>
      </c>
      <c r="J130" s="40">
        <v>98</v>
      </c>
      <c r="K130" s="4">
        <v>0.4</v>
      </c>
      <c r="L130" s="72">
        <v>39.2</v>
      </c>
      <c r="M130" s="41"/>
      <c r="N130" s="37"/>
    </row>
    <row r="131" s="20" customFormat="1" ht="30.5" customHeight="1" spans="1:14">
      <c r="A131" s="73"/>
      <c r="B131" s="73"/>
      <c r="C131" s="73"/>
      <c r="D131" s="73"/>
      <c r="E131" s="68">
        <v>19010</v>
      </c>
      <c r="F131" s="74"/>
      <c r="G131" s="4" t="s">
        <v>116</v>
      </c>
      <c r="H131" s="46"/>
      <c r="I131" s="4" t="s">
        <v>507</v>
      </c>
      <c r="J131" s="40">
        <v>1710</v>
      </c>
      <c r="K131" s="4">
        <v>0.416</v>
      </c>
      <c r="L131" s="72">
        <v>711.36</v>
      </c>
      <c r="M131" s="41"/>
      <c r="N131" s="37"/>
    </row>
    <row r="132" s="20" customFormat="1" ht="30.5" customHeight="1" spans="1:14">
      <c r="A132" s="73"/>
      <c r="B132" s="73"/>
      <c r="C132" s="73"/>
      <c r="D132" s="73"/>
      <c r="E132" s="73"/>
      <c r="F132" s="74"/>
      <c r="G132" s="4"/>
      <c r="H132" s="46"/>
      <c r="I132" s="4" t="s">
        <v>508</v>
      </c>
      <c r="J132" s="40">
        <v>1710</v>
      </c>
      <c r="K132" s="4">
        <v>0.72</v>
      </c>
      <c r="L132" s="72">
        <v>1231.2</v>
      </c>
      <c r="M132" s="41"/>
      <c r="N132" s="37"/>
    </row>
    <row r="133" s="20" customFormat="1" ht="30.5" customHeight="1" spans="1:14">
      <c r="A133" s="73"/>
      <c r="B133" s="73"/>
      <c r="C133" s="73"/>
      <c r="D133" s="73"/>
      <c r="E133" s="73"/>
      <c r="F133" s="74"/>
      <c r="G133" s="4"/>
      <c r="H133" s="46"/>
      <c r="I133" s="4" t="s">
        <v>509</v>
      </c>
      <c r="J133" s="40">
        <v>1710</v>
      </c>
      <c r="K133" s="4">
        <v>0</v>
      </c>
      <c r="L133" s="72">
        <v>0</v>
      </c>
      <c r="M133" s="41"/>
      <c r="N133" s="37"/>
    </row>
    <row r="134" s="20" customFormat="1" ht="30.5" customHeight="1" spans="1:14">
      <c r="A134" s="73"/>
      <c r="B134" s="73"/>
      <c r="C134" s="73"/>
      <c r="D134" s="73"/>
      <c r="E134" s="73"/>
      <c r="F134" s="74"/>
      <c r="G134" s="4"/>
      <c r="H134" s="46"/>
      <c r="I134" s="4" t="s">
        <v>510</v>
      </c>
      <c r="J134" s="40">
        <v>3090</v>
      </c>
      <c r="K134" s="4">
        <v>0.07</v>
      </c>
      <c r="L134" s="72">
        <v>216.3</v>
      </c>
      <c r="M134" s="41"/>
      <c r="N134" s="37"/>
    </row>
    <row r="135" s="20" customFormat="1" ht="30.5" customHeight="1" spans="1:14">
      <c r="A135" s="73"/>
      <c r="B135" s="73"/>
      <c r="C135" s="73"/>
      <c r="D135" s="73"/>
      <c r="E135" s="73"/>
      <c r="F135" s="74"/>
      <c r="G135" s="4"/>
      <c r="H135" s="46"/>
      <c r="I135" s="4" t="s">
        <v>511</v>
      </c>
      <c r="J135" s="40">
        <v>3090</v>
      </c>
      <c r="K135" s="4">
        <v>0.05</v>
      </c>
      <c r="L135" s="72">
        <v>154.5</v>
      </c>
      <c r="M135" s="41"/>
      <c r="N135" s="37"/>
    </row>
    <row r="136" s="20" customFormat="1" ht="30.5" customHeight="1" spans="1:14">
      <c r="A136" s="73"/>
      <c r="B136" s="73"/>
      <c r="C136" s="73"/>
      <c r="D136" s="73"/>
      <c r="E136" s="73"/>
      <c r="F136" s="74"/>
      <c r="G136" s="4"/>
      <c r="H136" s="46"/>
      <c r="I136" s="4" t="s">
        <v>512</v>
      </c>
      <c r="J136" s="40">
        <v>3090</v>
      </c>
      <c r="K136" s="4">
        <v>0.14</v>
      </c>
      <c r="L136" s="72">
        <v>432.6</v>
      </c>
      <c r="M136" s="41"/>
      <c r="N136" s="37"/>
    </row>
    <row r="137" s="20" customFormat="1" ht="30.5" customHeight="1" spans="1:14">
      <c r="A137" s="73"/>
      <c r="B137" s="73"/>
      <c r="C137" s="73"/>
      <c r="D137" s="73"/>
      <c r="E137" s="73"/>
      <c r="F137" s="74"/>
      <c r="G137" s="4"/>
      <c r="H137" s="46"/>
      <c r="I137" s="4" t="s">
        <v>513</v>
      </c>
      <c r="J137" s="40">
        <v>1710</v>
      </c>
      <c r="K137" s="4">
        <v>0</v>
      </c>
      <c r="L137" s="72">
        <v>0</v>
      </c>
      <c r="M137" s="41"/>
      <c r="N137" s="37"/>
    </row>
    <row r="138" s="20" customFormat="1" ht="30.5" customHeight="1" spans="1:14">
      <c r="A138" s="73"/>
      <c r="B138" s="73"/>
      <c r="C138" s="73"/>
      <c r="D138" s="73"/>
      <c r="E138" s="73"/>
      <c r="F138" s="74"/>
      <c r="G138" s="4"/>
      <c r="H138" s="46"/>
      <c r="I138" s="4" t="s">
        <v>514</v>
      </c>
      <c r="J138" s="40">
        <v>68</v>
      </c>
      <c r="K138" s="4">
        <v>0.4</v>
      </c>
      <c r="L138" s="72">
        <v>27.2</v>
      </c>
      <c r="M138" s="41"/>
      <c r="N138" s="37"/>
    </row>
    <row r="139" s="20" customFormat="1" ht="30.5" customHeight="1" spans="1:14">
      <c r="A139" s="73"/>
      <c r="B139" s="73"/>
      <c r="C139" s="73"/>
      <c r="D139" s="73"/>
      <c r="E139" s="68">
        <v>19014</v>
      </c>
      <c r="F139" s="74"/>
      <c r="G139" s="4" t="s">
        <v>118</v>
      </c>
      <c r="H139" s="46"/>
      <c r="I139" s="4" t="s">
        <v>507</v>
      </c>
      <c r="J139" s="40">
        <v>640</v>
      </c>
      <c r="K139" s="4">
        <v>0.416</v>
      </c>
      <c r="L139" s="72">
        <v>266.24</v>
      </c>
      <c r="M139" s="41"/>
      <c r="N139" s="37"/>
    </row>
    <row r="140" s="20" customFormat="1" ht="30.5" customHeight="1" spans="1:14">
      <c r="A140" s="73"/>
      <c r="B140" s="73"/>
      <c r="C140" s="73"/>
      <c r="D140" s="73"/>
      <c r="E140" s="73"/>
      <c r="F140" s="74"/>
      <c r="G140" s="4"/>
      <c r="H140" s="46"/>
      <c r="I140" s="4" t="s">
        <v>508</v>
      </c>
      <c r="J140" s="40">
        <v>640</v>
      </c>
      <c r="K140" s="4">
        <v>0.72</v>
      </c>
      <c r="L140" s="72">
        <v>460.8</v>
      </c>
      <c r="M140" s="41"/>
      <c r="N140" s="37"/>
    </row>
    <row r="141" s="20" customFormat="1" ht="30.5" customHeight="1" spans="1:14">
      <c r="A141" s="73"/>
      <c r="B141" s="73"/>
      <c r="C141" s="73"/>
      <c r="D141" s="73"/>
      <c r="E141" s="73"/>
      <c r="F141" s="74"/>
      <c r="G141" s="4"/>
      <c r="H141" s="46"/>
      <c r="I141" s="4" t="s">
        <v>509</v>
      </c>
      <c r="J141" s="40">
        <v>640</v>
      </c>
      <c r="K141" s="4">
        <v>0</v>
      </c>
      <c r="L141" s="72">
        <v>0</v>
      </c>
      <c r="M141" s="41"/>
      <c r="N141" s="37"/>
    </row>
    <row r="142" s="20" customFormat="1" ht="30.5" customHeight="1" spans="1:14">
      <c r="A142" s="73"/>
      <c r="B142" s="73"/>
      <c r="C142" s="73"/>
      <c r="D142" s="73"/>
      <c r="E142" s="73"/>
      <c r="F142" s="74"/>
      <c r="G142" s="4"/>
      <c r="H142" s="46"/>
      <c r="I142" s="4" t="s">
        <v>510</v>
      </c>
      <c r="J142" s="40">
        <v>640</v>
      </c>
      <c r="K142" s="4">
        <v>0.07</v>
      </c>
      <c r="L142" s="72">
        <v>44.8</v>
      </c>
      <c r="M142" s="41"/>
      <c r="N142" s="37"/>
    </row>
    <row r="143" s="20" customFormat="1" ht="30.5" customHeight="1" spans="1:14">
      <c r="A143" s="73"/>
      <c r="B143" s="73"/>
      <c r="C143" s="73"/>
      <c r="D143" s="73"/>
      <c r="E143" s="73"/>
      <c r="F143" s="74"/>
      <c r="G143" s="4"/>
      <c r="H143" s="46"/>
      <c r="I143" s="4" t="s">
        <v>511</v>
      </c>
      <c r="J143" s="40">
        <v>640</v>
      </c>
      <c r="K143" s="4">
        <v>0.05</v>
      </c>
      <c r="L143" s="72">
        <v>32</v>
      </c>
      <c r="M143" s="41"/>
      <c r="N143" s="37"/>
    </row>
    <row r="144" s="20" customFormat="1" ht="30.5" customHeight="1" spans="1:14">
      <c r="A144" s="73"/>
      <c r="B144" s="73"/>
      <c r="C144" s="73"/>
      <c r="D144" s="73"/>
      <c r="E144" s="73"/>
      <c r="F144" s="74"/>
      <c r="G144" s="4"/>
      <c r="H144" s="46"/>
      <c r="I144" s="4" t="s">
        <v>512</v>
      </c>
      <c r="J144" s="40">
        <v>640</v>
      </c>
      <c r="K144" s="4">
        <v>0.14</v>
      </c>
      <c r="L144" s="72">
        <v>89.6</v>
      </c>
      <c r="M144" s="41"/>
      <c r="N144" s="37"/>
    </row>
    <row r="145" s="20" customFormat="1" ht="30.5" customHeight="1" spans="1:16">
      <c r="A145" s="73"/>
      <c r="B145" s="73"/>
      <c r="C145" s="73"/>
      <c r="D145" s="73"/>
      <c r="E145" s="73"/>
      <c r="F145" s="74"/>
      <c r="G145" s="4"/>
      <c r="H145" s="46"/>
      <c r="I145" s="4" t="s">
        <v>513</v>
      </c>
      <c r="J145" s="40">
        <v>640</v>
      </c>
      <c r="K145" s="4">
        <v>0</v>
      </c>
      <c r="L145" s="72">
        <v>0</v>
      </c>
      <c r="M145" s="41"/>
      <c r="N145" s="37"/>
    </row>
    <row r="146" s="20" customFormat="1" ht="30.5" customHeight="1" spans="1:16">
      <c r="A146" s="73"/>
      <c r="B146" s="73"/>
      <c r="C146" s="73"/>
      <c r="D146" s="73"/>
      <c r="E146" s="73"/>
      <c r="F146" s="74"/>
      <c r="G146" s="4"/>
      <c r="H146" s="46"/>
      <c r="I146" s="4" t="s">
        <v>514</v>
      </c>
      <c r="J146" s="40">
        <v>26</v>
      </c>
      <c r="K146" s="4">
        <v>0.4</v>
      </c>
      <c r="L146" s="72">
        <v>10.4</v>
      </c>
      <c r="M146" s="77" t="s">
        <v>541</v>
      </c>
      <c r="N146" s="37"/>
    </row>
    <row r="147" ht="30.5" customHeight="1" spans="1:16">
      <c r="A147" s="42"/>
      <c r="B147" s="43"/>
      <c r="C147" s="44"/>
      <c r="D147" s="43"/>
      <c r="E147" s="43"/>
      <c r="F147" s="41"/>
      <c r="G147" s="43"/>
      <c r="H147" s="43"/>
      <c r="I147" s="45"/>
      <c r="J147" s="11"/>
      <c r="K147" s="46"/>
      <c r="L147" s="79"/>
      <c r="M147" s="41"/>
      <c r="N147" s="37"/>
    </row>
    <row r="148" ht="30.5" customHeight="1" spans="1:16">
      <c r="A148" s="48" t="s">
        <v>47</v>
      </c>
      <c r="B148" s="49"/>
      <c r="C148" s="49"/>
      <c r="D148" s="49"/>
      <c r="E148" s="49"/>
      <c r="F148" s="49"/>
      <c r="G148" s="49"/>
      <c r="H148" s="49"/>
      <c r="I148" s="50"/>
      <c r="J148" s="51">
        <f>SUM(J5:J147)</f>
        <v>104286</v>
      </c>
      <c r="K148" s="52"/>
      <c r="L148" s="51">
        <f>SUM(L5:L147)</f>
        <v>19461.79</v>
      </c>
      <c r="N148" s="37"/>
    </row>
    <row r="151" ht="23" spans="1:16">
      <c r="A151" s="22" t="s">
        <v>48</v>
      </c>
      <c r="B151" s="22"/>
      <c r="C151" s="22"/>
      <c r="D151" s="22"/>
      <c r="E151" s="22"/>
      <c r="F151" s="22"/>
      <c r="G151" s="22"/>
      <c r="H151" s="22"/>
      <c r="I151" s="22"/>
      <c r="J151" s="23"/>
    </row>
    <row r="152" ht="56" spans="1:16">
      <c r="A152" s="53" t="s">
        <v>49</v>
      </c>
      <c r="B152" s="53" t="s">
        <v>50</v>
      </c>
      <c r="C152" s="53" t="s">
        <v>51</v>
      </c>
      <c r="D152" s="53" t="s">
        <v>52</v>
      </c>
      <c r="E152" s="53" t="s">
        <v>53</v>
      </c>
      <c r="F152" s="53" t="s">
        <v>54</v>
      </c>
      <c r="G152" s="54" t="s">
        <v>55</v>
      </c>
      <c r="H152" s="54" t="s">
        <v>56</v>
      </c>
      <c r="I152" s="53" t="s">
        <v>57</v>
      </c>
      <c r="J152" s="55" t="s">
        <v>58</v>
      </c>
    </row>
    <row r="153" ht="28" spans="1:16">
      <c r="A153" s="56">
        <v>1</v>
      </c>
      <c r="B153" s="57"/>
      <c r="C153" s="56" t="s">
        <v>13</v>
      </c>
      <c r="D153" s="58" t="s">
        <v>59</v>
      </c>
      <c r="E153" s="58" t="s">
        <v>60</v>
      </c>
      <c r="F153" s="56" t="s">
        <v>61</v>
      </c>
      <c r="G153" s="56" t="s">
        <v>62</v>
      </c>
      <c r="H153" s="59">
        <f>J148</f>
        <v>104286</v>
      </c>
      <c r="I153" s="60">
        <f>L148</f>
        <v>19461.79</v>
      </c>
      <c r="J153" s="61"/>
      <c r="M153" s="21"/>
      <c r="N153" s="21"/>
      <c r="O153" s="21"/>
      <c r="P153" s="21"/>
    </row>
    <row r="154" spans="1:16">
      <c r="M154" s="21"/>
      <c r="N154" s="21"/>
      <c r="O154" s="21"/>
      <c r="P154" s="21"/>
    </row>
    <row r="155" spans="1:16">
      <c r="M155" s="62"/>
      <c r="N155" s="21"/>
      <c r="O155" s="21"/>
      <c r="P155" s="63"/>
    </row>
    <row r="156" spans="1:16">
      <c r="M156" s="62"/>
      <c r="N156" s="21"/>
      <c r="O156" s="21"/>
      <c r="P156" s="63"/>
    </row>
    <row r="157" spans="1:16">
      <c r="M157" s="62"/>
      <c r="N157" s="21"/>
      <c r="O157" s="21"/>
      <c r="P157" s="63"/>
    </row>
  </sheetData>
  <autoFilter xmlns:etc="http://www.wps.cn/officeDocument/2017/etCustomData" ref="A4:O146" etc:filterBottomFollowUsedRange="0">
    <extLst/>
  </autoFilter>
  <mergeCells count="65">
    <mergeCell ref="A3:L3"/>
    <mergeCell ref="A148:I148"/>
    <mergeCell ref="A151:J151"/>
    <mergeCell ref="A5:A10"/>
    <mergeCell ref="A11:A58"/>
    <mergeCell ref="A59:A90"/>
    <mergeCell ref="A91:A146"/>
    <mergeCell ref="B5:B10"/>
    <mergeCell ref="B11:B58"/>
    <mergeCell ref="B59:B90"/>
    <mergeCell ref="B91:B146"/>
    <mergeCell ref="C5:C10"/>
    <mergeCell ref="C11:C58"/>
    <mergeCell ref="C59:C90"/>
    <mergeCell ref="C91:C146"/>
    <mergeCell ref="D5:D10"/>
    <mergeCell ref="D11:D58"/>
    <mergeCell ref="D59:D90"/>
    <mergeCell ref="D91:D146"/>
    <mergeCell ref="E5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E91:E98"/>
    <mergeCell ref="E99:E106"/>
    <mergeCell ref="E107:E114"/>
    <mergeCell ref="E115:E122"/>
    <mergeCell ref="E123:E130"/>
    <mergeCell ref="E131:E138"/>
    <mergeCell ref="E139:E146"/>
    <mergeCell ref="F5:F10"/>
    <mergeCell ref="F11:F58"/>
    <mergeCell ref="F59:F90"/>
    <mergeCell ref="F91:F146"/>
    <mergeCell ref="G5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G91:G98"/>
    <mergeCell ref="G99:G106"/>
    <mergeCell ref="G107:G114"/>
    <mergeCell ref="G115:G122"/>
    <mergeCell ref="G123:G130"/>
    <mergeCell ref="G131:G138"/>
    <mergeCell ref="G139:G146"/>
    <mergeCell ref="H11:H18"/>
    <mergeCell ref="H19:H26"/>
    <mergeCell ref="H27:H34"/>
    <mergeCell ref="H99:H106"/>
    <mergeCell ref="H107:H114"/>
    <mergeCell ref="M5:M10"/>
  </mergeCells>
  <conditionalFormatting sqref="E147">
    <cfRule type="duplicateValues" dxfId="0" priority="3"/>
  </conditionalFormatting>
  <conditionalFormatting sqref="E5:E10">
    <cfRule type="duplicateValues" dxfId="0" priority="2"/>
  </conditionalFormatting>
  <conditionalFormatting sqref="E11:E14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1"/>
  <sheetViews>
    <sheetView zoomScale="60" zoomScaleNormal="60" topLeftCell="A2" workbookViewId="0">
      <selection activeCell="I27" sqref="I27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4" t="s">
        <v>1</v>
      </c>
      <c r="B4" s="25" t="s">
        <v>2</v>
      </c>
      <c r="C4" s="24" t="s">
        <v>3</v>
      </c>
      <c r="D4" s="24" t="s">
        <v>4</v>
      </c>
      <c r="E4" s="26" t="s">
        <v>5</v>
      </c>
      <c r="F4" s="24" t="s">
        <v>6</v>
      </c>
      <c r="G4" s="27" t="s">
        <v>7</v>
      </c>
      <c r="H4" s="27" t="s">
        <v>8</v>
      </c>
      <c r="I4" s="28" t="s">
        <v>9</v>
      </c>
      <c r="J4" s="29" t="s">
        <v>10</v>
      </c>
      <c r="K4" s="30" t="s">
        <v>11</v>
      </c>
      <c r="L4" s="31" t="s">
        <v>12</v>
      </c>
    </row>
    <row r="5" ht="30.5" customHeight="1" spans="1:14">
      <c r="A5" s="32" t="s">
        <v>13</v>
      </c>
      <c r="B5" s="33">
        <v>45972</v>
      </c>
      <c r="C5" s="33" t="s">
        <v>14</v>
      </c>
      <c r="D5" s="32" t="s">
        <v>542</v>
      </c>
      <c r="E5" s="34">
        <v>16659</v>
      </c>
      <c r="F5" s="1" t="s">
        <v>543</v>
      </c>
      <c r="G5" s="32" t="s">
        <v>81</v>
      </c>
      <c r="H5" s="32"/>
      <c r="I5" s="32" t="s">
        <v>507</v>
      </c>
      <c r="J5" s="5">
        <v>330</v>
      </c>
      <c r="K5" s="4">
        <v>0.416</v>
      </c>
      <c r="L5" s="35">
        <f t="shared" ref="L5:L12" si="0">J5*K5</f>
        <v>137.28</v>
      </c>
      <c r="M5" s="36" t="s">
        <v>544</v>
      </c>
      <c r="N5" s="37"/>
    </row>
    <row r="6" ht="30.5" customHeight="1" spans="1:14">
      <c r="A6" s="32"/>
      <c r="B6" s="32"/>
      <c r="C6" s="33"/>
      <c r="D6" s="32"/>
      <c r="E6" s="38"/>
      <c r="F6" s="7"/>
      <c r="G6" s="32"/>
      <c r="H6" s="32"/>
      <c r="I6" s="32" t="s">
        <v>508</v>
      </c>
      <c r="J6" s="5">
        <v>330</v>
      </c>
      <c r="K6" s="4">
        <v>0.72</v>
      </c>
      <c r="L6" s="35">
        <f t="shared" si="0"/>
        <v>237.6</v>
      </c>
      <c r="M6" s="36"/>
      <c r="N6" s="37"/>
    </row>
    <row r="7" ht="30.5" customHeight="1" spans="1:14">
      <c r="A7" s="32"/>
      <c r="B7" s="32"/>
      <c r="C7" s="33"/>
      <c r="D7" s="32"/>
      <c r="E7" s="38"/>
      <c r="F7" s="7"/>
      <c r="G7" s="32"/>
      <c r="H7" s="32"/>
      <c r="I7" s="32" t="s">
        <v>509</v>
      </c>
      <c r="J7" s="5">
        <v>330</v>
      </c>
      <c r="K7" s="4">
        <v>0</v>
      </c>
      <c r="L7" s="35">
        <f t="shared" si="0"/>
        <v>0</v>
      </c>
      <c r="M7" s="36"/>
      <c r="N7" s="37" t="s">
        <v>545</v>
      </c>
    </row>
    <row r="8" ht="30.5" customHeight="1" spans="1:14">
      <c r="A8" s="32"/>
      <c r="B8" s="32"/>
      <c r="C8" s="33"/>
      <c r="D8" s="32"/>
      <c r="E8" s="38"/>
      <c r="F8" s="7"/>
      <c r="G8" s="32"/>
      <c r="H8" s="32"/>
      <c r="I8" s="32" t="s">
        <v>510</v>
      </c>
      <c r="J8" s="13">
        <f t="shared" ref="J8:J10" si="1">660</f>
        <v>660</v>
      </c>
      <c r="K8" s="4">
        <v>0.07</v>
      </c>
      <c r="L8" s="35">
        <f t="shared" si="0"/>
        <v>46.2</v>
      </c>
      <c r="M8" s="36"/>
      <c r="N8" s="37"/>
    </row>
    <row r="9" ht="30.5" customHeight="1" spans="1:14">
      <c r="A9" s="32"/>
      <c r="B9" s="32"/>
      <c r="C9" s="33"/>
      <c r="D9" s="32"/>
      <c r="E9" s="38"/>
      <c r="F9" s="7"/>
      <c r="G9" s="32"/>
      <c r="H9" s="32"/>
      <c r="I9" s="32" t="s">
        <v>511</v>
      </c>
      <c r="J9" s="13">
        <f t="shared" si="1"/>
        <v>660</v>
      </c>
      <c r="K9" s="4">
        <v>0.05</v>
      </c>
      <c r="L9" s="35">
        <f t="shared" si="0"/>
        <v>33</v>
      </c>
      <c r="M9" s="36"/>
      <c r="N9" s="37"/>
    </row>
    <row r="10" ht="30.5" customHeight="1" spans="1:14">
      <c r="A10" s="32"/>
      <c r="B10" s="32"/>
      <c r="C10" s="33"/>
      <c r="D10" s="32"/>
      <c r="E10" s="38"/>
      <c r="F10" s="7"/>
      <c r="G10" s="32"/>
      <c r="H10" s="32"/>
      <c r="I10" s="32" t="s">
        <v>512</v>
      </c>
      <c r="J10" s="13">
        <f t="shared" si="1"/>
        <v>660</v>
      </c>
      <c r="K10" s="4">
        <v>0.14</v>
      </c>
      <c r="L10" s="35">
        <f t="shared" si="0"/>
        <v>92.4</v>
      </c>
      <c r="M10" s="36"/>
      <c r="N10" s="37"/>
    </row>
    <row r="11" ht="30.5" customHeight="1" spans="1:14">
      <c r="A11" s="32"/>
      <c r="B11" s="32"/>
      <c r="C11" s="33"/>
      <c r="D11" s="32"/>
      <c r="E11" s="38"/>
      <c r="F11" s="7"/>
      <c r="G11" s="32"/>
      <c r="H11" s="32"/>
      <c r="I11" s="32" t="s">
        <v>513</v>
      </c>
      <c r="J11" s="5">
        <v>330</v>
      </c>
      <c r="K11" s="4">
        <v>0</v>
      </c>
      <c r="L11" s="35">
        <f t="shared" si="0"/>
        <v>0</v>
      </c>
      <c r="M11" s="36"/>
      <c r="N11" s="37"/>
    </row>
    <row r="12" ht="30.5" customHeight="1" spans="1:14">
      <c r="A12" s="32"/>
      <c r="B12" s="32"/>
      <c r="C12" s="33"/>
      <c r="D12" s="32"/>
      <c r="E12" s="39"/>
      <c r="F12" s="7"/>
      <c r="G12" s="32"/>
      <c r="H12" s="32"/>
      <c r="I12" s="32" t="s">
        <v>514</v>
      </c>
      <c r="J12" s="5">
        <v>13</v>
      </c>
      <c r="K12" s="4">
        <v>0.4</v>
      </c>
      <c r="L12" s="35">
        <f t="shared" si="0"/>
        <v>5.2</v>
      </c>
      <c r="M12" s="36"/>
      <c r="N12" s="35" t="s">
        <v>546</v>
      </c>
    </row>
    <row r="13" ht="30.5" customHeight="1" spans="1:14">
      <c r="A13" s="32" t="s">
        <v>13</v>
      </c>
      <c r="B13" s="33">
        <v>45973</v>
      </c>
      <c r="C13" s="33" t="s">
        <v>14</v>
      </c>
      <c r="D13" s="32" t="s">
        <v>547</v>
      </c>
      <c r="E13" s="32" t="s">
        <v>548</v>
      </c>
      <c r="F13" s="5" t="s">
        <v>549</v>
      </c>
      <c r="G13" s="32" t="s">
        <v>521</v>
      </c>
      <c r="H13" s="32"/>
      <c r="I13" s="32" t="s">
        <v>507</v>
      </c>
      <c r="J13" s="5">
        <v>502</v>
      </c>
      <c r="K13" s="4">
        <v>0.416</v>
      </c>
      <c r="L13" s="40">
        <v>208.83</v>
      </c>
      <c r="M13" s="36" t="s">
        <v>544</v>
      </c>
      <c r="N13" s="37"/>
    </row>
    <row r="14" ht="30.5" customHeight="1" spans="1:14">
      <c r="A14" s="32"/>
      <c r="B14" s="32"/>
      <c r="C14" s="33"/>
      <c r="D14" s="32"/>
      <c r="E14" s="32"/>
      <c r="F14" s="5"/>
      <c r="G14" s="32"/>
      <c r="H14" s="32"/>
      <c r="I14" s="32" t="s">
        <v>508</v>
      </c>
      <c r="J14" s="5">
        <v>502</v>
      </c>
      <c r="K14" s="4">
        <v>0.72</v>
      </c>
      <c r="L14" s="40">
        <f t="shared" ref="L14:L20" si="2">J14*K14</f>
        <v>361.44</v>
      </c>
      <c r="M14" s="36"/>
      <c r="N14" s="37"/>
    </row>
    <row r="15" ht="30.5" customHeight="1" spans="1:14">
      <c r="A15" s="32"/>
      <c r="B15" s="32"/>
      <c r="C15" s="33"/>
      <c r="D15" s="32"/>
      <c r="E15" s="32"/>
      <c r="F15" s="5"/>
      <c r="G15" s="32"/>
      <c r="H15" s="32"/>
      <c r="I15" s="32" t="s">
        <v>509</v>
      </c>
      <c r="J15" s="5">
        <v>502</v>
      </c>
      <c r="K15" s="4">
        <v>0</v>
      </c>
      <c r="L15" s="40">
        <f t="shared" si="2"/>
        <v>0</v>
      </c>
      <c r="M15" s="36"/>
      <c r="N15" s="37" t="s">
        <v>550</v>
      </c>
    </row>
    <row r="16" ht="30.5" customHeight="1" spans="1:14">
      <c r="A16" s="32"/>
      <c r="B16" s="32"/>
      <c r="C16" s="33"/>
      <c r="D16" s="32"/>
      <c r="E16" s="32"/>
      <c r="F16" s="5"/>
      <c r="G16" s="32"/>
      <c r="H16" s="32"/>
      <c r="I16" s="32" t="s">
        <v>522</v>
      </c>
      <c r="J16" s="13">
        <f>2*502</f>
        <v>1004</v>
      </c>
      <c r="K16" s="4">
        <v>0.07</v>
      </c>
      <c r="L16" s="40">
        <f t="shared" si="2"/>
        <v>70.28</v>
      </c>
      <c r="M16" s="36"/>
      <c r="N16" s="37"/>
    </row>
    <row r="17" ht="30.5" customHeight="1" spans="1:16">
      <c r="A17" s="32"/>
      <c r="B17" s="32"/>
      <c r="C17" s="33"/>
      <c r="D17" s="32"/>
      <c r="E17" s="32"/>
      <c r="F17" s="5"/>
      <c r="G17" s="32"/>
      <c r="H17" s="32"/>
      <c r="I17" s="32" t="s">
        <v>511</v>
      </c>
      <c r="J17" s="5">
        <v>502</v>
      </c>
      <c r="K17" s="4">
        <v>0.05</v>
      </c>
      <c r="L17" s="40">
        <f t="shared" si="2"/>
        <v>25.1</v>
      </c>
      <c r="M17" s="36"/>
      <c r="N17" s="37"/>
    </row>
    <row r="18" ht="30.5" customHeight="1" spans="1:16">
      <c r="A18" s="32"/>
      <c r="B18" s="32"/>
      <c r="C18" s="33"/>
      <c r="D18" s="32"/>
      <c r="E18" s="32"/>
      <c r="F18" s="5"/>
      <c r="G18" s="32"/>
      <c r="H18" s="32"/>
      <c r="I18" s="32" t="s">
        <v>512</v>
      </c>
      <c r="J18" s="5">
        <v>502</v>
      </c>
      <c r="K18" s="4">
        <v>0.14</v>
      </c>
      <c r="L18" s="40">
        <f t="shared" si="2"/>
        <v>70.28</v>
      </c>
      <c r="M18" s="36"/>
      <c r="N18" s="37"/>
    </row>
    <row r="19" ht="30.5" customHeight="1" spans="1:16">
      <c r="A19" s="32"/>
      <c r="B19" s="32"/>
      <c r="C19" s="33"/>
      <c r="D19" s="32"/>
      <c r="E19" s="32"/>
      <c r="F19" s="5"/>
      <c r="G19" s="32"/>
      <c r="H19" s="32"/>
      <c r="I19" s="32" t="s">
        <v>513</v>
      </c>
      <c r="J19" s="5">
        <v>502</v>
      </c>
      <c r="K19" s="4">
        <v>0</v>
      </c>
      <c r="L19" s="40">
        <f t="shared" si="2"/>
        <v>0</v>
      </c>
      <c r="M19" s="36"/>
      <c r="N19" s="37"/>
    </row>
    <row r="20" ht="30.5" customHeight="1" spans="1:16">
      <c r="A20" s="32"/>
      <c r="B20" s="32"/>
      <c r="C20" s="33"/>
      <c r="D20" s="32"/>
      <c r="E20" s="32"/>
      <c r="F20" s="5"/>
      <c r="G20" s="32"/>
      <c r="H20" s="32"/>
      <c r="I20" s="32" t="s">
        <v>514</v>
      </c>
      <c r="J20" s="5">
        <v>20</v>
      </c>
      <c r="K20" s="4">
        <v>0.4</v>
      </c>
      <c r="L20" s="40">
        <f t="shared" si="2"/>
        <v>8</v>
      </c>
      <c r="M20" s="41"/>
      <c r="N20" s="37"/>
    </row>
    <row r="21" ht="30.5" customHeight="1" spans="1:16">
      <c r="A21" s="42"/>
      <c r="B21" s="43"/>
      <c r="C21" s="44"/>
      <c r="D21" s="43"/>
      <c r="E21" s="43"/>
      <c r="F21" s="41"/>
      <c r="G21" s="43"/>
      <c r="H21" s="43"/>
      <c r="I21" s="45"/>
      <c r="J21" s="11"/>
      <c r="K21" s="46"/>
      <c r="L21" s="47"/>
      <c r="M21" s="41"/>
      <c r="N21" s="37"/>
    </row>
    <row r="22" ht="30.5" customHeight="1" spans="1:16">
      <c r="A22" s="48" t="s">
        <v>47</v>
      </c>
      <c r="B22" s="49"/>
      <c r="C22" s="49"/>
      <c r="D22" s="49"/>
      <c r="E22" s="49"/>
      <c r="F22" s="49"/>
      <c r="G22" s="49"/>
      <c r="H22" s="49"/>
      <c r="I22" s="50"/>
      <c r="J22" s="51">
        <f>SUM(J5:J21)</f>
        <v>7349</v>
      </c>
      <c r="K22" s="52"/>
      <c r="L22" s="51">
        <f>SUM(L5:L21)</f>
        <v>1295.61</v>
      </c>
      <c r="N22" s="37"/>
    </row>
    <row r="25" ht="23" spans="1:16">
      <c r="A25" s="22" t="s">
        <v>48</v>
      </c>
      <c r="B25" s="22"/>
      <c r="C25" s="22"/>
      <c r="D25" s="22"/>
      <c r="E25" s="22"/>
      <c r="F25" s="22"/>
      <c r="G25" s="22"/>
      <c r="H25" s="22"/>
      <c r="I25" s="22"/>
      <c r="J25" s="23"/>
    </row>
    <row r="26" ht="56" spans="1:16">
      <c r="A26" s="53" t="s">
        <v>49</v>
      </c>
      <c r="B26" s="53" t="s">
        <v>50</v>
      </c>
      <c r="C26" s="53" t="s">
        <v>51</v>
      </c>
      <c r="D26" s="53" t="s">
        <v>52</v>
      </c>
      <c r="E26" s="53" t="s">
        <v>53</v>
      </c>
      <c r="F26" s="53" t="s">
        <v>54</v>
      </c>
      <c r="G26" s="54" t="s">
        <v>55</v>
      </c>
      <c r="H26" s="54" t="s">
        <v>56</v>
      </c>
      <c r="I26" s="53" t="s">
        <v>57</v>
      </c>
      <c r="J26" s="55" t="s">
        <v>58</v>
      </c>
    </row>
    <row r="27" ht="28" spans="1:16">
      <c r="A27" s="56">
        <v>1</v>
      </c>
      <c r="B27" s="57"/>
      <c r="C27" s="56" t="s">
        <v>13</v>
      </c>
      <c r="D27" s="58" t="s">
        <v>59</v>
      </c>
      <c r="E27" s="58" t="s">
        <v>60</v>
      </c>
      <c r="F27" s="56" t="s">
        <v>61</v>
      </c>
      <c r="G27" s="56" t="s">
        <v>62</v>
      </c>
      <c r="H27" s="59">
        <f>J22</f>
        <v>7349</v>
      </c>
      <c r="I27" s="60">
        <f>L22</f>
        <v>1295.61</v>
      </c>
      <c r="J27" s="61"/>
      <c r="M27" s="21"/>
      <c r="N27" s="21"/>
      <c r="O27" s="21"/>
      <c r="P27" s="21"/>
    </row>
    <row r="28" spans="1:16">
      <c r="M28" s="21"/>
      <c r="N28" s="21"/>
      <c r="O28" s="21"/>
      <c r="P28" s="21"/>
    </row>
    <row r="29" spans="1:16">
      <c r="M29" s="62"/>
      <c r="N29" s="21"/>
      <c r="O29" s="21"/>
      <c r="P29" s="63"/>
    </row>
    <row r="30" spans="1:16">
      <c r="M30" s="62"/>
      <c r="N30" s="21"/>
      <c r="O30" s="21"/>
      <c r="P30" s="63"/>
    </row>
    <row r="31" spans="1:16">
      <c r="M31" s="62"/>
      <c r="N31" s="21"/>
      <c r="O31" s="21"/>
      <c r="P31" s="63"/>
    </row>
  </sheetData>
  <autoFilter xmlns:etc="http://www.wps.cn/officeDocument/2017/etCustomData" ref="A4:O20" etc:filterBottomFollowUsedRange="0">
    <extLst/>
  </autoFilter>
  <mergeCells count="19">
    <mergeCell ref="A3:L3"/>
    <mergeCell ref="A22:I22"/>
    <mergeCell ref="A25:J25"/>
    <mergeCell ref="A5:A12"/>
    <mergeCell ref="A13:A20"/>
    <mergeCell ref="B5:B12"/>
    <mergeCell ref="B13:B20"/>
    <mergeCell ref="C5:C12"/>
    <mergeCell ref="C13:C20"/>
    <mergeCell ref="D5:D12"/>
    <mergeCell ref="D13:D20"/>
    <mergeCell ref="E5:E12"/>
    <mergeCell ref="E13:E20"/>
    <mergeCell ref="F5:F12"/>
    <mergeCell ref="F13:F20"/>
    <mergeCell ref="G5:G12"/>
    <mergeCell ref="G13:G20"/>
    <mergeCell ref="M5:M12"/>
    <mergeCell ref="M13:M19"/>
  </mergeCells>
  <conditionalFormatting sqref="E5:E21">
    <cfRule type="duplicateValues" dxfId="0" priority="124"/>
  </conditionalFormatting>
  <pageMargins left="0.75" right="0.75" top="1" bottom="1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3"/>
  <sheetViews>
    <sheetView view="pageBreakPreview" zoomScale="60" zoomScaleNormal="70" topLeftCell="A5" workbookViewId="0">
      <selection activeCell="U27" sqref="U27"/>
    </sheetView>
  </sheetViews>
  <sheetFormatPr defaultColWidth="9" defaultRowHeight="14"/>
  <cols>
    <col min="2" max="2" width="13.5454545454545" customWidth="1"/>
    <col min="3" max="3" width="12.9090909090909" customWidth="1"/>
    <col min="4" max="4" width="13.8181818181818" customWidth="1"/>
    <col min="5" max="5" width="16" customWidth="1"/>
    <col min="6" max="6" width="13.2727272727273" customWidth="1"/>
    <col min="7" max="7" width="17.6363636363636" customWidth="1"/>
    <col min="9" max="9" width="36.8181818181818" customWidth="1"/>
    <col min="12" max="12" width="14.4545454545455" customWidth="1"/>
  </cols>
  <sheetData>
    <row r="2" ht="16.5" spans="1:12">
      <c r="A2" s="1" t="s">
        <v>13</v>
      </c>
      <c r="B2" s="2">
        <v>45716</v>
      </c>
      <c r="C2" s="1" t="s">
        <v>14</v>
      </c>
      <c r="D2" s="1" t="s">
        <v>141</v>
      </c>
      <c r="E2" s="1" t="s">
        <v>142</v>
      </c>
      <c r="F2" s="1" t="s">
        <v>143</v>
      </c>
      <c r="G2" s="3" t="s">
        <v>144</v>
      </c>
      <c r="H2" s="1" t="s">
        <v>31</v>
      </c>
      <c r="I2" s="4" t="s">
        <v>32</v>
      </c>
      <c r="J2" s="5">
        <v>1229</v>
      </c>
      <c r="K2" s="4">
        <v>0.416</v>
      </c>
      <c r="L2" s="6">
        <v>511.264</v>
      </c>
    </row>
    <row r="3" ht="16.5" spans="1:12">
      <c r="A3" s="7"/>
      <c r="B3" s="8"/>
      <c r="C3" s="7"/>
      <c r="D3" s="7"/>
      <c r="E3" s="7"/>
      <c r="F3" s="7"/>
      <c r="G3" s="9"/>
      <c r="H3" s="7"/>
      <c r="I3" s="4" t="s">
        <v>33</v>
      </c>
      <c r="J3" s="5">
        <v>1229</v>
      </c>
      <c r="K3" s="4">
        <v>0.72</v>
      </c>
      <c r="L3" s="10">
        <v>884.88</v>
      </c>
    </row>
    <row r="4" ht="16.5" spans="1:12">
      <c r="A4" s="7"/>
      <c r="B4" s="8"/>
      <c r="C4" s="7"/>
      <c r="D4" s="7"/>
      <c r="E4" s="7"/>
      <c r="F4" s="7"/>
      <c r="G4" s="9"/>
      <c r="H4" s="7"/>
      <c r="I4" s="4" t="s">
        <v>24</v>
      </c>
      <c r="J4" s="5">
        <v>1229</v>
      </c>
      <c r="K4" s="4">
        <v>0</v>
      </c>
      <c r="L4" s="5">
        <v>0</v>
      </c>
    </row>
    <row r="5" ht="16.5" spans="1:12">
      <c r="A5" s="7"/>
      <c r="B5" s="8"/>
      <c r="C5" s="7"/>
      <c r="D5" s="7"/>
      <c r="E5" s="7"/>
      <c r="F5" s="7"/>
      <c r="G5" s="9"/>
      <c r="H5" s="7"/>
      <c r="I5" s="4" t="s">
        <v>34</v>
      </c>
      <c r="J5" s="5">
        <v>1229</v>
      </c>
      <c r="K5" s="4">
        <v>0.07</v>
      </c>
      <c r="L5" s="10">
        <v>86.03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21</v>
      </c>
      <c r="J6" s="5">
        <v>1229</v>
      </c>
      <c r="K6" s="4">
        <v>0.05</v>
      </c>
      <c r="L6" s="5">
        <v>61.45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22</v>
      </c>
      <c r="J7" s="5">
        <v>1229</v>
      </c>
      <c r="K7" s="4">
        <v>0.14</v>
      </c>
      <c r="L7" s="5">
        <v>172.06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35</v>
      </c>
      <c r="J8" s="5">
        <v>1229</v>
      </c>
      <c r="K8" s="4">
        <v>0</v>
      </c>
      <c r="L8" s="5">
        <v>0</v>
      </c>
    </row>
    <row r="9" ht="16.5" spans="1:12">
      <c r="A9" s="7"/>
      <c r="B9" s="8"/>
      <c r="C9" s="7"/>
      <c r="D9" s="7"/>
      <c r="E9" s="11"/>
      <c r="F9" s="7"/>
      <c r="G9" s="12"/>
      <c r="H9" s="11"/>
      <c r="I9" s="4" t="s">
        <v>36</v>
      </c>
      <c r="J9" s="5">
        <v>53</v>
      </c>
      <c r="K9" s="4">
        <v>0.4</v>
      </c>
      <c r="L9" s="10">
        <v>21.2</v>
      </c>
    </row>
    <row r="10" ht="16.5" spans="1:12">
      <c r="A10" s="7"/>
      <c r="B10" s="8"/>
      <c r="C10" s="7"/>
      <c r="D10" s="7"/>
      <c r="E10" s="1" t="s">
        <v>145</v>
      </c>
      <c r="F10" s="7"/>
      <c r="G10" s="3" t="s">
        <v>146</v>
      </c>
      <c r="H10" s="1" t="s">
        <v>79</v>
      </c>
      <c r="I10" s="4" t="s">
        <v>32</v>
      </c>
      <c r="J10" s="5">
        <v>1005</v>
      </c>
      <c r="K10" s="4">
        <v>0.416</v>
      </c>
      <c r="L10" s="6">
        <v>418.08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33</v>
      </c>
      <c r="J11" s="5">
        <v>1005</v>
      </c>
      <c r="K11" s="4">
        <v>0.72</v>
      </c>
      <c r="L11" s="10">
        <v>723.6</v>
      </c>
    </row>
    <row r="12" ht="16.5" spans="1:12">
      <c r="A12" s="7"/>
      <c r="B12" s="8"/>
      <c r="C12" s="7"/>
      <c r="D12" s="7"/>
      <c r="E12" s="7"/>
      <c r="F12" s="7"/>
      <c r="G12" s="9"/>
      <c r="H12" s="7"/>
      <c r="I12" s="4" t="s">
        <v>24</v>
      </c>
      <c r="J12" s="5">
        <v>1005</v>
      </c>
      <c r="K12" s="4">
        <v>0</v>
      </c>
      <c r="L12" s="5">
        <v>0</v>
      </c>
    </row>
    <row r="13" ht="16.5" spans="1:12">
      <c r="A13" s="7"/>
      <c r="B13" s="8"/>
      <c r="C13" s="7"/>
      <c r="D13" s="7"/>
      <c r="E13" s="7"/>
      <c r="F13" s="7"/>
      <c r="G13" s="9"/>
      <c r="H13" s="7"/>
      <c r="I13" s="4" t="s">
        <v>34</v>
      </c>
      <c r="J13" s="5">
        <v>1005</v>
      </c>
      <c r="K13" s="4">
        <v>0.07</v>
      </c>
      <c r="L13" s="10">
        <v>70.35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5">
        <v>1005</v>
      </c>
      <c r="K14" s="4">
        <v>0.05</v>
      </c>
      <c r="L14" s="5">
        <v>50.25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5">
        <v>1005</v>
      </c>
      <c r="K15" s="4">
        <v>0.14</v>
      </c>
      <c r="L15" s="5">
        <v>140.7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35</v>
      </c>
      <c r="J16" s="5">
        <v>1005</v>
      </c>
      <c r="K16" s="4">
        <v>0</v>
      </c>
      <c r="L16" s="5">
        <v>0</v>
      </c>
    </row>
    <row r="17" ht="16.5" spans="1:12">
      <c r="A17" s="7"/>
      <c r="B17" s="8"/>
      <c r="C17" s="7"/>
      <c r="D17" s="7"/>
      <c r="E17" s="11"/>
      <c r="F17" s="7"/>
      <c r="G17" s="12"/>
      <c r="H17" s="11"/>
      <c r="I17" s="4" t="s">
        <v>36</v>
      </c>
      <c r="J17" s="13">
        <v>42</v>
      </c>
      <c r="K17" s="14">
        <v>0.4</v>
      </c>
      <c r="L17" s="15">
        <v>16.8</v>
      </c>
    </row>
    <row r="18" ht="16.5" spans="1:12">
      <c r="A18" s="7"/>
      <c r="B18" s="8"/>
      <c r="C18" s="7"/>
      <c r="D18" s="7"/>
      <c r="E18" s="1" t="s">
        <v>166</v>
      </c>
      <c r="F18" s="7"/>
      <c r="G18" s="16" t="s">
        <v>167</v>
      </c>
      <c r="H18" s="1" t="s">
        <v>39</v>
      </c>
      <c r="I18" s="4" t="s">
        <v>32</v>
      </c>
      <c r="J18" s="5">
        <v>2224</v>
      </c>
      <c r="K18" s="4">
        <v>0.416</v>
      </c>
      <c r="L18" s="5">
        <v>925.184</v>
      </c>
    </row>
    <row r="19" ht="16.5" spans="1:12">
      <c r="A19" s="7"/>
      <c r="B19" s="8"/>
      <c r="C19" s="7"/>
      <c r="D19" s="7"/>
      <c r="E19" s="7"/>
      <c r="F19" s="7"/>
      <c r="G19" s="17"/>
      <c r="H19" s="7"/>
      <c r="I19" s="4" t="s">
        <v>33</v>
      </c>
      <c r="J19" s="5">
        <v>2224</v>
      </c>
      <c r="K19" s="4">
        <v>0.72</v>
      </c>
      <c r="L19" s="5">
        <v>1601.28</v>
      </c>
    </row>
    <row r="20" ht="16.5" spans="1:12">
      <c r="A20" s="7"/>
      <c r="B20" s="8"/>
      <c r="C20" s="7"/>
      <c r="D20" s="7"/>
      <c r="E20" s="7"/>
      <c r="F20" s="7"/>
      <c r="G20" s="17"/>
      <c r="H20" s="7"/>
      <c r="I20" s="4" t="s">
        <v>24</v>
      </c>
      <c r="J20" s="5">
        <v>2224</v>
      </c>
      <c r="K20" s="4">
        <v>0</v>
      </c>
      <c r="L20" s="5">
        <v>0</v>
      </c>
    </row>
    <row r="21" ht="16.5" spans="1:12">
      <c r="A21" s="7"/>
      <c r="B21" s="8"/>
      <c r="C21" s="7"/>
      <c r="D21" s="7"/>
      <c r="E21" s="7"/>
      <c r="F21" s="7"/>
      <c r="G21" s="17"/>
      <c r="H21" s="7"/>
      <c r="I21" s="4" t="s">
        <v>34</v>
      </c>
      <c r="J21" s="5">
        <v>4017</v>
      </c>
      <c r="K21" s="4">
        <v>0.07</v>
      </c>
      <c r="L21" s="5">
        <v>281.19</v>
      </c>
    </row>
    <row r="22" ht="16.5" spans="1:12">
      <c r="A22" s="7"/>
      <c r="B22" s="8"/>
      <c r="C22" s="7"/>
      <c r="D22" s="7"/>
      <c r="E22" s="7"/>
      <c r="F22" s="7"/>
      <c r="G22" s="17"/>
      <c r="H22" s="7"/>
      <c r="I22" s="4" t="s">
        <v>21</v>
      </c>
      <c r="J22" s="5">
        <v>4017</v>
      </c>
      <c r="K22" s="4">
        <v>0.05</v>
      </c>
      <c r="L22" s="5">
        <v>200.85</v>
      </c>
    </row>
    <row r="23" ht="16.5" spans="1:12">
      <c r="A23" s="7"/>
      <c r="B23" s="8"/>
      <c r="C23" s="7"/>
      <c r="D23" s="7"/>
      <c r="E23" s="7"/>
      <c r="F23" s="7"/>
      <c r="G23" s="17"/>
      <c r="H23" s="7"/>
      <c r="I23" s="4" t="s">
        <v>22</v>
      </c>
      <c r="J23" s="5">
        <v>4017</v>
      </c>
      <c r="K23" s="4">
        <v>0.14</v>
      </c>
      <c r="L23" s="5">
        <v>562.38</v>
      </c>
    </row>
    <row r="24" ht="16.5" spans="1:12">
      <c r="A24" s="7"/>
      <c r="B24" s="8"/>
      <c r="C24" s="7"/>
      <c r="D24" s="7"/>
      <c r="E24" s="7"/>
      <c r="F24" s="7"/>
      <c r="G24" s="17"/>
      <c r="H24" s="7"/>
      <c r="I24" s="4" t="s">
        <v>35</v>
      </c>
      <c r="J24" s="5">
        <v>2224</v>
      </c>
      <c r="K24" s="4">
        <v>0</v>
      </c>
      <c r="L24" s="5">
        <v>0</v>
      </c>
    </row>
    <row r="25" ht="16.5" spans="1:12">
      <c r="A25" s="7"/>
      <c r="B25" s="8"/>
      <c r="C25" s="7"/>
      <c r="D25" s="7"/>
      <c r="E25" s="11"/>
      <c r="F25" s="7"/>
      <c r="G25" s="18"/>
      <c r="H25" s="11"/>
      <c r="I25" s="4" t="s">
        <v>36</v>
      </c>
      <c r="J25" s="5">
        <v>92</v>
      </c>
      <c r="K25" s="4">
        <v>0.4</v>
      </c>
      <c r="L25" s="5">
        <v>36.8</v>
      </c>
    </row>
    <row r="26" ht="16.5" spans="1:12">
      <c r="A26" s="7"/>
      <c r="B26" s="8"/>
      <c r="C26" s="7"/>
      <c r="D26" s="7"/>
      <c r="E26" s="1" t="s">
        <v>147</v>
      </c>
      <c r="F26" s="7"/>
      <c r="G26" s="3" t="s">
        <v>148</v>
      </c>
      <c r="H26" s="1" t="s">
        <v>44</v>
      </c>
      <c r="I26" s="4" t="s">
        <v>32</v>
      </c>
      <c r="J26" s="5">
        <v>1060</v>
      </c>
      <c r="K26" s="4">
        <v>0.416</v>
      </c>
      <c r="L26" s="6">
        <v>440.96</v>
      </c>
    </row>
    <row r="27" ht="16.5" spans="1:12">
      <c r="A27" s="7"/>
      <c r="B27" s="8"/>
      <c r="C27" s="7"/>
      <c r="D27" s="7"/>
      <c r="E27" s="7"/>
      <c r="F27" s="7"/>
      <c r="G27" s="9"/>
      <c r="H27" s="7"/>
      <c r="I27" s="4" t="s">
        <v>33</v>
      </c>
      <c r="J27" s="5">
        <v>1060</v>
      </c>
      <c r="K27" s="4">
        <v>0.72</v>
      </c>
      <c r="L27" s="10">
        <v>763.2</v>
      </c>
    </row>
    <row r="28" ht="16.5" spans="1:12">
      <c r="A28" s="7"/>
      <c r="B28" s="8"/>
      <c r="C28" s="7"/>
      <c r="D28" s="7"/>
      <c r="E28" s="7"/>
      <c r="F28" s="7"/>
      <c r="G28" s="9"/>
      <c r="H28" s="7"/>
      <c r="I28" s="4" t="s">
        <v>24</v>
      </c>
      <c r="J28" s="5">
        <v>1060</v>
      </c>
      <c r="K28" s="4">
        <v>0</v>
      </c>
      <c r="L28" s="5">
        <v>0</v>
      </c>
    </row>
    <row r="29" ht="16.5" spans="1:12">
      <c r="A29" s="7"/>
      <c r="B29" s="8"/>
      <c r="C29" s="7"/>
      <c r="D29" s="7"/>
      <c r="E29" s="7"/>
      <c r="F29" s="7"/>
      <c r="G29" s="9"/>
      <c r="H29" s="7"/>
      <c r="I29" s="4" t="s">
        <v>34</v>
      </c>
      <c r="J29" s="5">
        <v>1060</v>
      </c>
      <c r="K29" s="4">
        <v>0.07</v>
      </c>
      <c r="L29" s="10">
        <v>74.2</v>
      </c>
    </row>
    <row r="30" ht="16.5" spans="1:12">
      <c r="A30" s="7"/>
      <c r="B30" s="8"/>
      <c r="C30" s="7"/>
      <c r="D30" s="7"/>
      <c r="E30" s="7"/>
      <c r="F30" s="7"/>
      <c r="G30" s="9"/>
      <c r="H30" s="7"/>
      <c r="I30" s="4" t="s">
        <v>21</v>
      </c>
      <c r="J30" s="5">
        <v>1060</v>
      </c>
      <c r="K30" s="4">
        <v>0.05</v>
      </c>
      <c r="L30" s="5">
        <v>53</v>
      </c>
    </row>
    <row r="31" ht="16.5" spans="1:12">
      <c r="A31" s="7"/>
      <c r="B31" s="8"/>
      <c r="C31" s="7"/>
      <c r="D31" s="7"/>
      <c r="E31" s="7"/>
      <c r="F31" s="7"/>
      <c r="G31" s="9"/>
      <c r="H31" s="7"/>
      <c r="I31" s="4" t="s">
        <v>22</v>
      </c>
      <c r="J31" s="5">
        <v>1060</v>
      </c>
      <c r="K31" s="4">
        <v>0.14</v>
      </c>
      <c r="L31" s="5">
        <v>148.4</v>
      </c>
    </row>
    <row r="32" ht="16.5" spans="1:12">
      <c r="A32" s="7"/>
      <c r="B32" s="8"/>
      <c r="C32" s="7"/>
      <c r="D32" s="7"/>
      <c r="E32" s="7"/>
      <c r="F32" s="7"/>
      <c r="G32" s="9"/>
      <c r="H32" s="7"/>
      <c r="I32" s="4" t="s">
        <v>35</v>
      </c>
      <c r="J32" s="5">
        <v>1060</v>
      </c>
      <c r="K32" s="4">
        <v>0</v>
      </c>
      <c r="L32" s="5">
        <v>0</v>
      </c>
    </row>
    <row r="33" ht="16.5" spans="1:12">
      <c r="A33" s="11"/>
      <c r="B33" s="19"/>
      <c r="C33" s="11"/>
      <c r="D33" s="11"/>
      <c r="E33" s="11"/>
      <c r="F33" s="11"/>
      <c r="G33" s="12"/>
      <c r="H33" s="11"/>
      <c r="I33" s="4" t="s">
        <v>36</v>
      </c>
      <c r="J33" s="5">
        <v>43</v>
      </c>
      <c r="K33" s="4">
        <v>0.4</v>
      </c>
      <c r="L33" s="10">
        <v>17.2</v>
      </c>
    </row>
  </sheetData>
  <mergeCells count="17">
    <mergeCell ref="A2:A33"/>
    <mergeCell ref="B2:B33"/>
    <mergeCell ref="C2:C33"/>
    <mergeCell ref="D2:D33"/>
    <mergeCell ref="E2:E9"/>
    <mergeCell ref="E10:E17"/>
    <mergeCell ref="E18:E25"/>
    <mergeCell ref="E26:E33"/>
    <mergeCell ref="F2:F33"/>
    <mergeCell ref="G2:G9"/>
    <mergeCell ref="G10:G17"/>
    <mergeCell ref="G18:G25"/>
    <mergeCell ref="G26:G33"/>
    <mergeCell ref="H2:H9"/>
    <mergeCell ref="H10:H17"/>
    <mergeCell ref="H18:H25"/>
    <mergeCell ref="H26:H33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zoomScale="60" zoomScaleNormal="60" topLeftCell="A5" workbookViewId="0">
      <selection activeCell="A20" sqref="A20:J2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0" customWidth="1"/>
    <col min="14" max="14" width="9" style="20" customWidth="1"/>
    <col min="15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88" t="s">
        <v>1</v>
      </c>
      <c r="B4" s="179" t="s">
        <v>2</v>
      </c>
      <c r="C4" s="88" t="s">
        <v>3</v>
      </c>
      <c r="D4" s="88" t="s">
        <v>4</v>
      </c>
      <c r="E4" s="180" t="s">
        <v>5</v>
      </c>
      <c r="F4" s="88" t="s">
        <v>6</v>
      </c>
      <c r="G4" s="181" t="s">
        <v>7</v>
      </c>
      <c r="H4" s="181" t="s">
        <v>8</v>
      </c>
      <c r="I4" s="182" t="s">
        <v>9</v>
      </c>
      <c r="J4" s="29" t="s">
        <v>10</v>
      </c>
      <c r="K4" s="183" t="s">
        <v>11</v>
      </c>
      <c r="L4" s="31" t="s">
        <v>12</v>
      </c>
    </row>
    <row r="5" ht="16.5" spans="1:12">
      <c r="A5" s="1" t="s">
        <v>13</v>
      </c>
      <c r="B5" s="2">
        <v>45723</v>
      </c>
      <c r="C5" s="1" t="s">
        <v>14</v>
      </c>
      <c r="D5" s="1" t="s">
        <v>121</v>
      </c>
      <c r="E5" s="1" t="s">
        <v>122</v>
      </c>
      <c r="F5" s="1" t="s">
        <v>123</v>
      </c>
      <c r="G5" s="1" t="s">
        <v>124</v>
      </c>
      <c r="H5" s="1" t="s">
        <v>19</v>
      </c>
      <c r="I5" s="4" t="s">
        <v>34</v>
      </c>
      <c r="J5" s="40">
        <v>1506</v>
      </c>
      <c r="K5" s="4">
        <v>0.07</v>
      </c>
      <c r="L5" s="117">
        <v>105.42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21</v>
      </c>
      <c r="J6" s="40">
        <v>1506</v>
      </c>
      <c r="K6" s="4">
        <v>0.05</v>
      </c>
      <c r="L6" s="117">
        <v>75.3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22</v>
      </c>
      <c r="J7" s="40">
        <v>1506</v>
      </c>
      <c r="K7" s="4">
        <v>0.14</v>
      </c>
      <c r="L7" s="117">
        <v>210.84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23</v>
      </c>
      <c r="J8" s="40">
        <v>1506</v>
      </c>
      <c r="K8" s="4">
        <v>0.56</v>
      </c>
      <c r="L8" s="117">
        <v>843.36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24</v>
      </c>
      <c r="J9" s="40">
        <v>1506</v>
      </c>
      <c r="K9" s="4">
        <v>0</v>
      </c>
      <c r="L9" s="117">
        <v>0</v>
      </c>
    </row>
    <row r="10" ht="16.5" spans="1:12">
      <c r="A10" s="7"/>
      <c r="B10" s="8"/>
      <c r="C10" s="7"/>
      <c r="D10" s="7"/>
      <c r="E10" s="7"/>
      <c r="F10" s="7"/>
      <c r="G10" s="11"/>
      <c r="H10" s="7"/>
      <c r="I10" s="4" t="s">
        <v>25</v>
      </c>
      <c r="J10" s="40">
        <v>1506</v>
      </c>
      <c r="K10" s="4">
        <v>0.18</v>
      </c>
      <c r="L10" s="117">
        <v>271.08</v>
      </c>
    </row>
    <row r="11" ht="16.5" spans="1:12">
      <c r="A11" s="7"/>
      <c r="B11" s="8"/>
      <c r="C11" s="7"/>
      <c r="D11" s="7"/>
      <c r="E11" s="7"/>
      <c r="F11" s="7"/>
      <c r="G11" s="1" t="s">
        <v>125</v>
      </c>
      <c r="H11" s="7"/>
      <c r="I11" s="4" t="s">
        <v>34</v>
      </c>
      <c r="J11" s="5">
        <v>206</v>
      </c>
      <c r="K11" s="4">
        <v>0.07</v>
      </c>
      <c r="L11" s="117">
        <v>14.42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21</v>
      </c>
      <c r="J12" s="5">
        <v>206</v>
      </c>
      <c r="K12" s="4">
        <v>0.05</v>
      </c>
      <c r="L12" s="117">
        <v>10.3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22</v>
      </c>
      <c r="J13" s="5">
        <v>206</v>
      </c>
      <c r="K13" s="4">
        <v>0.14</v>
      </c>
      <c r="L13" s="117">
        <v>28.84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23</v>
      </c>
      <c r="J14" s="5">
        <v>206</v>
      </c>
      <c r="K14" s="4">
        <v>0.56</v>
      </c>
      <c r="L14" s="117">
        <v>115.36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206</v>
      </c>
      <c r="K15" s="4">
        <v>0</v>
      </c>
      <c r="L15" s="117">
        <v>0</v>
      </c>
    </row>
    <row r="16" ht="16.5" spans="1:12">
      <c r="A16" s="11"/>
      <c r="B16" s="19"/>
      <c r="C16" s="11"/>
      <c r="D16" s="11"/>
      <c r="E16" s="11"/>
      <c r="F16" s="11"/>
      <c r="G16" s="11"/>
      <c r="H16" s="11"/>
      <c r="I16" s="4" t="s">
        <v>25</v>
      </c>
      <c r="J16" s="5">
        <v>206</v>
      </c>
      <c r="K16" s="4">
        <v>0.18</v>
      </c>
      <c r="L16" s="117">
        <v>37.08</v>
      </c>
    </row>
    <row r="17" spans="1:13">
      <c r="A17" s="48" t="s">
        <v>47</v>
      </c>
      <c r="B17" s="49"/>
      <c r="C17" s="49"/>
      <c r="D17" s="49"/>
      <c r="E17" s="49"/>
      <c r="F17" s="49"/>
      <c r="G17" s="49"/>
      <c r="H17" s="49"/>
      <c r="I17" s="50"/>
      <c r="J17" s="187">
        <f>SUM(J5:J16)</f>
        <v>10272</v>
      </c>
      <c r="K17" s="52"/>
      <c r="L17" s="51">
        <f>SUM(L5:L16)</f>
        <v>1712</v>
      </c>
      <c r="M17" s="191" t="s">
        <v>126</v>
      </c>
    </row>
    <row r="20" ht="23" spans="1:13">
      <c r="A20" s="22" t="s">
        <v>48</v>
      </c>
      <c r="B20" s="22"/>
      <c r="C20" s="22"/>
      <c r="D20" s="22"/>
      <c r="E20" s="22"/>
      <c r="F20" s="22"/>
      <c r="G20" s="22"/>
      <c r="H20" s="22"/>
      <c r="I20" s="22"/>
      <c r="J20" s="23"/>
    </row>
    <row r="21" ht="56" spans="1:13">
      <c r="A21" s="184" t="s">
        <v>49</v>
      </c>
      <c r="B21" s="184" t="s">
        <v>50</v>
      </c>
      <c r="C21" s="184" t="s">
        <v>51</v>
      </c>
      <c r="D21" s="184" t="s">
        <v>52</v>
      </c>
      <c r="E21" s="184" t="s">
        <v>53</v>
      </c>
      <c r="F21" s="184" t="s">
        <v>54</v>
      </c>
      <c r="G21" s="185" t="s">
        <v>55</v>
      </c>
      <c r="H21" s="185" t="s">
        <v>56</v>
      </c>
      <c r="I21" s="184" t="s">
        <v>57</v>
      </c>
      <c r="J21" s="55" t="s">
        <v>58</v>
      </c>
    </row>
    <row r="22" ht="28" spans="1:13">
      <c r="A22" s="56">
        <v>1</v>
      </c>
      <c r="B22" s="57"/>
      <c r="C22" s="56" t="s">
        <v>13</v>
      </c>
      <c r="D22" s="58" t="s">
        <v>59</v>
      </c>
      <c r="E22" s="58" t="s">
        <v>60</v>
      </c>
      <c r="F22" s="56" t="s">
        <v>61</v>
      </c>
      <c r="G22" s="56" t="s">
        <v>62</v>
      </c>
      <c r="H22" s="56">
        <f>J17</f>
        <v>10272</v>
      </c>
      <c r="I22" s="60">
        <f>L17</f>
        <v>1712</v>
      </c>
      <c r="J22" s="61"/>
    </row>
  </sheetData>
  <autoFilter xmlns:etc="http://www.wps.cn/officeDocument/2017/etCustomData" ref="A4:M17" etc:filterBottomFollowUsedRange="0">
    <extLst/>
  </autoFilter>
  <mergeCells count="12">
    <mergeCell ref="A3:L3"/>
    <mergeCell ref="A17:I17"/>
    <mergeCell ref="A20:J20"/>
    <mergeCell ref="A5:A16"/>
    <mergeCell ref="B5:B16"/>
    <mergeCell ref="C5:C16"/>
    <mergeCell ref="D5:D16"/>
    <mergeCell ref="E5:E16"/>
    <mergeCell ref="F5:F16"/>
    <mergeCell ref="G5:G10"/>
    <mergeCell ref="G11:G16"/>
    <mergeCell ref="H5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7"/>
  <sheetViews>
    <sheetView zoomScale="50" zoomScaleNormal="50" topLeftCell="A43" workbookViewId="0">
      <selection activeCell="W57" sqref="W57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5.81818181818182" style="20" customWidth="1"/>
    <col min="14" max="14" width="9.72727272727273" style="20" customWidth="1"/>
    <col min="15" max="17" width="10.1818181818182" style="20" customWidth="1"/>
    <col min="18" max="19" width="9" style="20"/>
    <col min="20" max="20" width="16.0909090909091" style="20" customWidth="1"/>
    <col min="21" max="22" width="9" style="20"/>
    <col min="23" max="23" width="11.1818181818182" style="20" customWidth="1"/>
    <col min="2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88" t="s">
        <v>1</v>
      </c>
      <c r="B4" s="179" t="s">
        <v>2</v>
      </c>
      <c r="C4" s="88" t="s">
        <v>3</v>
      </c>
      <c r="D4" s="88" t="s">
        <v>4</v>
      </c>
      <c r="E4" s="180" t="s">
        <v>5</v>
      </c>
      <c r="F4" s="88" t="s">
        <v>6</v>
      </c>
      <c r="G4" s="181" t="s">
        <v>7</v>
      </c>
      <c r="H4" s="181" t="s">
        <v>8</v>
      </c>
      <c r="I4" s="182" t="s">
        <v>9</v>
      </c>
      <c r="J4" s="29" t="s">
        <v>10</v>
      </c>
      <c r="K4" s="183" t="s">
        <v>11</v>
      </c>
      <c r="L4" s="31" t="s">
        <v>12</v>
      </c>
    </row>
    <row r="5" ht="16.5" customHeight="1" spans="1:12">
      <c r="A5" s="70" t="s">
        <v>13</v>
      </c>
      <c r="B5" s="134">
        <v>45673</v>
      </c>
      <c r="C5" s="70" t="s">
        <v>14</v>
      </c>
      <c r="D5" s="70" t="s">
        <v>64</v>
      </c>
      <c r="E5" s="70" t="s">
        <v>65</v>
      </c>
      <c r="F5" s="70" t="s">
        <v>66</v>
      </c>
      <c r="G5" s="70" t="s">
        <v>67</v>
      </c>
      <c r="H5" s="70" t="s">
        <v>68</v>
      </c>
      <c r="I5" s="4" t="s">
        <v>24</v>
      </c>
      <c r="J5" s="40">
        <v>200</v>
      </c>
      <c r="K5" s="4">
        <v>0</v>
      </c>
      <c r="L5" s="77">
        <v>0</v>
      </c>
    </row>
    <row r="6" ht="16.5" spans="1:12">
      <c r="A6" s="74"/>
      <c r="B6" s="135"/>
      <c r="C6" s="74"/>
      <c r="D6" s="74"/>
      <c r="E6" s="74"/>
      <c r="F6" s="74"/>
      <c r="G6" s="74"/>
      <c r="H6" s="74"/>
      <c r="I6" s="4" t="s">
        <v>20</v>
      </c>
      <c r="J6" s="40">
        <v>400</v>
      </c>
      <c r="K6" s="4">
        <v>0.07</v>
      </c>
      <c r="L6" s="77">
        <v>28</v>
      </c>
    </row>
    <row r="7" ht="16.5" customHeight="1" spans="1:12">
      <c r="A7" s="74"/>
      <c r="B7" s="135"/>
      <c r="C7" s="74"/>
      <c r="D7" s="74"/>
      <c r="E7" s="74"/>
      <c r="F7" s="74"/>
      <c r="G7" s="74"/>
      <c r="H7" s="74"/>
      <c r="I7" s="4" t="s">
        <v>21</v>
      </c>
      <c r="J7" s="40">
        <v>200</v>
      </c>
      <c r="K7" s="4">
        <v>0.05</v>
      </c>
      <c r="L7" s="77">
        <v>10</v>
      </c>
    </row>
    <row r="8" ht="16.5" spans="1:12">
      <c r="A8" s="74"/>
      <c r="B8" s="135"/>
      <c r="C8" s="74"/>
      <c r="D8" s="74"/>
      <c r="E8" s="74"/>
      <c r="F8" s="74"/>
      <c r="G8" s="74"/>
      <c r="H8" s="74"/>
      <c r="I8" s="4" t="s">
        <v>22</v>
      </c>
      <c r="J8" s="40">
        <v>200</v>
      </c>
      <c r="K8" s="4">
        <v>0.14</v>
      </c>
      <c r="L8" s="77">
        <v>28</v>
      </c>
    </row>
    <row r="9" ht="16.5" spans="1:12">
      <c r="A9" s="74"/>
      <c r="B9" s="135"/>
      <c r="C9" s="74"/>
      <c r="D9" s="74"/>
      <c r="E9" s="74"/>
      <c r="F9" s="74"/>
      <c r="G9" s="74"/>
      <c r="H9" s="74"/>
      <c r="I9" s="4" t="s">
        <v>35</v>
      </c>
      <c r="J9" s="40">
        <v>200</v>
      </c>
      <c r="K9" s="4">
        <v>0</v>
      </c>
      <c r="L9" s="77">
        <v>0</v>
      </c>
    </row>
    <row r="10" ht="16.5" spans="1:12">
      <c r="A10" s="74"/>
      <c r="B10" s="135"/>
      <c r="C10" s="74"/>
      <c r="D10" s="74"/>
      <c r="E10" s="74"/>
      <c r="F10" s="74"/>
      <c r="G10" s="74"/>
      <c r="H10" s="74"/>
      <c r="I10" s="4" t="s">
        <v>36</v>
      </c>
      <c r="J10" s="40">
        <v>8</v>
      </c>
      <c r="K10" s="4">
        <v>0.4</v>
      </c>
      <c r="L10" s="77">
        <v>3.2</v>
      </c>
    </row>
    <row r="11" ht="16.5" spans="1:12">
      <c r="A11" s="74"/>
      <c r="B11" s="135"/>
      <c r="C11" s="74"/>
      <c r="D11" s="74"/>
      <c r="E11" s="74"/>
      <c r="F11" s="74"/>
      <c r="G11" s="74"/>
      <c r="H11" s="74"/>
      <c r="I11" s="4" t="s">
        <v>24</v>
      </c>
      <c r="J11" s="40">
        <v>200</v>
      </c>
      <c r="K11" s="4">
        <v>0</v>
      </c>
      <c r="L11" s="77">
        <v>0</v>
      </c>
    </row>
    <row r="12" ht="16.5" spans="1:12">
      <c r="A12" s="74"/>
      <c r="B12" s="135"/>
      <c r="C12" s="74"/>
      <c r="D12" s="74"/>
      <c r="E12" s="74"/>
      <c r="F12" s="74"/>
      <c r="G12" s="74"/>
      <c r="H12" s="74"/>
      <c r="I12" s="4" t="s">
        <v>20</v>
      </c>
      <c r="J12" s="40">
        <v>400</v>
      </c>
      <c r="K12" s="4">
        <v>0.07</v>
      </c>
      <c r="L12" s="77">
        <v>28</v>
      </c>
    </row>
    <row r="13" ht="16.5" spans="1:12">
      <c r="A13" s="74"/>
      <c r="B13" s="135"/>
      <c r="C13" s="74"/>
      <c r="D13" s="74"/>
      <c r="E13" s="74"/>
      <c r="F13" s="74"/>
      <c r="G13" s="74"/>
      <c r="H13" s="74"/>
      <c r="I13" s="4" t="s">
        <v>21</v>
      </c>
      <c r="J13" s="40">
        <v>200</v>
      </c>
      <c r="K13" s="4">
        <v>0.05</v>
      </c>
      <c r="L13" s="77">
        <v>10</v>
      </c>
    </row>
    <row r="14" ht="16.5" spans="1:12">
      <c r="A14" s="74"/>
      <c r="B14" s="135"/>
      <c r="C14" s="74"/>
      <c r="D14" s="74"/>
      <c r="E14" s="74"/>
      <c r="F14" s="74"/>
      <c r="G14" s="74"/>
      <c r="H14" s="74"/>
      <c r="I14" s="4" t="s">
        <v>22</v>
      </c>
      <c r="J14" s="40">
        <v>200</v>
      </c>
      <c r="K14" s="4">
        <v>0.14</v>
      </c>
      <c r="L14" s="77">
        <v>28</v>
      </c>
    </row>
    <row r="15" ht="16.5" spans="1:12">
      <c r="A15" s="74"/>
      <c r="B15" s="135"/>
      <c r="C15" s="74"/>
      <c r="D15" s="74"/>
      <c r="E15" s="74"/>
      <c r="F15" s="74"/>
      <c r="G15" s="74"/>
      <c r="H15" s="74"/>
      <c r="I15" s="4" t="s">
        <v>35</v>
      </c>
      <c r="J15" s="40">
        <v>200</v>
      </c>
      <c r="K15" s="4">
        <v>0</v>
      </c>
      <c r="L15" s="77">
        <v>0</v>
      </c>
    </row>
    <row r="16" ht="16.5" spans="1:12">
      <c r="A16" s="74"/>
      <c r="B16" s="135"/>
      <c r="C16" s="74"/>
      <c r="D16" s="74"/>
      <c r="E16" s="74"/>
      <c r="F16" s="74"/>
      <c r="G16" s="47"/>
      <c r="H16" s="74"/>
      <c r="I16" s="4" t="s">
        <v>36</v>
      </c>
      <c r="J16" s="40">
        <v>8</v>
      </c>
      <c r="K16" s="4">
        <v>0.4</v>
      </c>
      <c r="L16" s="77">
        <v>3.2</v>
      </c>
    </row>
    <row r="17" ht="16.5" customHeight="1" spans="1:12">
      <c r="A17" s="74"/>
      <c r="B17" s="135"/>
      <c r="C17" s="74"/>
      <c r="D17" s="74"/>
      <c r="E17" s="74"/>
      <c r="F17" s="74"/>
      <c r="G17" s="70" t="s">
        <v>70</v>
      </c>
      <c r="H17" s="74"/>
      <c r="I17" s="4" t="s">
        <v>24</v>
      </c>
      <c r="J17" s="40">
        <v>53</v>
      </c>
      <c r="K17" s="4">
        <v>0</v>
      </c>
      <c r="L17" s="77">
        <v>0</v>
      </c>
    </row>
    <row r="18" ht="16.5" spans="1:12">
      <c r="A18" s="74"/>
      <c r="B18" s="135"/>
      <c r="C18" s="74"/>
      <c r="D18" s="74"/>
      <c r="E18" s="74"/>
      <c r="F18" s="74"/>
      <c r="G18" s="74"/>
      <c r="H18" s="74"/>
      <c r="I18" s="4" t="s">
        <v>20</v>
      </c>
      <c r="J18" s="40">
        <v>106</v>
      </c>
      <c r="K18" s="4">
        <v>0.07</v>
      </c>
      <c r="L18" s="77">
        <v>7.42</v>
      </c>
    </row>
    <row r="19" ht="16.5" customHeight="1" spans="1:12">
      <c r="A19" s="74"/>
      <c r="B19" s="135"/>
      <c r="C19" s="74"/>
      <c r="D19" s="74"/>
      <c r="E19" s="74"/>
      <c r="F19" s="74"/>
      <c r="G19" s="74"/>
      <c r="H19" s="74"/>
      <c r="I19" s="4" t="s">
        <v>21</v>
      </c>
      <c r="J19" s="40">
        <v>53</v>
      </c>
      <c r="K19" s="4">
        <v>0.05</v>
      </c>
      <c r="L19" s="77">
        <v>2.65</v>
      </c>
    </row>
    <row r="20" ht="16.5" spans="1:12">
      <c r="A20" s="74"/>
      <c r="B20" s="135"/>
      <c r="C20" s="74"/>
      <c r="D20" s="74"/>
      <c r="E20" s="74"/>
      <c r="F20" s="74"/>
      <c r="G20" s="74"/>
      <c r="H20" s="74"/>
      <c r="I20" s="4" t="s">
        <v>22</v>
      </c>
      <c r="J20" s="40">
        <v>53</v>
      </c>
      <c r="K20" s="4">
        <v>0.14</v>
      </c>
      <c r="L20" s="77">
        <v>7.42</v>
      </c>
    </row>
    <row r="21" ht="16.5" spans="1:12">
      <c r="A21" s="74"/>
      <c r="B21" s="135"/>
      <c r="C21" s="74"/>
      <c r="D21" s="74"/>
      <c r="E21" s="74"/>
      <c r="F21" s="74"/>
      <c r="G21" s="74"/>
      <c r="H21" s="74"/>
      <c r="I21" s="4" t="s">
        <v>35</v>
      </c>
      <c r="J21" s="40">
        <v>53</v>
      </c>
      <c r="K21" s="4">
        <v>0</v>
      </c>
      <c r="L21" s="77">
        <v>0</v>
      </c>
    </row>
    <row r="22" ht="16.5" spans="1:12">
      <c r="A22" s="74"/>
      <c r="B22" s="135"/>
      <c r="C22" s="74"/>
      <c r="D22" s="74"/>
      <c r="E22" s="74"/>
      <c r="F22" s="74"/>
      <c r="G22" s="74"/>
      <c r="H22" s="74"/>
      <c r="I22" s="4" t="s">
        <v>36</v>
      </c>
      <c r="J22" s="40">
        <v>3</v>
      </c>
      <c r="K22" s="4">
        <v>0.4</v>
      </c>
      <c r="L22" s="77">
        <v>1.2</v>
      </c>
    </row>
    <row r="23" ht="16.5" spans="1:12">
      <c r="A23" s="74"/>
      <c r="B23" s="135"/>
      <c r="C23" s="74"/>
      <c r="D23" s="74"/>
      <c r="E23" s="74"/>
      <c r="F23" s="74"/>
      <c r="G23" s="74"/>
      <c r="H23" s="74"/>
      <c r="I23" s="4" t="s">
        <v>24</v>
      </c>
      <c r="J23" s="40">
        <v>300</v>
      </c>
      <c r="K23" s="4">
        <v>0</v>
      </c>
      <c r="L23" s="77">
        <v>0</v>
      </c>
    </row>
    <row r="24" ht="16.5" spans="1:12">
      <c r="A24" s="74"/>
      <c r="B24" s="135"/>
      <c r="C24" s="74"/>
      <c r="D24" s="74"/>
      <c r="E24" s="74"/>
      <c r="F24" s="74"/>
      <c r="G24" s="74"/>
      <c r="H24" s="74"/>
      <c r="I24" s="4" t="s">
        <v>20</v>
      </c>
      <c r="J24" s="40">
        <v>600</v>
      </c>
      <c r="K24" s="4">
        <v>0.07</v>
      </c>
      <c r="L24" s="77">
        <v>42</v>
      </c>
    </row>
    <row r="25" ht="16.5" spans="1:12">
      <c r="A25" s="74"/>
      <c r="B25" s="135"/>
      <c r="C25" s="74"/>
      <c r="D25" s="74"/>
      <c r="E25" s="74"/>
      <c r="F25" s="74"/>
      <c r="G25" s="74"/>
      <c r="H25" s="74"/>
      <c r="I25" s="4" t="s">
        <v>21</v>
      </c>
      <c r="J25" s="40">
        <v>300</v>
      </c>
      <c r="K25" s="4">
        <v>0.05</v>
      </c>
      <c r="L25" s="77">
        <v>15</v>
      </c>
    </row>
    <row r="26" ht="16.5" spans="1:12">
      <c r="A26" s="74"/>
      <c r="B26" s="135"/>
      <c r="C26" s="74"/>
      <c r="D26" s="74"/>
      <c r="E26" s="74"/>
      <c r="F26" s="74"/>
      <c r="G26" s="74"/>
      <c r="H26" s="74"/>
      <c r="I26" s="4" t="s">
        <v>22</v>
      </c>
      <c r="J26" s="40">
        <v>300</v>
      </c>
      <c r="K26" s="4">
        <v>0.14</v>
      </c>
      <c r="L26" s="77">
        <v>42</v>
      </c>
    </row>
    <row r="27" ht="16.5" spans="1:12">
      <c r="A27" s="74"/>
      <c r="B27" s="135"/>
      <c r="C27" s="74"/>
      <c r="D27" s="74"/>
      <c r="E27" s="74"/>
      <c r="F27" s="74"/>
      <c r="G27" s="74"/>
      <c r="H27" s="74"/>
      <c r="I27" s="4" t="s">
        <v>35</v>
      </c>
      <c r="J27" s="40">
        <v>300</v>
      </c>
      <c r="K27" s="4">
        <v>0</v>
      </c>
      <c r="L27" s="77">
        <v>0</v>
      </c>
    </row>
    <row r="28" ht="16.5" spans="1:12">
      <c r="A28" s="47"/>
      <c r="B28" s="136"/>
      <c r="C28" s="47"/>
      <c r="D28" s="47"/>
      <c r="E28" s="47"/>
      <c r="F28" s="47"/>
      <c r="G28" s="47"/>
      <c r="H28" s="47"/>
      <c r="I28" s="4" t="s">
        <v>36</v>
      </c>
      <c r="J28" s="40">
        <v>12</v>
      </c>
      <c r="K28" s="4">
        <v>0.4</v>
      </c>
      <c r="L28" s="77">
        <v>4.8</v>
      </c>
    </row>
    <row r="29" ht="16.5" spans="1:12">
      <c r="A29" s="74"/>
      <c r="B29" s="135"/>
      <c r="C29" s="74"/>
      <c r="D29" s="74"/>
      <c r="E29" s="70" t="s">
        <v>99</v>
      </c>
      <c r="F29" s="74"/>
      <c r="G29" s="70" t="s">
        <v>100</v>
      </c>
      <c r="H29" s="68" t="s">
        <v>76</v>
      </c>
      <c r="I29" s="4" t="s">
        <v>22</v>
      </c>
      <c r="J29" s="40">
        <v>1669</v>
      </c>
      <c r="K29" s="4">
        <v>0.14</v>
      </c>
      <c r="L29" s="77">
        <v>233.66</v>
      </c>
    </row>
    <row r="30" ht="16.5" spans="1:12">
      <c r="A30" s="74"/>
      <c r="B30" s="135"/>
      <c r="C30" s="74"/>
      <c r="D30" s="74"/>
      <c r="E30" s="70" t="s">
        <v>101</v>
      </c>
      <c r="F30" s="74"/>
      <c r="G30" s="70" t="s">
        <v>102</v>
      </c>
      <c r="H30" s="68" t="s">
        <v>82</v>
      </c>
      <c r="I30" s="4" t="s">
        <v>22</v>
      </c>
      <c r="J30" s="40">
        <v>4217</v>
      </c>
      <c r="K30" s="4">
        <v>0.14</v>
      </c>
      <c r="L30" s="77">
        <v>590.38</v>
      </c>
    </row>
    <row r="31" ht="49.5" customHeight="1" spans="1:12">
      <c r="A31" s="70" t="s">
        <v>13</v>
      </c>
      <c r="B31" s="134">
        <v>45693</v>
      </c>
      <c r="C31" s="70" t="s">
        <v>14</v>
      </c>
      <c r="D31" s="70" t="s">
        <v>127</v>
      </c>
      <c r="E31" s="70">
        <v>71002</v>
      </c>
      <c r="F31" s="70" t="s">
        <v>128</v>
      </c>
      <c r="G31" s="40" t="s">
        <v>129</v>
      </c>
      <c r="H31" s="70"/>
      <c r="I31" s="4" t="s">
        <v>130</v>
      </c>
      <c r="J31" s="40">
        <v>150</v>
      </c>
      <c r="K31" s="40">
        <v>0.12</v>
      </c>
      <c r="L31" s="77">
        <v>18</v>
      </c>
    </row>
    <row r="32" ht="16.5" spans="1:12">
      <c r="A32" s="74"/>
      <c r="B32" s="135"/>
      <c r="C32" s="74"/>
      <c r="D32" s="74"/>
      <c r="E32" s="74"/>
      <c r="F32" s="74"/>
      <c r="G32" s="40" t="s">
        <v>131</v>
      </c>
      <c r="H32" s="74"/>
      <c r="I32" s="4" t="s">
        <v>130</v>
      </c>
      <c r="J32" s="40">
        <v>400</v>
      </c>
      <c r="K32" s="40">
        <v>0.12</v>
      </c>
      <c r="L32" s="77">
        <v>48</v>
      </c>
    </row>
    <row r="33" ht="49.5" customHeight="1" spans="1:12">
      <c r="A33" s="74"/>
      <c r="B33" s="135"/>
      <c r="C33" s="74"/>
      <c r="D33" s="74"/>
      <c r="E33" s="74"/>
      <c r="F33" s="74"/>
      <c r="G33" s="40" t="s">
        <v>132</v>
      </c>
      <c r="H33" s="74"/>
      <c r="I33" s="4" t="s">
        <v>130</v>
      </c>
      <c r="J33" s="40">
        <v>600</v>
      </c>
      <c r="K33" s="40">
        <v>0.12</v>
      </c>
      <c r="L33" s="77">
        <v>72</v>
      </c>
    </row>
    <row r="34" ht="16.5" spans="1:12">
      <c r="A34" s="74"/>
      <c r="B34" s="135"/>
      <c r="C34" s="74"/>
      <c r="D34" s="74"/>
      <c r="E34" s="47"/>
      <c r="F34" s="74"/>
      <c r="G34" s="40" t="s">
        <v>133</v>
      </c>
      <c r="H34" s="74"/>
      <c r="I34" s="4" t="s">
        <v>130</v>
      </c>
      <c r="J34" s="40">
        <v>150</v>
      </c>
      <c r="K34" s="40">
        <v>0.12</v>
      </c>
      <c r="L34" s="77">
        <v>18</v>
      </c>
    </row>
    <row r="35" ht="16.5" spans="1:12">
      <c r="A35" s="74"/>
      <c r="B35" s="135"/>
      <c r="C35" s="74"/>
      <c r="D35" s="74"/>
      <c r="E35" s="70">
        <v>71004</v>
      </c>
      <c r="F35" s="74"/>
      <c r="G35" s="40" t="s">
        <v>134</v>
      </c>
      <c r="H35" s="74"/>
      <c r="I35" s="4" t="s">
        <v>130</v>
      </c>
      <c r="J35" s="40">
        <v>500</v>
      </c>
      <c r="K35" s="40">
        <v>0.12</v>
      </c>
      <c r="L35" s="77">
        <v>60</v>
      </c>
    </row>
    <row r="36" ht="16.5" spans="1:12">
      <c r="A36" s="74"/>
      <c r="B36" s="135"/>
      <c r="C36" s="74"/>
      <c r="D36" s="74"/>
      <c r="E36" s="74"/>
      <c r="F36" s="74"/>
      <c r="G36" s="40" t="s">
        <v>135</v>
      </c>
      <c r="H36" s="74"/>
      <c r="I36" s="4" t="s">
        <v>130</v>
      </c>
      <c r="J36" s="40">
        <v>100</v>
      </c>
      <c r="K36" s="40">
        <v>0.12</v>
      </c>
      <c r="L36" s="77">
        <v>12</v>
      </c>
    </row>
    <row r="37" ht="16.5" spans="1:12">
      <c r="A37" s="74"/>
      <c r="B37" s="135"/>
      <c r="C37" s="74"/>
      <c r="D37" s="74"/>
      <c r="E37" s="74"/>
      <c r="F37" s="74"/>
      <c r="G37" s="40" t="s">
        <v>136</v>
      </c>
      <c r="H37" s="74"/>
      <c r="I37" s="4" t="s">
        <v>130</v>
      </c>
      <c r="J37" s="40">
        <v>800</v>
      </c>
      <c r="K37" s="40">
        <v>0.12</v>
      </c>
      <c r="L37" s="77">
        <v>96</v>
      </c>
    </row>
    <row r="38" ht="16.5" spans="1:12">
      <c r="A38" s="74"/>
      <c r="B38" s="135"/>
      <c r="C38" s="74"/>
      <c r="D38" s="74"/>
      <c r="E38" s="74"/>
      <c r="F38" s="74"/>
      <c r="G38" s="40" t="s">
        <v>137</v>
      </c>
      <c r="H38" s="74"/>
      <c r="I38" s="4" t="s">
        <v>130</v>
      </c>
      <c r="J38" s="40">
        <v>1</v>
      </c>
      <c r="K38" s="40">
        <v>0.12</v>
      </c>
      <c r="L38" s="77">
        <v>0.12</v>
      </c>
    </row>
    <row r="39" ht="16.5" spans="1:12">
      <c r="A39" s="74"/>
      <c r="B39" s="135"/>
      <c r="C39" s="74"/>
      <c r="D39" s="74"/>
      <c r="E39" s="47"/>
      <c r="F39" s="74"/>
      <c r="G39" s="40" t="s">
        <v>138</v>
      </c>
      <c r="H39" s="74"/>
      <c r="I39" s="4" t="s">
        <v>130</v>
      </c>
      <c r="J39" s="40">
        <v>200</v>
      </c>
      <c r="K39" s="40">
        <v>0.12</v>
      </c>
      <c r="L39" s="77">
        <v>24</v>
      </c>
    </row>
    <row r="40" ht="16.5" spans="1:12">
      <c r="A40" s="74"/>
      <c r="B40" s="135"/>
      <c r="C40" s="74"/>
      <c r="D40" s="74"/>
      <c r="E40" s="40">
        <v>71003</v>
      </c>
      <c r="F40" s="74"/>
      <c r="G40" s="40" t="s">
        <v>139</v>
      </c>
      <c r="H40" s="74"/>
      <c r="I40" s="4" t="s">
        <v>130</v>
      </c>
      <c r="J40" s="40">
        <v>260</v>
      </c>
      <c r="K40" s="40">
        <v>0.12</v>
      </c>
      <c r="L40" s="77">
        <v>31.2</v>
      </c>
    </row>
    <row r="41" ht="16.5" spans="1:12">
      <c r="A41" s="47"/>
      <c r="B41" s="136"/>
      <c r="C41" s="47"/>
      <c r="D41" s="47"/>
      <c r="E41" s="40">
        <v>71001</v>
      </c>
      <c r="F41" s="47"/>
      <c r="G41" s="40" t="s">
        <v>140</v>
      </c>
      <c r="H41" s="47"/>
      <c r="I41" s="4" t="s">
        <v>130</v>
      </c>
      <c r="J41" s="40">
        <v>800</v>
      </c>
      <c r="K41" s="40">
        <v>0.12</v>
      </c>
      <c r="L41" s="77">
        <v>96</v>
      </c>
    </row>
    <row r="42" ht="16.5" spans="1:12">
      <c r="A42" s="1" t="s">
        <v>13</v>
      </c>
      <c r="B42" s="2">
        <v>45716</v>
      </c>
      <c r="C42" s="1" t="s">
        <v>14</v>
      </c>
      <c r="D42" s="1" t="s">
        <v>141</v>
      </c>
      <c r="E42" s="1" t="s">
        <v>142</v>
      </c>
      <c r="F42" s="1" t="s">
        <v>143</v>
      </c>
      <c r="G42" s="3" t="s">
        <v>144</v>
      </c>
      <c r="H42" s="1" t="s">
        <v>31</v>
      </c>
      <c r="I42" s="4" t="s">
        <v>32</v>
      </c>
      <c r="J42" s="5">
        <v>1229</v>
      </c>
      <c r="K42" s="4">
        <v>0.416</v>
      </c>
      <c r="L42" s="6"/>
    </row>
    <row r="43" ht="16.5" spans="1:12">
      <c r="A43" s="7"/>
      <c r="B43" s="8"/>
      <c r="C43" s="7"/>
      <c r="D43" s="7"/>
      <c r="E43" s="7"/>
      <c r="F43" s="7"/>
      <c r="G43" s="9"/>
      <c r="H43" s="7"/>
      <c r="I43" s="4" t="s">
        <v>33</v>
      </c>
      <c r="J43" s="5">
        <v>1229</v>
      </c>
      <c r="K43" s="4">
        <v>0.72</v>
      </c>
      <c r="L43" s="10">
        <v>884.88</v>
      </c>
    </row>
    <row r="44" ht="16.5" spans="1:12">
      <c r="A44" s="7"/>
      <c r="B44" s="8"/>
      <c r="C44" s="7"/>
      <c r="D44" s="7"/>
      <c r="E44" s="7"/>
      <c r="F44" s="7"/>
      <c r="G44" s="9"/>
      <c r="H44" s="7"/>
      <c r="I44" s="4" t="s">
        <v>24</v>
      </c>
      <c r="J44" s="5">
        <v>1229</v>
      </c>
      <c r="K44" s="4">
        <v>0</v>
      </c>
      <c r="L44" s="5"/>
    </row>
    <row r="45" ht="16.5" spans="1:12">
      <c r="A45" s="7"/>
      <c r="B45" s="8"/>
      <c r="C45" s="7"/>
      <c r="D45" s="7"/>
      <c r="E45" s="7"/>
      <c r="F45" s="7"/>
      <c r="G45" s="9"/>
      <c r="H45" s="7"/>
      <c r="I45" s="4" t="s">
        <v>34</v>
      </c>
      <c r="J45" s="5">
        <v>1229</v>
      </c>
      <c r="K45" s="4">
        <v>0.07</v>
      </c>
      <c r="L45" s="10">
        <v>86.03</v>
      </c>
    </row>
    <row r="46" ht="16.5" spans="1:12">
      <c r="A46" s="7"/>
      <c r="B46" s="8"/>
      <c r="C46" s="7"/>
      <c r="D46" s="7"/>
      <c r="E46" s="7"/>
      <c r="F46" s="7"/>
      <c r="G46" s="9"/>
      <c r="H46" s="7"/>
      <c r="I46" s="4" t="s">
        <v>21</v>
      </c>
      <c r="J46" s="5">
        <v>1229</v>
      </c>
      <c r="K46" s="4">
        <v>0.05</v>
      </c>
      <c r="L46" s="5"/>
    </row>
    <row r="47" ht="16.5" spans="1:12">
      <c r="A47" s="7"/>
      <c r="B47" s="8"/>
      <c r="C47" s="7"/>
      <c r="D47" s="7"/>
      <c r="E47" s="7"/>
      <c r="F47" s="7"/>
      <c r="G47" s="9"/>
      <c r="H47" s="7"/>
      <c r="I47" s="4" t="s">
        <v>22</v>
      </c>
      <c r="J47" s="5">
        <v>1229</v>
      </c>
      <c r="K47" s="4">
        <v>0.14</v>
      </c>
      <c r="L47" s="5"/>
    </row>
    <row r="48" ht="16.5" spans="1:12">
      <c r="A48" s="7"/>
      <c r="B48" s="8"/>
      <c r="C48" s="7"/>
      <c r="D48" s="7"/>
      <c r="E48" s="7"/>
      <c r="F48" s="7"/>
      <c r="G48" s="9"/>
      <c r="H48" s="7"/>
      <c r="I48" s="4" t="s">
        <v>35</v>
      </c>
      <c r="J48" s="5">
        <v>1229</v>
      </c>
      <c r="K48" s="4">
        <v>0</v>
      </c>
      <c r="L48" s="5"/>
    </row>
    <row r="49" ht="16.5" spans="1:23">
      <c r="A49" s="7"/>
      <c r="B49" s="8"/>
      <c r="C49" s="7"/>
      <c r="D49" s="7"/>
      <c r="E49" s="11"/>
      <c r="F49" s="7"/>
      <c r="G49" s="12"/>
      <c r="H49" s="11"/>
      <c r="I49" s="4" t="s">
        <v>36</v>
      </c>
      <c r="J49" s="5">
        <v>53</v>
      </c>
      <c r="K49" s="4">
        <v>0.4</v>
      </c>
      <c r="L49" s="10">
        <v>21.2</v>
      </c>
    </row>
    <row r="50" ht="16.5" spans="1:23">
      <c r="A50" s="7"/>
      <c r="B50" s="8"/>
      <c r="C50" s="7"/>
      <c r="D50" s="7"/>
      <c r="E50" s="1" t="s">
        <v>145</v>
      </c>
      <c r="F50" s="7"/>
      <c r="G50" s="3" t="s">
        <v>146</v>
      </c>
      <c r="H50" s="1" t="s">
        <v>79</v>
      </c>
      <c r="I50" s="4" t="s">
        <v>32</v>
      </c>
      <c r="J50" s="5">
        <v>1005</v>
      </c>
      <c r="K50" s="4">
        <v>0.416</v>
      </c>
      <c r="L50" s="6"/>
    </row>
    <row r="51" ht="16.5" spans="1:23">
      <c r="A51" s="7"/>
      <c r="B51" s="8"/>
      <c r="C51" s="7"/>
      <c r="D51" s="7"/>
      <c r="E51" s="7"/>
      <c r="F51" s="7"/>
      <c r="G51" s="9"/>
      <c r="H51" s="7"/>
      <c r="I51" s="4" t="s">
        <v>33</v>
      </c>
      <c r="J51" s="5">
        <v>1005</v>
      </c>
      <c r="K51" s="4">
        <v>0.72</v>
      </c>
      <c r="L51" s="10">
        <v>723.6</v>
      </c>
    </row>
    <row r="52" ht="16.5" spans="1:23">
      <c r="A52" s="7"/>
      <c r="B52" s="8"/>
      <c r="C52" s="7"/>
      <c r="D52" s="7"/>
      <c r="E52" s="7"/>
      <c r="F52" s="7"/>
      <c r="G52" s="9"/>
      <c r="H52" s="7"/>
      <c r="I52" s="4" t="s">
        <v>24</v>
      </c>
      <c r="J52" s="5">
        <v>1005</v>
      </c>
      <c r="K52" s="4">
        <v>0</v>
      </c>
      <c r="L52" s="5"/>
    </row>
    <row r="53" ht="16.5" spans="1:23">
      <c r="A53" s="7"/>
      <c r="B53" s="8"/>
      <c r="C53" s="7"/>
      <c r="D53" s="7"/>
      <c r="E53" s="7"/>
      <c r="F53" s="7"/>
      <c r="G53" s="9"/>
      <c r="H53" s="7"/>
      <c r="I53" s="4" t="s">
        <v>34</v>
      </c>
      <c r="J53" s="5">
        <v>1005</v>
      </c>
      <c r="K53" s="4">
        <v>0.07</v>
      </c>
      <c r="L53" s="10">
        <v>70.35</v>
      </c>
    </row>
    <row r="54" ht="16.5" spans="1:23">
      <c r="A54" s="7"/>
      <c r="B54" s="8"/>
      <c r="C54" s="7"/>
      <c r="D54" s="7"/>
      <c r="E54" s="7"/>
      <c r="F54" s="7"/>
      <c r="G54" s="9"/>
      <c r="H54" s="7"/>
      <c r="I54" s="4" t="s">
        <v>21</v>
      </c>
      <c r="J54" s="5">
        <v>1005</v>
      </c>
      <c r="K54" s="4">
        <v>0.05</v>
      </c>
      <c r="L54" s="5"/>
    </row>
    <row r="55" ht="16.5" spans="1:23">
      <c r="A55" s="7"/>
      <c r="B55" s="8"/>
      <c r="C55" s="7"/>
      <c r="D55" s="7"/>
      <c r="E55" s="7"/>
      <c r="F55" s="7"/>
      <c r="G55" s="9"/>
      <c r="H55" s="7"/>
      <c r="I55" s="4" t="s">
        <v>22</v>
      </c>
      <c r="J55" s="5">
        <v>1005</v>
      </c>
      <c r="K55" s="4">
        <v>0.14</v>
      </c>
      <c r="L55" s="5"/>
    </row>
    <row r="56" ht="16.5" spans="1:23">
      <c r="A56" s="7"/>
      <c r="B56" s="8"/>
      <c r="C56" s="7"/>
      <c r="D56" s="7"/>
      <c r="E56" s="7"/>
      <c r="F56" s="7"/>
      <c r="G56" s="9"/>
      <c r="H56" s="7"/>
      <c r="I56" s="4" t="s">
        <v>35</v>
      </c>
      <c r="J56" s="5">
        <v>1005</v>
      </c>
      <c r="K56" s="4">
        <v>0</v>
      </c>
      <c r="L56" s="5"/>
    </row>
    <row r="57" ht="16.5" spans="1:23">
      <c r="A57" s="7"/>
      <c r="B57" s="8"/>
      <c r="C57" s="7"/>
      <c r="D57" s="7"/>
      <c r="E57" s="11"/>
      <c r="F57" s="7"/>
      <c r="G57" s="12"/>
      <c r="H57" s="11"/>
      <c r="I57" s="4" t="s">
        <v>36</v>
      </c>
      <c r="J57" s="13">
        <v>42</v>
      </c>
      <c r="K57" s="14">
        <v>0.4</v>
      </c>
      <c r="L57" s="15">
        <v>16.8</v>
      </c>
    </row>
    <row r="58" ht="16.5" spans="1:23">
      <c r="A58" s="7"/>
      <c r="B58" s="8"/>
      <c r="C58" s="7"/>
      <c r="D58" s="7"/>
      <c r="E58" s="1" t="s">
        <v>147</v>
      </c>
      <c r="F58" s="7"/>
      <c r="G58" s="3" t="s">
        <v>148</v>
      </c>
      <c r="H58" s="1" t="s">
        <v>44</v>
      </c>
      <c r="I58" s="4" t="s">
        <v>32</v>
      </c>
      <c r="J58" s="5">
        <v>1060</v>
      </c>
      <c r="K58" s="4">
        <v>0.416</v>
      </c>
      <c r="L58" s="6"/>
    </row>
    <row r="59" ht="16.5" spans="1:23">
      <c r="A59" s="7"/>
      <c r="B59" s="8"/>
      <c r="C59" s="7"/>
      <c r="D59" s="7"/>
      <c r="E59" s="7"/>
      <c r="F59" s="7"/>
      <c r="G59" s="9"/>
      <c r="H59" s="7"/>
      <c r="I59" s="4" t="s">
        <v>33</v>
      </c>
      <c r="J59" s="5">
        <v>1060</v>
      </c>
      <c r="K59" s="4">
        <v>0.72</v>
      </c>
      <c r="L59" s="10">
        <v>763.2</v>
      </c>
    </row>
    <row r="60" ht="16.5" spans="1:23">
      <c r="A60" s="7"/>
      <c r="B60" s="8"/>
      <c r="C60" s="7"/>
      <c r="D60" s="7"/>
      <c r="E60" s="7"/>
      <c r="F60" s="7"/>
      <c r="G60" s="9"/>
      <c r="H60" s="7"/>
      <c r="I60" s="4" t="s">
        <v>24</v>
      </c>
      <c r="J60" s="5">
        <v>1060</v>
      </c>
      <c r="K60" s="4">
        <v>0</v>
      </c>
      <c r="L60" s="5"/>
      <c r="T60" s="188" t="s">
        <v>149</v>
      </c>
      <c r="U60" s="188"/>
      <c r="V60" s="188"/>
      <c r="W60" s="188"/>
    </row>
    <row r="61" ht="16.5" spans="1:23">
      <c r="A61" s="7"/>
      <c r="B61" s="8"/>
      <c r="C61" s="7"/>
      <c r="D61" s="7"/>
      <c r="E61" s="7"/>
      <c r="F61" s="7"/>
      <c r="G61" s="9"/>
      <c r="H61" s="7"/>
      <c r="I61" s="4" t="s">
        <v>34</v>
      </c>
      <c r="J61" s="5">
        <v>1060</v>
      </c>
      <c r="K61" s="4">
        <v>0.07</v>
      </c>
      <c r="L61" s="10">
        <v>74.2</v>
      </c>
      <c r="O61" s="186"/>
      <c r="P61" s="186" t="s">
        <v>150</v>
      </c>
      <c r="Q61" s="186" t="s">
        <v>151</v>
      </c>
      <c r="R61" s="186" t="s">
        <v>152</v>
      </c>
      <c r="T61" s="188" t="s">
        <v>153</v>
      </c>
      <c r="U61" s="188">
        <v>3294</v>
      </c>
      <c r="V61" s="189">
        <v>0.416</v>
      </c>
      <c r="W61" s="188">
        <f t="shared" ref="W61:W66" si="0">U61*V61</f>
        <v>1370.304</v>
      </c>
    </row>
    <row r="62" ht="16.5" spans="1:23">
      <c r="A62" s="7"/>
      <c r="B62" s="8"/>
      <c r="C62" s="7"/>
      <c r="D62" s="7"/>
      <c r="E62" s="7"/>
      <c r="F62" s="7"/>
      <c r="G62" s="9"/>
      <c r="H62" s="7"/>
      <c r="I62" s="4" t="s">
        <v>21</v>
      </c>
      <c r="J62" s="5">
        <v>1060</v>
      </c>
      <c r="K62" s="4">
        <v>0.05</v>
      </c>
      <c r="L62" s="5"/>
      <c r="O62" s="186">
        <v>207</v>
      </c>
      <c r="P62" s="186">
        <v>17595.704</v>
      </c>
      <c r="Q62" s="186">
        <v>17095.91</v>
      </c>
      <c r="R62" s="186">
        <f>P62-Q62</f>
        <v>499.794000000002</v>
      </c>
      <c r="T62" s="188" t="s">
        <v>154</v>
      </c>
      <c r="U62" s="188">
        <v>3294</v>
      </c>
      <c r="V62" s="189">
        <v>0.72</v>
      </c>
      <c r="W62" s="188">
        <f t="shared" si="0"/>
        <v>2371.68</v>
      </c>
    </row>
    <row r="63" ht="16.5" spans="1:23">
      <c r="A63" s="7"/>
      <c r="B63" s="8"/>
      <c r="C63" s="7"/>
      <c r="D63" s="7"/>
      <c r="E63" s="7"/>
      <c r="F63" s="7"/>
      <c r="G63" s="9"/>
      <c r="H63" s="7"/>
      <c r="I63" s="4" t="s">
        <v>22</v>
      </c>
      <c r="J63" s="5">
        <v>1060</v>
      </c>
      <c r="K63" s="4">
        <v>0.14</v>
      </c>
      <c r="L63" s="5"/>
      <c r="O63" s="186">
        <v>401</v>
      </c>
      <c r="P63" s="186">
        <v>40908.8</v>
      </c>
      <c r="Q63" s="186">
        <v>40912.8</v>
      </c>
      <c r="R63" s="186">
        <f>P63-Q63</f>
        <v>-4</v>
      </c>
      <c r="T63" s="188" t="s">
        <v>155</v>
      </c>
      <c r="U63" s="188">
        <v>3294</v>
      </c>
      <c r="V63" s="188">
        <v>0.07</v>
      </c>
      <c r="W63" s="188">
        <f t="shared" si="0"/>
        <v>230.58</v>
      </c>
    </row>
    <row r="64" ht="16.5" spans="1:23">
      <c r="A64" s="7"/>
      <c r="B64" s="8"/>
      <c r="C64" s="7"/>
      <c r="D64" s="7"/>
      <c r="E64" s="7"/>
      <c r="F64" s="7"/>
      <c r="G64" s="9"/>
      <c r="H64" s="7"/>
      <c r="I64" s="4" t="s">
        <v>35</v>
      </c>
      <c r="J64" s="5">
        <v>1060</v>
      </c>
      <c r="K64" s="4">
        <v>0</v>
      </c>
      <c r="L64" s="5"/>
      <c r="O64" s="186"/>
      <c r="P64" s="186"/>
      <c r="Q64" s="186"/>
      <c r="R64" s="186">
        <f>SUM(R62:R63)</f>
        <v>495.794000000002</v>
      </c>
      <c r="T64" s="188" t="s">
        <v>156</v>
      </c>
      <c r="U64" s="188">
        <v>3294</v>
      </c>
      <c r="V64" s="188">
        <v>0.05</v>
      </c>
      <c r="W64" s="188">
        <f t="shared" si="0"/>
        <v>164.7</v>
      </c>
    </row>
    <row r="65" ht="16.5" spans="1:23">
      <c r="A65" s="11"/>
      <c r="B65" s="19"/>
      <c r="C65" s="11"/>
      <c r="D65" s="11"/>
      <c r="E65" s="11"/>
      <c r="F65" s="11"/>
      <c r="G65" s="12"/>
      <c r="H65" s="11"/>
      <c r="I65" s="4" t="s">
        <v>36</v>
      </c>
      <c r="J65" s="5">
        <v>43</v>
      </c>
      <c r="K65" s="4">
        <v>0.4</v>
      </c>
      <c r="L65" s="10">
        <v>17.2</v>
      </c>
      <c r="T65" s="188" t="s">
        <v>157</v>
      </c>
      <c r="U65" s="188">
        <v>3294</v>
      </c>
      <c r="V65" s="188">
        <v>0.14</v>
      </c>
      <c r="W65" s="188">
        <f t="shared" si="0"/>
        <v>461.16</v>
      </c>
    </row>
    <row r="66" ht="16.5" spans="1:23">
      <c r="A66" s="48" t="s">
        <v>47</v>
      </c>
      <c r="B66" s="49"/>
      <c r="C66" s="49"/>
      <c r="D66" s="49"/>
      <c r="E66" s="49"/>
      <c r="F66" s="49"/>
      <c r="G66" s="49"/>
      <c r="H66" s="49"/>
      <c r="I66" s="50"/>
      <c r="J66" s="187">
        <f>SUM(J5:J65)</f>
        <v>37592</v>
      </c>
      <c r="K66" s="52"/>
      <c r="L66" s="51">
        <f>SUM(L5:L65)</f>
        <v>4217.71</v>
      </c>
      <c r="N66" s="186" t="s">
        <v>158</v>
      </c>
      <c r="T66" s="190" t="s">
        <v>159</v>
      </c>
      <c r="U66" s="188">
        <v>288</v>
      </c>
      <c r="V66" s="188">
        <v>0.4</v>
      </c>
      <c r="W66" s="188">
        <f t="shared" si="0"/>
        <v>115.2</v>
      </c>
    </row>
    <row r="67" spans="1:23">
      <c r="T67" s="188"/>
      <c r="U67" s="188"/>
      <c r="V67" s="188"/>
      <c r="W67" s="188">
        <f>SUM(W61:W66)</f>
        <v>4713.624</v>
      </c>
    </row>
    <row r="69" ht="23" spans="1:23">
      <c r="A69" s="22" t="s">
        <v>48</v>
      </c>
      <c r="B69" s="22"/>
      <c r="C69" s="22"/>
      <c r="D69" s="22"/>
      <c r="E69" s="22"/>
      <c r="F69" s="22"/>
      <c r="G69" s="22"/>
      <c r="H69" s="22"/>
      <c r="I69" s="22"/>
      <c r="J69" s="23"/>
      <c r="N69" s="129"/>
    </row>
    <row r="70" ht="56" spans="1:23">
      <c r="A70" s="184" t="s">
        <v>49</v>
      </c>
      <c r="B70" s="184" t="s">
        <v>50</v>
      </c>
      <c r="C70" s="184" t="s">
        <v>51</v>
      </c>
      <c r="D70" s="184" t="s">
        <v>52</v>
      </c>
      <c r="E70" s="184" t="s">
        <v>53</v>
      </c>
      <c r="F70" s="184" t="s">
        <v>54</v>
      </c>
      <c r="G70" s="185" t="s">
        <v>55</v>
      </c>
      <c r="H70" s="185" t="s">
        <v>56</v>
      </c>
      <c r="I70" s="184" t="s">
        <v>57</v>
      </c>
      <c r="J70" s="55" t="s">
        <v>58</v>
      </c>
    </row>
    <row r="71" ht="28" spans="1:23">
      <c r="A71" s="56">
        <v>1</v>
      </c>
      <c r="B71" s="57"/>
      <c r="C71" s="56" t="s">
        <v>13</v>
      </c>
      <c r="D71" s="58" t="s">
        <v>59</v>
      </c>
      <c r="E71" s="58" t="s">
        <v>60</v>
      </c>
      <c r="F71" s="56" t="s">
        <v>61</v>
      </c>
      <c r="G71" s="56" t="s">
        <v>62</v>
      </c>
      <c r="H71" s="56">
        <f>J66</f>
        <v>37592</v>
      </c>
      <c r="I71" s="60">
        <f>L66</f>
        <v>4217.71</v>
      </c>
      <c r="J71" s="61"/>
    </row>
    <row r="77" spans="1:23">
      <c r="Q77" s="20">
        <f t="shared" ref="Q77" si="1">O77*P77</f>
        <v>0</v>
      </c>
    </row>
  </sheetData>
  <autoFilter xmlns:etc="http://www.wps.cn/officeDocument/2017/etCustomData" ref="A4:M66" etc:filterBottomFollowUsedRange="0">
    <extLst/>
  </autoFilter>
  <mergeCells count="42">
    <mergeCell ref="A3:L3"/>
    <mergeCell ref="A66:I66"/>
    <mergeCell ref="A69:J69"/>
    <mergeCell ref="A5:A28"/>
    <mergeCell ref="A29:A30"/>
    <mergeCell ref="A31:A41"/>
    <mergeCell ref="A42:A65"/>
    <mergeCell ref="B5:B28"/>
    <mergeCell ref="B29:B30"/>
    <mergeCell ref="B31:B41"/>
    <mergeCell ref="B42:B65"/>
    <mergeCell ref="C5:C28"/>
    <mergeCell ref="C29:C30"/>
    <mergeCell ref="C31:C41"/>
    <mergeCell ref="C42:C65"/>
    <mergeCell ref="D5:D28"/>
    <mergeCell ref="D29:D30"/>
    <mergeCell ref="D31:D41"/>
    <mergeCell ref="D42:D65"/>
    <mergeCell ref="E5:E22"/>
    <mergeCell ref="E23:E28"/>
    <mergeCell ref="E31:E34"/>
    <mergeCell ref="E35:E39"/>
    <mergeCell ref="E42:E49"/>
    <mergeCell ref="E50:E57"/>
    <mergeCell ref="E58:E65"/>
    <mergeCell ref="F5:F28"/>
    <mergeCell ref="F29:F30"/>
    <mergeCell ref="F31:F41"/>
    <mergeCell ref="F42:F65"/>
    <mergeCell ref="G5:G10"/>
    <mergeCell ref="G11:G16"/>
    <mergeCell ref="G17:G22"/>
    <mergeCell ref="G23:G28"/>
    <mergeCell ref="G42:G49"/>
    <mergeCell ref="G50:G57"/>
    <mergeCell ref="G58:G65"/>
    <mergeCell ref="H5:H28"/>
    <mergeCell ref="H31:H41"/>
    <mergeCell ref="H42:H49"/>
    <mergeCell ref="H50:H57"/>
    <mergeCell ref="H58:H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8"/>
  <sheetViews>
    <sheetView zoomScale="60" zoomScaleNormal="60" topLeftCell="A35" workbookViewId="0">
      <selection activeCell="M53" sqref="M5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3.7272727272727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88" t="s">
        <v>1</v>
      </c>
      <c r="B4" s="179" t="s">
        <v>2</v>
      </c>
      <c r="C4" s="88" t="s">
        <v>3</v>
      </c>
      <c r="D4" s="88" t="s">
        <v>4</v>
      </c>
      <c r="E4" s="180" t="s">
        <v>5</v>
      </c>
      <c r="F4" s="88" t="s">
        <v>6</v>
      </c>
      <c r="G4" s="181" t="s">
        <v>7</v>
      </c>
      <c r="H4" s="181" t="s">
        <v>8</v>
      </c>
      <c r="I4" s="182" t="s">
        <v>9</v>
      </c>
      <c r="J4" s="29" t="s">
        <v>10</v>
      </c>
      <c r="K4" s="183" t="s">
        <v>11</v>
      </c>
      <c r="L4" s="31" t="s">
        <v>12</v>
      </c>
    </row>
    <row r="5" ht="16.5" customHeight="1" spans="1:12">
      <c r="A5" s="1" t="s">
        <v>13</v>
      </c>
      <c r="B5" s="134">
        <v>45727</v>
      </c>
      <c r="C5" s="1" t="s">
        <v>14</v>
      </c>
      <c r="D5" s="1" t="s">
        <v>160</v>
      </c>
      <c r="E5" s="70">
        <v>74624</v>
      </c>
      <c r="F5" s="70" t="s">
        <v>161</v>
      </c>
      <c r="G5" s="70" t="s">
        <v>162</v>
      </c>
      <c r="H5" s="70" t="s">
        <v>68</v>
      </c>
      <c r="I5" s="4" t="s">
        <v>32</v>
      </c>
      <c r="J5" s="117">
        <v>350</v>
      </c>
      <c r="K5" s="4">
        <v>0.416</v>
      </c>
      <c r="L5" s="40">
        <v>145.6</v>
      </c>
    </row>
    <row r="6" ht="16.5" spans="1:12">
      <c r="A6" s="7"/>
      <c r="B6" s="135"/>
      <c r="C6" s="7"/>
      <c r="D6" s="7"/>
      <c r="E6" s="74"/>
      <c r="F6" s="74"/>
      <c r="G6" s="74"/>
      <c r="H6" s="74"/>
      <c r="I6" s="4" t="s">
        <v>33</v>
      </c>
      <c r="J6" s="117">
        <v>350</v>
      </c>
      <c r="K6" s="4">
        <v>0.72</v>
      </c>
      <c r="L6" s="40">
        <v>252</v>
      </c>
    </row>
    <row r="7" ht="16.5" spans="1:12">
      <c r="A7" s="7"/>
      <c r="B7" s="135"/>
      <c r="C7" s="7"/>
      <c r="D7" s="7"/>
      <c r="E7" s="74"/>
      <c r="F7" s="74"/>
      <c r="G7" s="74"/>
      <c r="H7" s="74"/>
      <c r="I7" s="4" t="s">
        <v>24</v>
      </c>
      <c r="J7" s="40">
        <v>350</v>
      </c>
      <c r="K7" s="4">
        <v>0</v>
      </c>
      <c r="L7" s="40">
        <v>0</v>
      </c>
    </row>
    <row r="8" ht="16.5" spans="1:12">
      <c r="A8" s="7"/>
      <c r="B8" s="135"/>
      <c r="C8" s="7"/>
      <c r="D8" s="7"/>
      <c r="E8" s="74"/>
      <c r="F8" s="74"/>
      <c r="G8" s="74"/>
      <c r="H8" s="74"/>
      <c r="I8" s="4" t="s">
        <v>20</v>
      </c>
      <c r="J8" s="117">
        <v>700</v>
      </c>
      <c r="K8" s="4">
        <v>0.07</v>
      </c>
      <c r="L8" s="40">
        <v>49</v>
      </c>
    </row>
    <row r="9" ht="16.5" spans="1:12">
      <c r="A9" s="7"/>
      <c r="B9" s="135"/>
      <c r="C9" s="7"/>
      <c r="D9" s="7"/>
      <c r="E9" s="74"/>
      <c r="F9" s="74"/>
      <c r="G9" s="74"/>
      <c r="H9" s="74"/>
      <c r="I9" s="4" t="s">
        <v>21</v>
      </c>
      <c r="J9" s="117">
        <v>350</v>
      </c>
      <c r="K9" s="4">
        <v>0.05</v>
      </c>
      <c r="L9" s="40">
        <v>17.5</v>
      </c>
    </row>
    <row r="10" ht="16.5" spans="1:12">
      <c r="A10" s="7"/>
      <c r="B10" s="135"/>
      <c r="C10" s="7"/>
      <c r="D10" s="7"/>
      <c r="E10" s="74"/>
      <c r="F10" s="74"/>
      <c r="G10" s="74"/>
      <c r="H10" s="74"/>
      <c r="I10" s="4" t="s">
        <v>22</v>
      </c>
      <c r="J10" s="117">
        <v>350</v>
      </c>
      <c r="K10" s="4">
        <v>0.14</v>
      </c>
      <c r="L10" s="40">
        <v>49</v>
      </c>
    </row>
    <row r="11" ht="16.5" spans="1:12">
      <c r="A11" s="7"/>
      <c r="B11" s="135"/>
      <c r="C11" s="7"/>
      <c r="D11" s="7"/>
      <c r="E11" s="74"/>
      <c r="F11" s="74"/>
      <c r="G11" s="74"/>
      <c r="H11" s="74"/>
      <c r="I11" s="4" t="s">
        <v>35</v>
      </c>
      <c r="J11" s="40">
        <v>350</v>
      </c>
      <c r="K11" s="4">
        <v>0</v>
      </c>
      <c r="L11" s="40">
        <v>0</v>
      </c>
    </row>
    <row r="12" ht="16.5" spans="1:12">
      <c r="A12" s="7"/>
      <c r="B12" s="135"/>
      <c r="C12" s="7"/>
      <c r="D12" s="7"/>
      <c r="E12" s="47"/>
      <c r="F12" s="74"/>
      <c r="G12" s="47"/>
      <c r="H12" s="74"/>
      <c r="I12" s="4" t="s">
        <v>36</v>
      </c>
      <c r="J12" s="40"/>
      <c r="K12" s="4"/>
      <c r="L12" s="40"/>
    </row>
    <row r="13" ht="16.5" spans="1:12">
      <c r="A13" s="7"/>
      <c r="B13" s="135"/>
      <c r="C13" s="7"/>
      <c r="D13" s="7"/>
      <c r="E13" s="70">
        <v>74625</v>
      </c>
      <c r="F13" s="74"/>
      <c r="G13" s="70" t="s">
        <v>163</v>
      </c>
      <c r="H13" s="74"/>
      <c r="I13" s="4" t="s">
        <v>32</v>
      </c>
      <c r="J13" s="117">
        <v>60</v>
      </c>
      <c r="K13" s="4">
        <v>0.416</v>
      </c>
      <c r="L13" s="40">
        <v>24.96</v>
      </c>
    </row>
    <row r="14" ht="16.5" spans="1:12">
      <c r="A14" s="7"/>
      <c r="B14" s="135"/>
      <c r="C14" s="7"/>
      <c r="D14" s="7"/>
      <c r="E14" s="74"/>
      <c r="F14" s="74"/>
      <c r="G14" s="74"/>
      <c r="H14" s="74"/>
      <c r="I14" s="4" t="s">
        <v>33</v>
      </c>
      <c r="J14" s="117">
        <v>60</v>
      </c>
      <c r="K14" s="4">
        <v>0.72</v>
      </c>
      <c r="L14" s="40">
        <v>43.2</v>
      </c>
    </row>
    <row r="15" ht="16.5" spans="1:12">
      <c r="A15" s="7"/>
      <c r="B15" s="135"/>
      <c r="C15" s="7"/>
      <c r="D15" s="7"/>
      <c r="E15" s="74"/>
      <c r="F15" s="74"/>
      <c r="G15" s="74"/>
      <c r="H15" s="74"/>
      <c r="I15" s="4" t="s">
        <v>24</v>
      </c>
      <c r="J15" s="40">
        <v>60</v>
      </c>
      <c r="K15" s="4">
        <v>0</v>
      </c>
      <c r="L15" s="40">
        <v>0</v>
      </c>
    </row>
    <row r="16" ht="16.5" spans="1:12">
      <c r="A16" s="7"/>
      <c r="B16" s="135"/>
      <c r="C16" s="7"/>
      <c r="D16" s="7"/>
      <c r="E16" s="74"/>
      <c r="F16" s="74"/>
      <c r="G16" s="74"/>
      <c r="H16" s="74"/>
      <c r="I16" s="4" t="s">
        <v>20</v>
      </c>
      <c r="J16" s="117">
        <v>120</v>
      </c>
      <c r="K16" s="4">
        <v>0.07</v>
      </c>
      <c r="L16" s="40">
        <v>8.4</v>
      </c>
    </row>
    <row r="17" ht="16.5" spans="1:12">
      <c r="A17" s="7"/>
      <c r="B17" s="135"/>
      <c r="C17" s="7"/>
      <c r="D17" s="7"/>
      <c r="E17" s="74"/>
      <c r="F17" s="74"/>
      <c r="G17" s="74"/>
      <c r="H17" s="74"/>
      <c r="I17" s="4" t="s">
        <v>21</v>
      </c>
      <c r="J17" s="117">
        <v>60</v>
      </c>
      <c r="K17" s="4">
        <v>0.05</v>
      </c>
      <c r="L17" s="40">
        <v>3</v>
      </c>
    </row>
    <row r="18" ht="16.5" spans="1:12">
      <c r="A18" s="7"/>
      <c r="B18" s="135"/>
      <c r="C18" s="7"/>
      <c r="D18" s="7"/>
      <c r="E18" s="74"/>
      <c r="F18" s="74"/>
      <c r="G18" s="74"/>
      <c r="H18" s="74"/>
      <c r="I18" s="4" t="s">
        <v>22</v>
      </c>
      <c r="J18" s="117">
        <v>60</v>
      </c>
      <c r="K18" s="4">
        <v>0.14</v>
      </c>
      <c r="L18" s="40">
        <v>8.4</v>
      </c>
    </row>
    <row r="19" ht="16.5" spans="1:12">
      <c r="A19" s="7"/>
      <c r="B19" s="135"/>
      <c r="C19" s="7"/>
      <c r="D19" s="7"/>
      <c r="E19" s="74"/>
      <c r="F19" s="74"/>
      <c r="G19" s="74"/>
      <c r="H19" s="74"/>
      <c r="I19" s="4" t="s">
        <v>35</v>
      </c>
      <c r="J19" s="40">
        <v>60</v>
      </c>
      <c r="K19" s="4">
        <v>0</v>
      </c>
      <c r="L19" s="40">
        <v>0</v>
      </c>
    </row>
    <row r="20" ht="16.5" spans="1:12">
      <c r="A20" s="7"/>
      <c r="B20" s="135"/>
      <c r="C20" s="7"/>
      <c r="D20" s="7"/>
      <c r="E20" s="47"/>
      <c r="F20" s="74"/>
      <c r="G20" s="47"/>
      <c r="H20" s="74"/>
      <c r="I20" s="4" t="s">
        <v>36</v>
      </c>
      <c r="J20" s="40"/>
      <c r="K20" s="4"/>
      <c r="L20" s="40"/>
    </row>
    <row r="21" ht="16.5" spans="1:12">
      <c r="A21" s="7"/>
      <c r="B21" s="135"/>
      <c r="C21" s="7"/>
      <c r="D21" s="7"/>
      <c r="E21" s="70">
        <v>74626</v>
      </c>
      <c r="F21" s="74"/>
      <c r="G21" s="70" t="s">
        <v>69</v>
      </c>
      <c r="H21" s="74"/>
      <c r="I21" s="4" t="s">
        <v>32</v>
      </c>
      <c r="J21" s="117">
        <v>100</v>
      </c>
      <c r="K21" s="4">
        <v>0.416</v>
      </c>
      <c r="L21" s="40">
        <v>41.6</v>
      </c>
    </row>
    <row r="22" ht="16.5" spans="1:12">
      <c r="A22" s="7"/>
      <c r="B22" s="135"/>
      <c r="C22" s="7"/>
      <c r="D22" s="7"/>
      <c r="E22" s="74"/>
      <c r="F22" s="74"/>
      <c r="G22" s="74"/>
      <c r="H22" s="74"/>
      <c r="I22" s="4" t="s">
        <v>33</v>
      </c>
      <c r="J22" s="117">
        <v>100</v>
      </c>
      <c r="K22" s="4">
        <v>0.72</v>
      </c>
      <c r="L22" s="40">
        <v>72</v>
      </c>
    </row>
    <row r="23" ht="16.5" spans="1:12">
      <c r="A23" s="7"/>
      <c r="B23" s="135"/>
      <c r="C23" s="7"/>
      <c r="D23" s="7"/>
      <c r="E23" s="74"/>
      <c r="F23" s="74"/>
      <c r="G23" s="74"/>
      <c r="H23" s="74"/>
      <c r="I23" s="4" t="s">
        <v>24</v>
      </c>
      <c r="J23" s="40">
        <v>100</v>
      </c>
      <c r="K23" s="4">
        <v>0</v>
      </c>
      <c r="L23" s="40">
        <v>0</v>
      </c>
    </row>
    <row r="24" ht="16.5" spans="1:12">
      <c r="A24" s="7"/>
      <c r="B24" s="135"/>
      <c r="C24" s="7"/>
      <c r="D24" s="7"/>
      <c r="E24" s="74"/>
      <c r="F24" s="74"/>
      <c r="G24" s="74"/>
      <c r="H24" s="74"/>
      <c r="I24" s="4" t="s">
        <v>20</v>
      </c>
      <c r="J24" s="117">
        <v>200</v>
      </c>
      <c r="K24" s="4">
        <v>0.07</v>
      </c>
      <c r="L24" s="40">
        <v>14</v>
      </c>
    </row>
    <row r="25" ht="16.5" spans="1:12">
      <c r="A25" s="7"/>
      <c r="B25" s="135"/>
      <c r="C25" s="7"/>
      <c r="D25" s="7"/>
      <c r="E25" s="74"/>
      <c r="F25" s="74"/>
      <c r="G25" s="74"/>
      <c r="H25" s="74"/>
      <c r="I25" s="4" t="s">
        <v>21</v>
      </c>
      <c r="J25" s="117">
        <v>100</v>
      </c>
      <c r="K25" s="4">
        <v>0.05</v>
      </c>
      <c r="L25" s="40">
        <v>5</v>
      </c>
    </row>
    <row r="26" ht="16.5" spans="1:12">
      <c r="A26" s="7"/>
      <c r="B26" s="135"/>
      <c r="C26" s="7"/>
      <c r="D26" s="7"/>
      <c r="E26" s="74"/>
      <c r="F26" s="74"/>
      <c r="G26" s="74"/>
      <c r="H26" s="74"/>
      <c r="I26" s="4" t="s">
        <v>22</v>
      </c>
      <c r="J26" s="117">
        <v>100</v>
      </c>
      <c r="K26" s="4">
        <v>0.14</v>
      </c>
      <c r="L26" s="40">
        <v>14</v>
      </c>
    </row>
    <row r="27" ht="16.5" spans="1:12">
      <c r="A27" s="7"/>
      <c r="B27" s="135"/>
      <c r="C27" s="7"/>
      <c r="D27" s="7"/>
      <c r="E27" s="74"/>
      <c r="F27" s="74"/>
      <c r="G27" s="74"/>
      <c r="H27" s="74"/>
      <c r="I27" s="4" t="s">
        <v>35</v>
      </c>
      <c r="J27" s="40">
        <v>100</v>
      </c>
      <c r="K27" s="4">
        <v>0</v>
      </c>
      <c r="L27" s="40">
        <v>0</v>
      </c>
    </row>
    <row r="28" ht="16.5" spans="1:12">
      <c r="A28" s="7"/>
      <c r="B28" s="135"/>
      <c r="C28" s="7"/>
      <c r="D28" s="7"/>
      <c r="E28" s="47"/>
      <c r="F28" s="74"/>
      <c r="G28" s="47"/>
      <c r="H28" s="47"/>
      <c r="I28" s="4" t="s">
        <v>36</v>
      </c>
      <c r="J28" s="40"/>
      <c r="K28" s="4"/>
      <c r="L28" s="40"/>
    </row>
    <row r="29" ht="16.5" spans="1:12">
      <c r="A29" s="7"/>
      <c r="B29" s="135"/>
      <c r="C29" s="7"/>
      <c r="D29" s="7"/>
      <c r="E29" s="74">
        <v>74809</v>
      </c>
      <c r="F29" s="74"/>
      <c r="G29" s="70" t="s">
        <v>162</v>
      </c>
      <c r="H29" s="70" t="s">
        <v>68</v>
      </c>
      <c r="I29" s="4" t="s">
        <v>32</v>
      </c>
      <c r="J29" s="117">
        <v>220</v>
      </c>
      <c r="K29" s="4">
        <v>0.416</v>
      </c>
      <c r="L29" s="40">
        <v>91.52</v>
      </c>
    </row>
    <row r="30" ht="16.5" spans="1:12">
      <c r="A30" s="7"/>
      <c r="B30" s="135"/>
      <c r="C30" s="7"/>
      <c r="D30" s="7"/>
      <c r="E30" s="74"/>
      <c r="F30" s="74"/>
      <c r="G30" s="74"/>
      <c r="H30" s="74"/>
      <c r="I30" s="4" t="s">
        <v>33</v>
      </c>
      <c r="J30" s="117">
        <v>220</v>
      </c>
      <c r="K30" s="4">
        <v>0.72</v>
      </c>
      <c r="L30" s="40">
        <v>158.4</v>
      </c>
    </row>
    <row r="31" ht="16.5" spans="1:12">
      <c r="A31" s="7"/>
      <c r="B31" s="135"/>
      <c r="C31" s="7"/>
      <c r="D31" s="7"/>
      <c r="E31" s="74"/>
      <c r="F31" s="74"/>
      <c r="G31" s="74"/>
      <c r="H31" s="74"/>
      <c r="I31" s="4" t="s">
        <v>24</v>
      </c>
      <c r="J31" s="40">
        <v>220</v>
      </c>
      <c r="K31" s="4">
        <v>0</v>
      </c>
      <c r="L31" s="40">
        <v>0</v>
      </c>
    </row>
    <row r="32" ht="16.5" spans="1:12">
      <c r="A32" s="7"/>
      <c r="B32" s="135"/>
      <c r="C32" s="7"/>
      <c r="D32" s="7"/>
      <c r="E32" s="74"/>
      <c r="F32" s="74"/>
      <c r="G32" s="74"/>
      <c r="H32" s="74"/>
      <c r="I32" s="4" t="s">
        <v>20</v>
      </c>
      <c r="J32" s="117">
        <v>440</v>
      </c>
      <c r="K32" s="4">
        <v>0.07</v>
      </c>
      <c r="L32" s="40">
        <v>30.8</v>
      </c>
    </row>
    <row r="33" ht="16.5" spans="1:12">
      <c r="A33" s="7"/>
      <c r="B33" s="135"/>
      <c r="C33" s="7"/>
      <c r="D33" s="7"/>
      <c r="E33" s="74"/>
      <c r="F33" s="74"/>
      <c r="G33" s="74"/>
      <c r="H33" s="74"/>
      <c r="I33" s="4" t="s">
        <v>21</v>
      </c>
      <c r="J33" s="117">
        <v>220</v>
      </c>
      <c r="K33" s="4">
        <v>0.05</v>
      </c>
      <c r="L33" s="40">
        <v>11</v>
      </c>
    </row>
    <row r="34" ht="16.5" spans="1:12">
      <c r="A34" s="7"/>
      <c r="B34" s="135"/>
      <c r="C34" s="7"/>
      <c r="D34" s="7"/>
      <c r="E34" s="74"/>
      <c r="F34" s="74"/>
      <c r="G34" s="74"/>
      <c r="H34" s="74"/>
      <c r="I34" s="4" t="s">
        <v>22</v>
      </c>
      <c r="J34" s="117">
        <v>220</v>
      </c>
      <c r="K34" s="4">
        <v>0.14</v>
      </c>
      <c r="L34" s="40">
        <v>30.8</v>
      </c>
    </row>
    <row r="35" ht="16.5" spans="1:12">
      <c r="A35" s="7"/>
      <c r="B35" s="135"/>
      <c r="C35" s="7"/>
      <c r="D35" s="7"/>
      <c r="E35" s="74"/>
      <c r="F35" s="74"/>
      <c r="G35" s="74"/>
      <c r="H35" s="74"/>
      <c r="I35" s="4" t="s">
        <v>35</v>
      </c>
      <c r="J35" s="40">
        <v>220</v>
      </c>
      <c r="K35" s="4">
        <v>0</v>
      </c>
      <c r="L35" s="40">
        <v>0</v>
      </c>
    </row>
    <row r="36" ht="16.5" spans="1:12">
      <c r="A36" s="7"/>
      <c r="B36" s="135"/>
      <c r="C36" s="7"/>
      <c r="D36" s="7"/>
      <c r="E36" s="74"/>
      <c r="F36" s="74"/>
      <c r="G36" s="47"/>
      <c r="H36" s="74"/>
      <c r="I36" s="4" t="s">
        <v>36</v>
      </c>
      <c r="J36" s="40"/>
      <c r="K36" s="4"/>
      <c r="L36" s="40"/>
    </row>
    <row r="37" ht="16.5" spans="1:12">
      <c r="A37" s="7"/>
      <c r="B37" s="135"/>
      <c r="C37" s="7"/>
      <c r="D37" s="7"/>
      <c r="E37" s="74"/>
      <c r="F37" s="74"/>
      <c r="G37" s="70" t="s">
        <v>163</v>
      </c>
      <c r="H37" s="74"/>
      <c r="I37" s="4" t="s">
        <v>32</v>
      </c>
      <c r="J37" s="117">
        <v>400</v>
      </c>
      <c r="K37" s="4">
        <v>0.416</v>
      </c>
      <c r="L37" s="40">
        <v>166.4</v>
      </c>
    </row>
    <row r="38" ht="16.5" spans="1:12">
      <c r="A38" s="7"/>
      <c r="B38" s="135"/>
      <c r="C38" s="7"/>
      <c r="D38" s="7"/>
      <c r="E38" s="74"/>
      <c r="F38" s="74"/>
      <c r="G38" s="74"/>
      <c r="H38" s="74"/>
      <c r="I38" s="4" t="s">
        <v>33</v>
      </c>
      <c r="J38" s="117">
        <v>400</v>
      </c>
      <c r="K38" s="4">
        <v>0.72</v>
      </c>
      <c r="L38" s="40">
        <v>288</v>
      </c>
    </row>
    <row r="39" ht="16.5" spans="1:12">
      <c r="A39" s="7"/>
      <c r="B39" s="135"/>
      <c r="C39" s="7"/>
      <c r="D39" s="7"/>
      <c r="E39" s="74"/>
      <c r="F39" s="74"/>
      <c r="G39" s="74"/>
      <c r="H39" s="74"/>
      <c r="I39" s="4" t="s">
        <v>24</v>
      </c>
      <c r="J39" s="40">
        <v>400</v>
      </c>
      <c r="K39" s="4">
        <v>0</v>
      </c>
      <c r="L39" s="40">
        <v>0</v>
      </c>
    </row>
    <row r="40" ht="16.5" spans="1:12">
      <c r="A40" s="7"/>
      <c r="B40" s="135"/>
      <c r="C40" s="7"/>
      <c r="D40" s="7"/>
      <c r="E40" s="74"/>
      <c r="F40" s="74"/>
      <c r="G40" s="74"/>
      <c r="H40" s="74"/>
      <c r="I40" s="4" t="s">
        <v>20</v>
      </c>
      <c r="J40" s="117">
        <v>800</v>
      </c>
      <c r="K40" s="4">
        <v>0.07</v>
      </c>
      <c r="L40" s="40">
        <v>56</v>
      </c>
    </row>
    <row r="41" ht="16.5" spans="1:12">
      <c r="A41" s="7"/>
      <c r="B41" s="135"/>
      <c r="C41" s="7"/>
      <c r="D41" s="7"/>
      <c r="E41" s="74"/>
      <c r="F41" s="74"/>
      <c r="G41" s="74"/>
      <c r="H41" s="74"/>
      <c r="I41" s="4" t="s">
        <v>21</v>
      </c>
      <c r="J41" s="117">
        <v>400</v>
      </c>
      <c r="K41" s="4">
        <v>0.05</v>
      </c>
      <c r="L41" s="40">
        <v>20</v>
      </c>
    </row>
    <row r="42" ht="16.5" spans="1:12">
      <c r="A42" s="7"/>
      <c r="B42" s="135"/>
      <c r="C42" s="7"/>
      <c r="D42" s="7"/>
      <c r="E42" s="74"/>
      <c r="F42" s="74"/>
      <c r="G42" s="74"/>
      <c r="H42" s="74"/>
      <c r="I42" s="4" t="s">
        <v>22</v>
      </c>
      <c r="J42" s="117">
        <v>400</v>
      </c>
      <c r="K42" s="4">
        <v>0.14</v>
      </c>
      <c r="L42" s="40">
        <v>56</v>
      </c>
    </row>
    <row r="43" ht="16.5" spans="1:12">
      <c r="A43" s="7"/>
      <c r="B43" s="135"/>
      <c r="C43" s="7"/>
      <c r="D43" s="7"/>
      <c r="E43" s="74"/>
      <c r="F43" s="74"/>
      <c r="G43" s="74"/>
      <c r="H43" s="74"/>
      <c r="I43" s="4" t="s">
        <v>35</v>
      </c>
      <c r="J43" s="40">
        <v>400</v>
      </c>
      <c r="K43" s="4">
        <v>0</v>
      </c>
      <c r="L43" s="40">
        <v>0</v>
      </c>
    </row>
    <row r="44" ht="16.5" spans="1:12">
      <c r="A44" s="7"/>
      <c r="B44" s="135"/>
      <c r="C44" s="7"/>
      <c r="D44" s="7"/>
      <c r="E44" s="47"/>
      <c r="F44" s="74"/>
      <c r="G44" s="47"/>
      <c r="H44" s="74"/>
      <c r="I44" s="4" t="s">
        <v>36</v>
      </c>
      <c r="J44" s="40"/>
      <c r="K44" s="4"/>
      <c r="L44" s="40"/>
    </row>
    <row r="45" ht="16.5" spans="1:12">
      <c r="A45" s="7"/>
      <c r="B45" s="135"/>
      <c r="C45" s="7"/>
      <c r="D45" s="7"/>
      <c r="E45" s="74">
        <v>74810</v>
      </c>
      <c r="F45" s="74"/>
      <c r="G45" s="70" t="s">
        <v>164</v>
      </c>
      <c r="H45" s="74"/>
      <c r="I45" s="4" t="s">
        <v>32</v>
      </c>
      <c r="J45" s="117">
        <v>150</v>
      </c>
      <c r="K45" s="4">
        <v>0.416</v>
      </c>
      <c r="L45" s="40">
        <v>62.4</v>
      </c>
    </row>
    <row r="46" ht="16.5" spans="1:12">
      <c r="A46" s="7"/>
      <c r="B46" s="135"/>
      <c r="C46" s="7"/>
      <c r="D46" s="7"/>
      <c r="E46" s="74"/>
      <c r="F46" s="74"/>
      <c r="G46" s="74"/>
      <c r="H46" s="74"/>
      <c r="I46" s="4" t="s">
        <v>33</v>
      </c>
      <c r="J46" s="117">
        <v>150</v>
      </c>
      <c r="K46" s="4">
        <v>0.72</v>
      </c>
      <c r="L46" s="40">
        <v>108</v>
      </c>
    </row>
    <row r="47" ht="16.5" spans="1:12">
      <c r="A47" s="7"/>
      <c r="B47" s="135"/>
      <c r="C47" s="7"/>
      <c r="D47" s="7"/>
      <c r="E47" s="74"/>
      <c r="F47" s="74"/>
      <c r="G47" s="74"/>
      <c r="H47" s="74"/>
      <c r="I47" s="4" t="s">
        <v>24</v>
      </c>
      <c r="J47" s="40">
        <v>150</v>
      </c>
      <c r="K47" s="4">
        <v>0</v>
      </c>
      <c r="L47" s="40">
        <v>0</v>
      </c>
    </row>
    <row r="48" ht="16.5" spans="1:12">
      <c r="A48" s="7"/>
      <c r="B48" s="135"/>
      <c r="C48" s="7"/>
      <c r="D48" s="7"/>
      <c r="E48" s="74"/>
      <c r="F48" s="74"/>
      <c r="G48" s="74"/>
      <c r="H48" s="74"/>
      <c r="I48" s="4" t="s">
        <v>20</v>
      </c>
      <c r="J48" s="117">
        <v>300</v>
      </c>
      <c r="K48" s="4">
        <v>0.07</v>
      </c>
      <c r="L48" s="40">
        <v>21</v>
      </c>
    </row>
    <row r="49" ht="16.5" spans="1:13">
      <c r="A49" s="7"/>
      <c r="B49" s="135"/>
      <c r="C49" s="7"/>
      <c r="D49" s="7"/>
      <c r="E49" s="74"/>
      <c r="F49" s="74"/>
      <c r="G49" s="74"/>
      <c r="H49" s="74"/>
      <c r="I49" s="4" t="s">
        <v>21</v>
      </c>
      <c r="J49" s="117">
        <v>150</v>
      </c>
      <c r="K49" s="4">
        <v>0.05</v>
      </c>
      <c r="L49" s="40">
        <v>7.5</v>
      </c>
    </row>
    <row r="50" ht="16.5" spans="1:13">
      <c r="A50" s="7"/>
      <c r="B50" s="135"/>
      <c r="C50" s="7"/>
      <c r="D50" s="7"/>
      <c r="E50" s="74"/>
      <c r="F50" s="74"/>
      <c r="G50" s="74"/>
      <c r="H50" s="74"/>
      <c r="I50" s="4" t="s">
        <v>22</v>
      </c>
      <c r="J50" s="117">
        <v>150</v>
      </c>
      <c r="K50" s="4">
        <v>0.14</v>
      </c>
      <c r="L50" s="40">
        <v>21</v>
      </c>
    </row>
    <row r="51" ht="16.5" spans="1:13">
      <c r="A51" s="7"/>
      <c r="B51" s="135"/>
      <c r="C51" s="7"/>
      <c r="D51" s="7"/>
      <c r="E51" s="74"/>
      <c r="F51" s="74"/>
      <c r="G51" s="74"/>
      <c r="H51" s="74"/>
      <c r="I51" s="4" t="s">
        <v>35</v>
      </c>
      <c r="J51" s="40">
        <v>150</v>
      </c>
      <c r="K51" s="4">
        <v>0</v>
      </c>
      <c r="L51" s="40">
        <v>0</v>
      </c>
    </row>
    <row r="52" ht="16.5" spans="1:13">
      <c r="A52" s="11"/>
      <c r="B52" s="136"/>
      <c r="C52" s="11"/>
      <c r="D52" s="11"/>
      <c r="E52" s="47"/>
      <c r="F52" s="47"/>
      <c r="G52" s="47"/>
      <c r="H52" s="47"/>
      <c r="I52" s="4" t="s">
        <v>36</v>
      </c>
      <c r="J52" s="40"/>
      <c r="K52" s="4"/>
      <c r="L52" s="40"/>
    </row>
    <row r="53" spans="1:13">
      <c r="A53" s="48" t="s">
        <v>47</v>
      </c>
      <c r="B53" s="49"/>
      <c r="C53" s="49"/>
      <c r="D53" s="49"/>
      <c r="E53" s="49"/>
      <c r="F53" s="49"/>
      <c r="G53" s="49"/>
      <c r="H53" s="49"/>
      <c r="I53" s="50"/>
      <c r="J53" s="187">
        <f>SUM(J5:J52)</f>
        <v>10240</v>
      </c>
      <c r="K53" s="52"/>
      <c r="L53" s="51">
        <f>SUM(L5:L52)</f>
        <v>1876.48</v>
      </c>
      <c r="M53" s="162" t="s">
        <v>165</v>
      </c>
    </row>
    <row r="56" ht="23" spans="1:13">
      <c r="A56" s="22" t="s">
        <v>48</v>
      </c>
      <c r="B56" s="22"/>
      <c r="C56" s="22"/>
      <c r="D56" s="22"/>
      <c r="E56" s="22"/>
      <c r="F56" s="22"/>
      <c r="G56" s="22"/>
      <c r="H56" s="22"/>
      <c r="I56" s="22"/>
      <c r="J56" s="23"/>
    </row>
    <row r="57" ht="56" spans="1:13">
      <c r="A57" s="184" t="s">
        <v>49</v>
      </c>
      <c r="B57" s="184" t="s">
        <v>50</v>
      </c>
      <c r="C57" s="184" t="s">
        <v>51</v>
      </c>
      <c r="D57" s="184" t="s">
        <v>52</v>
      </c>
      <c r="E57" s="184" t="s">
        <v>53</v>
      </c>
      <c r="F57" s="184" t="s">
        <v>54</v>
      </c>
      <c r="G57" s="185" t="s">
        <v>55</v>
      </c>
      <c r="H57" s="185" t="s">
        <v>56</v>
      </c>
      <c r="I57" s="184" t="s">
        <v>57</v>
      </c>
      <c r="J57" s="55" t="s">
        <v>58</v>
      </c>
    </row>
    <row r="58" ht="28" spans="1:13">
      <c r="A58" s="56">
        <v>1</v>
      </c>
      <c r="B58" s="57"/>
      <c r="C58" s="56" t="s">
        <v>13</v>
      </c>
      <c r="D58" s="58" t="s">
        <v>59</v>
      </c>
      <c r="E58" s="58" t="s">
        <v>60</v>
      </c>
      <c r="F58" s="56" t="s">
        <v>61</v>
      </c>
      <c r="G58" s="56" t="s">
        <v>62</v>
      </c>
      <c r="H58" s="56">
        <f>J53</f>
        <v>10240</v>
      </c>
      <c r="I58" s="60">
        <f>L53</f>
        <v>1876.48</v>
      </c>
      <c r="J58" s="61"/>
    </row>
  </sheetData>
  <autoFilter xmlns:etc="http://www.wps.cn/officeDocument/2017/etCustomData" ref="A4:M53" etc:filterBottomFollowUsedRange="0">
    <extLst/>
  </autoFilter>
  <mergeCells count="21">
    <mergeCell ref="A3:L3"/>
    <mergeCell ref="A53:I53"/>
    <mergeCell ref="A56:J56"/>
    <mergeCell ref="A5:A52"/>
    <mergeCell ref="B5:B52"/>
    <mergeCell ref="C5:C52"/>
    <mergeCell ref="D5:D52"/>
    <mergeCell ref="E5:E12"/>
    <mergeCell ref="E13:E20"/>
    <mergeCell ref="E21:E28"/>
    <mergeCell ref="E29:E44"/>
    <mergeCell ref="E45:E52"/>
    <mergeCell ref="F5:F52"/>
    <mergeCell ref="G5:G12"/>
    <mergeCell ref="G13:G20"/>
    <mergeCell ref="G21:G28"/>
    <mergeCell ref="G29:G36"/>
    <mergeCell ref="G37:G44"/>
    <mergeCell ref="G45:G52"/>
    <mergeCell ref="H5:H28"/>
    <mergeCell ref="H29:H5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14"/>
  <sheetViews>
    <sheetView zoomScale="60" zoomScaleNormal="60" topLeftCell="A99" workbookViewId="0">
      <selection activeCell="I119" sqref="I11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88" t="s">
        <v>1</v>
      </c>
      <c r="B4" s="179" t="s">
        <v>2</v>
      </c>
      <c r="C4" s="88" t="s">
        <v>3</v>
      </c>
      <c r="D4" s="88" t="s">
        <v>4</v>
      </c>
      <c r="E4" s="180" t="s">
        <v>5</v>
      </c>
      <c r="F4" s="88" t="s">
        <v>6</v>
      </c>
      <c r="G4" s="181" t="s">
        <v>7</v>
      </c>
      <c r="H4" s="181" t="s">
        <v>8</v>
      </c>
      <c r="I4" s="182" t="s">
        <v>9</v>
      </c>
      <c r="J4" s="29" t="s">
        <v>10</v>
      </c>
      <c r="K4" s="183" t="s">
        <v>11</v>
      </c>
      <c r="L4" s="31" t="s">
        <v>12</v>
      </c>
    </row>
    <row r="5" ht="16.5" spans="1:12">
      <c r="A5" s="7"/>
      <c r="B5" s="8"/>
      <c r="C5" s="7"/>
      <c r="D5" s="7"/>
      <c r="E5" s="1" t="s">
        <v>166</v>
      </c>
      <c r="F5" s="7"/>
      <c r="G5" s="3" t="s">
        <v>167</v>
      </c>
      <c r="H5" s="1" t="s">
        <v>39</v>
      </c>
      <c r="I5" s="4" t="s">
        <v>32</v>
      </c>
      <c r="J5" s="5">
        <v>2224</v>
      </c>
      <c r="K5" s="4">
        <v>0.416</v>
      </c>
      <c r="L5" s="5">
        <v>925.184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33</v>
      </c>
      <c r="J6" s="5">
        <v>2224</v>
      </c>
      <c r="K6" s="4">
        <v>0.72</v>
      </c>
      <c r="L6" s="5">
        <v>1601.28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24</v>
      </c>
      <c r="J7" s="5">
        <v>2224</v>
      </c>
      <c r="K7" s="4">
        <v>0</v>
      </c>
      <c r="L7" s="5">
        <v>0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34</v>
      </c>
      <c r="J8" s="5">
        <v>4017</v>
      </c>
      <c r="K8" s="4">
        <v>0.07</v>
      </c>
      <c r="L8" s="5">
        <v>281.19</v>
      </c>
    </row>
    <row r="9" ht="16.5" spans="1:12">
      <c r="A9" s="7"/>
      <c r="B9" s="8"/>
      <c r="C9" s="7"/>
      <c r="D9" s="7"/>
      <c r="E9" s="7"/>
      <c r="F9" s="7"/>
      <c r="G9" s="9"/>
      <c r="H9" s="7"/>
      <c r="I9" s="4" t="s">
        <v>21</v>
      </c>
      <c r="J9" s="5">
        <v>4017</v>
      </c>
      <c r="K9" s="4">
        <v>0.05</v>
      </c>
      <c r="L9" s="5">
        <v>200.85</v>
      </c>
    </row>
    <row r="10" ht="16.5" spans="1:12">
      <c r="A10" s="7"/>
      <c r="B10" s="8"/>
      <c r="C10" s="7"/>
      <c r="D10" s="7"/>
      <c r="E10" s="7"/>
      <c r="F10" s="7"/>
      <c r="G10" s="9"/>
      <c r="H10" s="7"/>
      <c r="I10" s="4" t="s">
        <v>22</v>
      </c>
      <c r="J10" s="5">
        <v>4017</v>
      </c>
      <c r="K10" s="4">
        <v>0.14</v>
      </c>
      <c r="L10" s="5">
        <v>562.38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35</v>
      </c>
      <c r="J11" s="5">
        <v>2224</v>
      </c>
      <c r="K11" s="4">
        <v>0</v>
      </c>
      <c r="L11" s="5">
        <v>0</v>
      </c>
    </row>
    <row r="12" ht="16.5" spans="1:12">
      <c r="A12" s="7"/>
      <c r="B12" s="8"/>
      <c r="C12" s="7"/>
      <c r="D12" s="7"/>
      <c r="E12" s="11"/>
      <c r="F12" s="7"/>
      <c r="G12" s="12"/>
      <c r="H12" s="11"/>
      <c r="I12" s="4" t="s">
        <v>36</v>
      </c>
      <c r="J12" s="5">
        <v>92</v>
      </c>
      <c r="K12" s="4">
        <v>0.4</v>
      </c>
      <c r="L12" s="5">
        <v>36.8</v>
      </c>
    </row>
    <row r="13" ht="16.5" spans="1:12">
      <c r="A13" s="1" t="s">
        <v>13</v>
      </c>
      <c r="B13" s="2">
        <v>45730</v>
      </c>
      <c r="C13" s="1" t="s">
        <v>14</v>
      </c>
      <c r="D13" s="1" t="s">
        <v>168</v>
      </c>
      <c r="E13" s="1" t="s">
        <v>122</v>
      </c>
      <c r="F13" s="1" t="s">
        <v>169</v>
      </c>
      <c r="G13" s="3" t="s">
        <v>125</v>
      </c>
      <c r="H13" s="1" t="s">
        <v>19</v>
      </c>
      <c r="I13" s="4" t="s">
        <v>34</v>
      </c>
      <c r="J13" s="40">
        <v>700</v>
      </c>
      <c r="K13" s="4">
        <v>0.07</v>
      </c>
      <c r="L13" s="40">
        <v>49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40">
        <v>700</v>
      </c>
      <c r="K14" s="4">
        <v>0.05</v>
      </c>
      <c r="L14" s="40">
        <v>35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40">
        <v>700</v>
      </c>
      <c r="K15" s="4">
        <v>0.14</v>
      </c>
      <c r="L15" s="40">
        <v>98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23</v>
      </c>
      <c r="J16" s="40">
        <v>700</v>
      </c>
      <c r="K16" s="4">
        <v>0.56</v>
      </c>
      <c r="L16" s="40">
        <v>392</v>
      </c>
    </row>
    <row r="17" ht="16.5" spans="1:12">
      <c r="A17" s="7"/>
      <c r="B17" s="8"/>
      <c r="C17" s="7"/>
      <c r="D17" s="7"/>
      <c r="E17" s="7"/>
      <c r="F17" s="7"/>
      <c r="G17" s="9"/>
      <c r="H17" s="7"/>
      <c r="I17" s="4" t="s">
        <v>24</v>
      </c>
      <c r="J17" s="40">
        <v>700</v>
      </c>
      <c r="K17" s="4">
        <v>0</v>
      </c>
      <c r="L17" s="40">
        <v>0</v>
      </c>
    </row>
    <row r="18" ht="16.5" spans="1:12">
      <c r="A18" s="7"/>
      <c r="B18" s="8"/>
      <c r="C18" s="7"/>
      <c r="D18" s="7"/>
      <c r="E18" s="7"/>
      <c r="F18" s="7"/>
      <c r="G18" s="12"/>
      <c r="H18" s="7"/>
      <c r="I18" s="4" t="s">
        <v>25</v>
      </c>
      <c r="J18" s="40">
        <v>700</v>
      </c>
      <c r="K18" s="4">
        <v>0.18</v>
      </c>
      <c r="L18" s="40">
        <v>126</v>
      </c>
    </row>
    <row r="19" ht="16.5" spans="1:12">
      <c r="A19" s="1" t="s">
        <v>13</v>
      </c>
      <c r="B19" s="2">
        <v>45734</v>
      </c>
      <c r="C19" s="1" t="s">
        <v>14</v>
      </c>
      <c r="D19" s="1" t="s">
        <v>170</v>
      </c>
      <c r="E19" s="1" t="s">
        <v>80</v>
      </c>
      <c r="F19" s="1" t="s">
        <v>171</v>
      </c>
      <c r="G19" s="1" t="s">
        <v>81</v>
      </c>
      <c r="H19" s="1"/>
      <c r="I19" s="4" t="s">
        <v>34</v>
      </c>
      <c r="J19" s="5">
        <v>350</v>
      </c>
      <c r="K19" s="5">
        <v>0.07</v>
      </c>
      <c r="L19" s="5">
        <v>24.5</v>
      </c>
    </row>
    <row r="20" ht="16.5" spans="1:12">
      <c r="A20" s="11"/>
      <c r="B20" s="11"/>
      <c r="C20" s="11"/>
      <c r="D20" s="11"/>
      <c r="E20" s="11"/>
      <c r="F20" s="11"/>
      <c r="G20" s="11"/>
      <c r="H20" s="11"/>
      <c r="I20" s="4" t="s">
        <v>21</v>
      </c>
      <c r="J20" s="5">
        <v>350</v>
      </c>
      <c r="K20" s="5">
        <v>0.05</v>
      </c>
      <c r="L20" s="5">
        <v>17.5</v>
      </c>
    </row>
    <row r="21" ht="16.5" spans="1:12">
      <c r="A21" s="1" t="s">
        <v>13</v>
      </c>
      <c r="B21" s="2">
        <v>45737</v>
      </c>
      <c r="C21" s="1" t="s">
        <v>14</v>
      </c>
      <c r="D21" s="1" t="s">
        <v>172</v>
      </c>
      <c r="E21" s="1">
        <v>75358</v>
      </c>
      <c r="F21" s="1" t="s">
        <v>173</v>
      </c>
      <c r="G21" s="1" t="s">
        <v>174</v>
      </c>
      <c r="H21" s="4" t="s">
        <v>76</v>
      </c>
      <c r="I21" s="4" t="s">
        <v>32</v>
      </c>
      <c r="J21" s="5">
        <v>1130</v>
      </c>
      <c r="K21" s="4">
        <v>0.416</v>
      </c>
      <c r="L21" s="5">
        <v>470.08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1130</v>
      </c>
      <c r="K22" s="4">
        <v>0.72</v>
      </c>
      <c r="L22" s="5">
        <v>813.6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1130</v>
      </c>
      <c r="K23" s="4">
        <v>0</v>
      </c>
      <c r="L23" s="5"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1130</v>
      </c>
      <c r="K24" s="4">
        <v>0.07</v>
      </c>
      <c r="L24" s="5">
        <v>79.1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1130</v>
      </c>
      <c r="K25" s="4">
        <v>0.05</v>
      </c>
      <c r="L25" s="5">
        <v>56.5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1130</v>
      </c>
      <c r="K26" s="4">
        <v>0.14</v>
      </c>
      <c r="L26" s="5">
        <v>158.2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1130</v>
      </c>
      <c r="K27" s="4">
        <v>0</v>
      </c>
      <c r="L27" s="5">
        <v>0</v>
      </c>
    </row>
    <row r="28" ht="16.5" spans="1:12">
      <c r="A28" s="7"/>
      <c r="B28" s="8"/>
      <c r="C28" s="7"/>
      <c r="D28" s="7"/>
      <c r="E28" s="7"/>
      <c r="F28" s="7"/>
      <c r="G28" s="11"/>
      <c r="H28" s="4"/>
      <c r="I28" s="4" t="s">
        <v>36</v>
      </c>
      <c r="J28" s="5">
        <v>46</v>
      </c>
      <c r="K28" s="4">
        <v>0.4</v>
      </c>
      <c r="L28" s="5">
        <v>18.4</v>
      </c>
    </row>
    <row r="29" ht="16.5" spans="1:12">
      <c r="A29" s="7"/>
      <c r="B29" s="8"/>
      <c r="C29" s="7"/>
      <c r="D29" s="7"/>
      <c r="E29" s="11"/>
      <c r="F29" s="7"/>
      <c r="G29" s="1" t="s">
        <v>175</v>
      </c>
      <c r="H29" s="4" t="s">
        <v>79</v>
      </c>
      <c r="I29" s="4" t="s">
        <v>32</v>
      </c>
      <c r="J29" s="5">
        <v>40</v>
      </c>
      <c r="K29" s="4">
        <v>0.416</v>
      </c>
      <c r="L29" s="5">
        <v>16.64</v>
      </c>
    </row>
    <row r="30" ht="16.5" spans="1:12">
      <c r="A30" s="7"/>
      <c r="B30" s="8"/>
      <c r="C30" s="7"/>
      <c r="D30" s="7"/>
      <c r="E30" s="1">
        <v>75360</v>
      </c>
      <c r="F30" s="7"/>
      <c r="G30" s="7"/>
      <c r="H30" s="4"/>
      <c r="I30" s="4" t="s">
        <v>33</v>
      </c>
      <c r="J30" s="5">
        <v>40</v>
      </c>
      <c r="K30" s="4">
        <v>0.72</v>
      </c>
      <c r="L30" s="5">
        <v>28.8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40</v>
      </c>
      <c r="K31" s="4">
        <v>0</v>
      </c>
      <c r="L31" s="5"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40</v>
      </c>
      <c r="K32" s="4">
        <v>0.07</v>
      </c>
      <c r="L32" s="5">
        <v>2.8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40</v>
      </c>
      <c r="K33" s="4">
        <v>0.05</v>
      </c>
      <c r="L33" s="5">
        <v>2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40</v>
      </c>
      <c r="K34" s="4">
        <v>0.14</v>
      </c>
      <c r="L34" s="5">
        <v>5.6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40</v>
      </c>
      <c r="K35" s="4">
        <v>0</v>
      </c>
      <c r="L35" s="5">
        <v>0</v>
      </c>
    </row>
    <row r="36" ht="16.5" spans="1:12">
      <c r="A36" s="7"/>
      <c r="B36" s="8"/>
      <c r="C36" s="7"/>
      <c r="D36" s="7"/>
      <c r="E36" s="11"/>
      <c r="F36" s="7"/>
      <c r="G36" s="11"/>
      <c r="H36" s="4"/>
      <c r="I36" s="4" t="s">
        <v>36</v>
      </c>
      <c r="J36" s="5">
        <v>2</v>
      </c>
      <c r="K36" s="4">
        <v>0.4</v>
      </c>
      <c r="L36" s="5">
        <v>0.8</v>
      </c>
    </row>
    <row r="37" ht="16.5" spans="1:12">
      <c r="A37" s="7"/>
      <c r="B37" s="8"/>
      <c r="C37" s="7"/>
      <c r="D37" s="7"/>
      <c r="E37" s="1">
        <v>75361</v>
      </c>
      <c r="F37" s="7"/>
      <c r="G37" s="1" t="s">
        <v>176</v>
      </c>
      <c r="H37" s="4" t="s">
        <v>82</v>
      </c>
      <c r="I37" s="4" t="s">
        <v>32</v>
      </c>
      <c r="J37" s="5">
        <v>1090</v>
      </c>
      <c r="K37" s="4">
        <v>0.416</v>
      </c>
      <c r="L37" s="5">
        <v>453.44</v>
      </c>
    </row>
    <row r="38" ht="16.5" spans="1:12">
      <c r="A38" s="7"/>
      <c r="B38" s="8"/>
      <c r="C38" s="7"/>
      <c r="D38" s="7"/>
      <c r="E38" s="7"/>
      <c r="F38" s="7"/>
      <c r="G38" s="7"/>
      <c r="H38" s="4"/>
      <c r="I38" s="4" t="s">
        <v>33</v>
      </c>
      <c r="J38" s="5">
        <v>1090</v>
      </c>
      <c r="K38" s="4">
        <v>0.72</v>
      </c>
      <c r="L38" s="5">
        <v>784.8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24</v>
      </c>
      <c r="J39" s="5">
        <v>1090</v>
      </c>
      <c r="K39" s="4">
        <v>0</v>
      </c>
      <c r="L39" s="5">
        <v>0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34</v>
      </c>
      <c r="J40" s="5">
        <v>2080</v>
      </c>
      <c r="K40" s="4">
        <v>0.07</v>
      </c>
      <c r="L40" s="5">
        <v>145.6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21</v>
      </c>
      <c r="J41" s="5">
        <v>2080</v>
      </c>
      <c r="K41" s="4">
        <v>0.05</v>
      </c>
      <c r="L41" s="5">
        <v>104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22</v>
      </c>
      <c r="J42" s="5">
        <v>2080</v>
      </c>
      <c r="K42" s="4">
        <v>0.14</v>
      </c>
      <c r="L42" s="5">
        <v>291.2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35</v>
      </c>
      <c r="J43" s="5">
        <v>1090</v>
      </c>
      <c r="K43" s="4">
        <v>0</v>
      </c>
      <c r="L43" s="5">
        <v>0</v>
      </c>
    </row>
    <row r="44" ht="16.5" spans="1:12">
      <c r="A44" s="7"/>
      <c r="B44" s="8"/>
      <c r="C44" s="7"/>
      <c r="D44" s="7"/>
      <c r="E44" s="11"/>
      <c r="F44" s="7"/>
      <c r="G44" s="11"/>
      <c r="H44" s="4"/>
      <c r="I44" s="4" t="s">
        <v>36</v>
      </c>
      <c r="J44" s="5">
        <v>44</v>
      </c>
      <c r="K44" s="4">
        <v>0.4</v>
      </c>
      <c r="L44" s="5">
        <v>17.6</v>
      </c>
    </row>
    <row r="45" ht="16.5" spans="1:12">
      <c r="A45" s="7"/>
      <c r="B45" s="8"/>
      <c r="C45" s="7"/>
      <c r="D45" s="7"/>
      <c r="E45" s="1">
        <v>75362</v>
      </c>
      <c r="F45" s="7"/>
      <c r="G45" s="1" t="s">
        <v>177</v>
      </c>
      <c r="H45" s="4" t="s">
        <v>85</v>
      </c>
      <c r="I45" s="4" t="s">
        <v>32</v>
      </c>
      <c r="J45" s="5">
        <v>80</v>
      </c>
      <c r="K45" s="4">
        <v>0.416</v>
      </c>
      <c r="L45" s="5">
        <v>33.28</v>
      </c>
    </row>
    <row r="46" ht="16.5" spans="1:12">
      <c r="A46" s="7"/>
      <c r="B46" s="8"/>
      <c r="C46" s="7"/>
      <c r="D46" s="7"/>
      <c r="E46" s="7"/>
      <c r="F46" s="7"/>
      <c r="G46" s="7"/>
      <c r="H46" s="4"/>
      <c r="I46" s="4" t="s">
        <v>33</v>
      </c>
      <c r="J46" s="5">
        <v>80</v>
      </c>
      <c r="K46" s="4">
        <v>0.72</v>
      </c>
      <c r="L46" s="5">
        <v>57.6</v>
      </c>
    </row>
    <row r="47" ht="16.5" spans="1:12">
      <c r="A47" s="7"/>
      <c r="B47" s="8"/>
      <c r="C47" s="7"/>
      <c r="D47" s="7"/>
      <c r="E47" s="7"/>
      <c r="F47" s="7"/>
      <c r="G47" s="7"/>
      <c r="H47" s="4"/>
      <c r="I47" s="4" t="s">
        <v>24</v>
      </c>
      <c r="J47" s="5">
        <v>80</v>
      </c>
      <c r="K47" s="4">
        <v>0</v>
      </c>
      <c r="L47" s="5">
        <v>0</v>
      </c>
    </row>
    <row r="48" ht="16.5" spans="1:12">
      <c r="A48" s="7"/>
      <c r="B48" s="8"/>
      <c r="C48" s="7"/>
      <c r="D48" s="7"/>
      <c r="E48" s="7"/>
      <c r="F48" s="7"/>
      <c r="G48" s="7"/>
      <c r="H48" s="4"/>
      <c r="I48" s="4" t="s">
        <v>34</v>
      </c>
      <c r="J48" s="5">
        <v>80</v>
      </c>
      <c r="K48" s="4">
        <v>0.07</v>
      </c>
      <c r="L48" s="5">
        <v>5.6</v>
      </c>
    </row>
    <row r="49" ht="16.5" spans="1:12">
      <c r="A49" s="7"/>
      <c r="B49" s="8"/>
      <c r="C49" s="7"/>
      <c r="D49" s="7"/>
      <c r="E49" s="7"/>
      <c r="F49" s="7"/>
      <c r="G49" s="7"/>
      <c r="H49" s="4"/>
      <c r="I49" s="4" t="s">
        <v>21</v>
      </c>
      <c r="J49" s="5">
        <v>80</v>
      </c>
      <c r="K49" s="4">
        <v>0.05</v>
      </c>
      <c r="L49" s="5">
        <v>4</v>
      </c>
    </row>
    <row r="50" ht="16.5" spans="1:12">
      <c r="A50" s="7"/>
      <c r="B50" s="8"/>
      <c r="C50" s="7"/>
      <c r="D50" s="7"/>
      <c r="E50" s="7"/>
      <c r="F50" s="7"/>
      <c r="G50" s="7"/>
      <c r="H50" s="4"/>
      <c r="I50" s="4" t="s">
        <v>22</v>
      </c>
      <c r="J50" s="5">
        <v>80</v>
      </c>
      <c r="K50" s="4">
        <v>0.14</v>
      </c>
      <c r="L50" s="5">
        <v>11.2</v>
      </c>
    </row>
    <row r="51" ht="16.5" spans="1:12">
      <c r="A51" s="7"/>
      <c r="B51" s="8"/>
      <c r="C51" s="7"/>
      <c r="D51" s="7"/>
      <c r="E51" s="7"/>
      <c r="F51" s="7"/>
      <c r="G51" s="7"/>
      <c r="H51" s="4"/>
      <c r="I51" s="4" t="s">
        <v>35</v>
      </c>
      <c r="J51" s="5">
        <v>80</v>
      </c>
      <c r="K51" s="4">
        <v>0</v>
      </c>
      <c r="L51" s="5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4"/>
      <c r="I52" s="4" t="s">
        <v>36</v>
      </c>
      <c r="J52" s="5">
        <v>4</v>
      </c>
      <c r="K52" s="4">
        <v>0.4</v>
      </c>
      <c r="L52" s="5">
        <v>1.6</v>
      </c>
    </row>
    <row r="53" ht="16.5" spans="1:12">
      <c r="A53" s="1" t="s">
        <v>13</v>
      </c>
      <c r="B53" s="2">
        <v>45740</v>
      </c>
      <c r="C53" s="1" t="s">
        <v>14</v>
      </c>
      <c r="D53" s="1" t="s">
        <v>178</v>
      </c>
      <c r="E53" s="1">
        <v>75363</v>
      </c>
      <c r="F53" s="1" t="s">
        <v>179</v>
      </c>
      <c r="G53" s="1" t="s">
        <v>30</v>
      </c>
      <c r="H53" s="1" t="s">
        <v>31</v>
      </c>
      <c r="I53" s="4" t="s">
        <v>32</v>
      </c>
      <c r="J53" s="40">
        <v>1010</v>
      </c>
      <c r="K53" s="4">
        <v>0.416</v>
      </c>
      <c r="L53" s="40">
        <v>420.16</v>
      </c>
    </row>
    <row r="54" ht="16.5" spans="1:12">
      <c r="A54" s="7"/>
      <c r="B54" s="8"/>
      <c r="C54" s="7"/>
      <c r="D54" s="7"/>
      <c r="E54" s="7"/>
      <c r="F54" s="7"/>
      <c r="G54" s="7"/>
      <c r="H54" s="7"/>
      <c r="I54" s="4" t="s">
        <v>33</v>
      </c>
      <c r="J54" s="40">
        <v>1010</v>
      </c>
      <c r="K54" s="4">
        <v>0.72</v>
      </c>
      <c r="L54" s="40">
        <v>727.2</v>
      </c>
    </row>
    <row r="55" ht="16.5" spans="1:12">
      <c r="A55" s="7"/>
      <c r="B55" s="8"/>
      <c r="C55" s="7"/>
      <c r="D55" s="7"/>
      <c r="E55" s="7"/>
      <c r="F55" s="7"/>
      <c r="G55" s="7"/>
      <c r="H55" s="7"/>
      <c r="I55" s="4" t="s">
        <v>24</v>
      </c>
      <c r="J55" s="40">
        <v>1010</v>
      </c>
      <c r="K55" s="4">
        <v>0</v>
      </c>
      <c r="L55" s="40">
        <v>0</v>
      </c>
    </row>
    <row r="56" ht="16.5" spans="1:12">
      <c r="A56" s="7"/>
      <c r="B56" s="8"/>
      <c r="C56" s="7"/>
      <c r="D56" s="7"/>
      <c r="E56" s="7"/>
      <c r="F56" s="7"/>
      <c r="G56" s="7"/>
      <c r="H56" s="7"/>
      <c r="I56" s="4" t="s">
        <v>34</v>
      </c>
      <c r="J56" s="40">
        <v>1010</v>
      </c>
      <c r="K56" s="4">
        <v>0.07</v>
      </c>
      <c r="L56" s="40">
        <v>70.7</v>
      </c>
    </row>
    <row r="57" ht="16.5" spans="1:12">
      <c r="A57" s="7"/>
      <c r="B57" s="8"/>
      <c r="C57" s="7"/>
      <c r="D57" s="7"/>
      <c r="E57" s="7"/>
      <c r="F57" s="7"/>
      <c r="G57" s="7"/>
      <c r="H57" s="7"/>
      <c r="I57" s="4" t="s">
        <v>21</v>
      </c>
      <c r="J57" s="40">
        <v>1010</v>
      </c>
      <c r="K57" s="4">
        <v>0.05</v>
      </c>
      <c r="L57" s="40">
        <v>50.5</v>
      </c>
    </row>
    <row r="58" ht="16.5" spans="1:12">
      <c r="A58" s="7"/>
      <c r="B58" s="8"/>
      <c r="C58" s="7"/>
      <c r="D58" s="7"/>
      <c r="E58" s="7"/>
      <c r="F58" s="7"/>
      <c r="G58" s="7"/>
      <c r="H58" s="7"/>
      <c r="I58" s="4" t="s">
        <v>22</v>
      </c>
      <c r="J58" s="40">
        <v>1010</v>
      </c>
      <c r="K58" s="4">
        <v>0.14</v>
      </c>
      <c r="L58" s="40">
        <v>141.4</v>
      </c>
    </row>
    <row r="59" ht="16.5" spans="1:12">
      <c r="A59" s="7"/>
      <c r="B59" s="8"/>
      <c r="C59" s="7"/>
      <c r="D59" s="7"/>
      <c r="E59" s="7"/>
      <c r="F59" s="7"/>
      <c r="G59" s="7"/>
      <c r="H59" s="7"/>
      <c r="I59" s="4" t="s">
        <v>35</v>
      </c>
      <c r="J59" s="40">
        <v>1010</v>
      </c>
      <c r="K59" s="4">
        <v>0</v>
      </c>
      <c r="L59" s="40">
        <v>0</v>
      </c>
    </row>
    <row r="60" ht="16.5" spans="1:12">
      <c r="A60" s="7"/>
      <c r="B60" s="8"/>
      <c r="C60" s="7"/>
      <c r="D60" s="7"/>
      <c r="E60" s="11"/>
      <c r="F60" s="7"/>
      <c r="G60" s="11"/>
      <c r="H60" s="7"/>
      <c r="I60" s="4" t="s">
        <v>36</v>
      </c>
      <c r="J60" s="40">
        <v>42</v>
      </c>
      <c r="K60" s="4">
        <v>0.4</v>
      </c>
      <c r="L60" s="40">
        <v>16.8</v>
      </c>
    </row>
    <row r="61" ht="16.5" spans="1:12">
      <c r="A61" s="7"/>
      <c r="B61" s="8"/>
      <c r="C61" s="7"/>
      <c r="D61" s="7"/>
      <c r="E61" s="1">
        <v>75365</v>
      </c>
      <c r="F61" s="7"/>
      <c r="G61" s="1" t="s">
        <v>112</v>
      </c>
      <c r="H61" s="7"/>
      <c r="I61" s="4" t="s">
        <v>32</v>
      </c>
      <c r="J61" s="13">
        <v>1400</v>
      </c>
      <c r="K61" s="14">
        <v>0.416</v>
      </c>
      <c r="L61" s="13">
        <v>582.4</v>
      </c>
    </row>
    <row r="62" ht="16.5" spans="1:12">
      <c r="A62" s="7"/>
      <c r="B62" s="8"/>
      <c r="C62" s="7"/>
      <c r="D62" s="7"/>
      <c r="E62" s="7"/>
      <c r="F62" s="7"/>
      <c r="G62" s="7"/>
      <c r="H62" s="7"/>
      <c r="I62" s="4" t="s">
        <v>33</v>
      </c>
      <c r="J62" s="13">
        <v>1400</v>
      </c>
      <c r="K62" s="14">
        <v>0.72</v>
      </c>
      <c r="L62" s="13">
        <v>1008</v>
      </c>
    </row>
    <row r="63" ht="16.5" spans="1:12">
      <c r="A63" s="7"/>
      <c r="B63" s="8"/>
      <c r="C63" s="7"/>
      <c r="D63" s="7"/>
      <c r="E63" s="7"/>
      <c r="F63" s="7"/>
      <c r="G63" s="7"/>
      <c r="H63" s="7"/>
      <c r="I63" s="4" t="s">
        <v>24</v>
      </c>
      <c r="J63" s="13">
        <v>1400</v>
      </c>
      <c r="K63" s="14">
        <v>0</v>
      </c>
      <c r="L63" s="13">
        <v>0</v>
      </c>
    </row>
    <row r="64" ht="16.5" spans="1:12">
      <c r="A64" s="7"/>
      <c r="B64" s="8"/>
      <c r="C64" s="7"/>
      <c r="D64" s="7"/>
      <c r="E64" s="7"/>
      <c r="F64" s="7"/>
      <c r="G64" s="7"/>
      <c r="H64" s="7"/>
      <c r="I64" s="4" t="s">
        <v>34</v>
      </c>
      <c r="J64" s="13">
        <v>1400</v>
      </c>
      <c r="K64" s="14">
        <v>0.07</v>
      </c>
      <c r="L64" s="13">
        <v>98</v>
      </c>
    </row>
    <row r="65" ht="16.5" spans="1:12">
      <c r="A65" s="7"/>
      <c r="B65" s="8"/>
      <c r="C65" s="7"/>
      <c r="D65" s="7"/>
      <c r="E65" s="7"/>
      <c r="F65" s="7"/>
      <c r="G65" s="7"/>
      <c r="H65" s="7"/>
      <c r="I65" s="4" t="s">
        <v>21</v>
      </c>
      <c r="J65" s="13">
        <v>1400</v>
      </c>
      <c r="K65" s="14">
        <v>0.05</v>
      </c>
      <c r="L65" s="13">
        <v>70</v>
      </c>
    </row>
    <row r="66" ht="16.5" spans="1:12">
      <c r="A66" s="7"/>
      <c r="B66" s="8"/>
      <c r="C66" s="7"/>
      <c r="D66" s="7"/>
      <c r="E66" s="7"/>
      <c r="F66" s="7"/>
      <c r="G66" s="7"/>
      <c r="H66" s="7"/>
      <c r="I66" s="4" t="s">
        <v>22</v>
      </c>
      <c r="J66" s="13">
        <v>1400</v>
      </c>
      <c r="K66" s="14">
        <v>0.14</v>
      </c>
      <c r="L66" s="13">
        <v>196</v>
      </c>
    </row>
    <row r="67" ht="16.5" spans="1:12">
      <c r="A67" s="7"/>
      <c r="B67" s="8"/>
      <c r="C67" s="7"/>
      <c r="D67" s="7"/>
      <c r="E67" s="7"/>
      <c r="F67" s="7"/>
      <c r="G67" s="7"/>
      <c r="H67" s="7"/>
      <c r="I67" s="4" t="s">
        <v>35</v>
      </c>
      <c r="J67" s="13">
        <v>1400</v>
      </c>
      <c r="K67" s="14">
        <v>0</v>
      </c>
      <c r="L67" s="13">
        <v>0</v>
      </c>
    </row>
    <row r="68" ht="16.5" spans="1:12">
      <c r="A68" s="7"/>
      <c r="B68" s="8"/>
      <c r="C68" s="7"/>
      <c r="D68" s="7"/>
      <c r="E68" s="11"/>
      <c r="F68" s="7"/>
      <c r="G68" s="11"/>
      <c r="H68" s="11"/>
      <c r="I68" s="4" t="s">
        <v>36</v>
      </c>
      <c r="J68" s="13">
        <v>57</v>
      </c>
      <c r="K68" s="14">
        <v>0.4</v>
      </c>
      <c r="L68" s="13">
        <v>22.8</v>
      </c>
    </row>
    <row r="69" ht="16.5" spans="1:12">
      <c r="A69" s="7"/>
      <c r="B69" s="8"/>
      <c r="C69" s="7"/>
      <c r="D69" s="7"/>
      <c r="E69" s="1">
        <v>75364</v>
      </c>
      <c r="F69" s="7"/>
      <c r="G69" s="1" t="s">
        <v>114</v>
      </c>
      <c r="H69" s="1" t="s">
        <v>79</v>
      </c>
      <c r="I69" s="4" t="s">
        <v>32</v>
      </c>
      <c r="J69" s="40">
        <v>560</v>
      </c>
      <c r="K69" s="4">
        <v>0.416</v>
      </c>
      <c r="L69" s="40">
        <v>232.96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40">
        <v>560</v>
      </c>
      <c r="K70" s="4">
        <v>0.72</v>
      </c>
      <c r="L70" s="40">
        <v>403.2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40">
        <v>560</v>
      </c>
      <c r="K71" s="4">
        <v>0</v>
      </c>
      <c r="L71" s="40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34</v>
      </c>
      <c r="J72" s="40">
        <v>560</v>
      </c>
      <c r="K72" s="4">
        <v>0.07</v>
      </c>
      <c r="L72" s="40">
        <v>39.2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40">
        <v>560</v>
      </c>
      <c r="K73" s="4">
        <v>0.05</v>
      </c>
      <c r="L73" s="40">
        <v>28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40">
        <v>560</v>
      </c>
      <c r="K74" s="4">
        <v>0.14</v>
      </c>
      <c r="L74" s="40">
        <v>78.4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40">
        <v>560</v>
      </c>
      <c r="K75" s="4">
        <v>0</v>
      </c>
      <c r="L75" s="40">
        <v>0</v>
      </c>
    </row>
    <row r="76" ht="16.5" spans="1:12">
      <c r="A76" s="7"/>
      <c r="B76" s="8"/>
      <c r="C76" s="7"/>
      <c r="D76" s="7"/>
      <c r="E76" s="11"/>
      <c r="F76" s="7"/>
      <c r="G76" s="11"/>
      <c r="H76" s="11"/>
      <c r="I76" s="4" t="s">
        <v>36</v>
      </c>
      <c r="J76" s="40">
        <v>23</v>
      </c>
      <c r="K76" s="4">
        <v>0.4</v>
      </c>
      <c r="L76" s="40">
        <v>9.2</v>
      </c>
    </row>
    <row r="77" ht="16.5" spans="1:12">
      <c r="A77" s="7"/>
      <c r="B77" s="8"/>
      <c r="C77" s="7"/>
      <c r="D77" s="7"/>
      <c r="E77" s="1">
        <v>75366</v>
      </c>
      <c r="F77" s="7"/>
      <c r="G77" s="1" t="s">
        <v>117</v>
      </c>
      <c r="H77" s="1" t="s">
        <v>39</v>
      </c>
      <c r="I77" s="4" t="s">
        <v>32</v>
      </c>
      <c r="J77" s="40">
        <v>2520</v>
      </c>
      <c r="K77" s="4">
        <v>0.416</v>
      </c>
      <c r="L77" s="40">
        <v>1048.32</v>
      </c>
    </row>
    <row r="78" ht="16.5" spans="1:12">
      <c r="A78" s="7"/>
      <c r="B78" s="8"/>
      <c r="C78" s="7"/>
      <c r="D78" s="7"/>
      <c r="E78" s="7"/>
      <c r="F78" s="7"/>
      <c r="G78" s="7"/>
      <c r="H78" s="7"/>
      <c r="I78" s="4" t="s">
        <v>33</v>
      </c>
      <c r="J78" s="40">
        <v>2520</v>
      </c>
      <c r="K78" s="4">
        <v>0.72</v>
      </c>
      <c r="L78" s="40">
        <v>1814.4</v>
      </c>
    </row>
    <row r="79" ht="16.5" spans="1:12">
      <c r="A79" s="7"/>
      <c r="B79" s="8"/>
      <c r="C79" s="7"/>
      <c r="D79" s="7"/>
      <c r="E79" s="7"/>
      <c r="F79" s="7"/>
      <c r="G79" s="7"/>
      <c r="H79" s="7"/>
      <c r="I79" s="4" t="s">
        <v>24</v>
      </c>
      <c r="J79" s="40">
        <v>2520</v>
      </c>
      <c r="K79" s="4">
        <v>0</v>
      </c>
      <c r="L79" s="40">
        <v>0</v>
      </c>
    </row>
    <row r="80" ht="16.5" spans="1:12">
      <c r="A80" s="7"/>
      <c r="B80" s="8"/>
      <c r="C80" s="7"/>
      <c r="D80" s="7"/>
      <c r="E80" s="7"/>
      <c r="F80" s="7"/>
      <c r="G80" s="7"/>
      <c r="H80" s="7"/>
      <c r="I80" s="4" t="s">
        <v>34</v>
      </c>
      <c r="J80" s="40">
        <v>5040</v>
      </c>
      <c r="K80" s="4">
        <v>0.07</v>
      </c>
      <c r="L80" s="40">
        <v>352.8</v>
      </c>
    </row>
    <row r="81" ht="16.5" spans="1:12">
      <c r="A81" s="7"/>
      <c r="B81" s="8"/>
      <c r="C81" s="7"/>
      <c r="D81" s="7"/>
      <c r="E81" s="7"/>
      <c r="F81" s="7"/>
      <c r="G81" s="7"/>
      <c r="H81" s="7"/>
      <c r="I81" s="4" t="s">
        <v>21</v>
      </c>
      <c r="J81" s="40">
        <v>5040</v>
      </c>
      <c r="K81" s="4">
        <v>0.05</v>
      </c>
      <c r="L81" s="40">
        <v>252</v>
      </c>
    </row>
    <row r="82" ht="16.5" spans="1:12">
      <c r="A82" s="7"/>
      <c r="B82" s="8"/>
      <c r="C82" s="7"/>
      <c r="D82" s="7"/>
      <c r="E82" s="7"/>
      <c r="F82" s="7"/>
      <c r="G82" s="7"/>
      <c r="H82" s="7"/>
      <c r="I82" s="4" t="s">
        <v>22</v>
      </c>
      <c r="J82" s="40">
        <v>5040</v>
      </c>
      <c r="K82" s="4">
        <v>0.14</v>
      </c>
      <c r="L82" s="40">
        <v>705.6</v>
      </c>
    </row>
    <row r="83" ht="16.5" spans="1:12">
      <c r="A83" s="7"/>
      <c r="B83" s="8"/>
      <c r="C83" s="7"/>
      <c r="D83" s="7"/>
      <c r="E83" s="7"/>
      <c r="F83" s="7"/>
      <c r="G83" s="7"/>
      <c r="H83" s="7"/>
      <c r="I83" s="4" t="s">
        <v>35</v>
      </c>
      <c r="J83" s="40">
        <v>2520</v>
      </c>
      <c r="K83" s="4">
        <v>0</v>
      </c>
      <c r="L83" s="40">
        <v>0</v>
      </c>
    </row>
    <row r="84" ht="16.5" spans="1:12">
      <c r="A84" s="7"/>
      <c r="B84" s="8"/>
      <c r="C84" s="7"/>
      <c r="D84" s="7"/>
      <c r="E84" s="11"/>
      <c r="F84" s="7"/>
      <c r="G84" s="11"/>
      <c r="H84" s="7"/>
      <c r="I84" s="4" t="s">
        <v>36</v>
      </c>
      <c r="J84" s="40">
        <v>101</v>
      </c>
      <c r="K84" s="4">
        <v>0.4</v>
      </c>
      <c r="L84" s="40">
        <v>40.4</v>
      </c>
    </row>
    <row r="85" ht="16.5" spans="1:12">
      <c r="A85" s="7"/>
      <c r="B85" s="8"/>
      <c r="C85" s="7"/>
      <c r="D85" s="7"/>
      <c r="E85" s="1">
        <v>75367</v>
      </c>
      <c r="F85" s="7"/>
      <c r="G85" s="1" t="s">
        <v>116</v>
      </c>
      <c r="H85" s="7"/>
      <c r="I85" s="4" t="s">
        <v>32</v>
      </c>
      <c r="J85" s="40">
        <v>3000</v>
      </c>
      <c r="K85" s="4">
        <v>0.416</v>
      </c>
      <c r="L85" s="40">
        <v>1248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40">
        <v>3000</v>
      </c>
      <c r="K86" s="4">
        <v>0.72</v>
      </c>
      <c r="L86" s="40">
        <v>2160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40">
        <v>3000</v>
      </c>
      <c r="K87" s="4">
        <v>0</v>
      </c>
      <c r="L87" s="40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40">
        <v>6000</v>
      </c>
      <c r="K88" s="4">
        <v>0.07</v>
      </c>
      <c r="L88" s="40">
        <v>420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40">
        <v>6000</v>
      </c>
      <c r="K89" s="4">
        <v>0.05</v>
      </c>
      <c r="L89" s="40">
        <v>300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40">
        <v>6000</v>
      </c>
      <c r="K90" s="4">
        <v>0.14</v>
      </c>
      <c r="L90" s="40">
        <v>840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40">
        <v>3000</v>
      </c>
      <c r="K91" s="4">
        <v>0</v>
      </c>
      <c r="L91" s="40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40">
        <v>121</v>
      </c>
      <c r="K92" s="4">
        <v>0.4</v>
      </c>
      <c r="L92" s="40">
        <v>48.4</v>
      </c>
    </row>
    <row r="93" ht="16.5" spans="1:12">
      <c r="A93" s="7"/>
      <c r="B93" s="8"/>
      <c r="C93" s="7"/>
      <c r="D93" s="7"/>
      <c r="E93" s="1">
        <v>75368</v>
      </c>
      <c r="F93" s="7"/>
      <c r="G93" s="1" t="s">
        <v>119</v>
      </c>
      <c r="H93" s="1" t="s">
        <v>44</v>
      </c>
      <c r="I93" s="4" t="s">
        <v>32</v>
      </c>
      <c r="J93" s="40">
        <v>380</v>
      </c>
      <c r="K93" s="4">
        <v>0.416</v>
      </c>
      <c r="L93" s="40">
        <v>158.08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40">
        <v>380</v>
      </c>
      <c r="K94" s="4">
        <v>0.72</v>
      </c>
      <c r="L94" s="40">
        <v>273.6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40">
        <v>380</v>
      </c>
      <c r="K95" s="4">
        <v>0</v>
      </c>
      <c r="L95" s="40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40">
        <v>380</v>
      </c>
      <c r="K96" s="4">
        <v>0.07</v>
      </c>
      <c r="L96" s="40">
        <v>26.6</v>
      </c>
    </row>
    <row r="97" ht="16.5" spans="1:17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40">
        <v>380</v>
      </c>
      <c r="K97" s="4">
        <v>0.05</v>
      </c>
      <c r="L97" s="40">
        <v>19</v>
      </c>
    </row>
    <row r="98" ht="16.5" spans="1:17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40">
        <v>380</v>
      </c>
      <c r="K98" s="4">
        <v>0.14</v>
      </c>
      <c r="L98" s="40">
        <v>53.2</v>
      </c>
    </row>
    <row r="99" ht="16.5" spans="1:17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40">
        <v>380</v>
      </c>
      <c r="K99" s="4">
        <v>0</v>
      </c>
      <c r="L99" s="40">
        <v>0</v>
      </c>
    </row>
    <row r="100" ht="16.5" spans="1:17">
      <c r="A100" s="7"/>
      <c r="B100" s="8"/>
      <c r="C100" s="7"/>
      <c r="D100" s="7"/>
      <c r="E100" s="11"/>
      <c r="F100" s="7"/>
      <c r="G100" s="11"/>
      <c r="H100" s="7"/>
      <c r="I100" s="4" t="s">
        <v>36</v>
      </c>
      <c r="J100" s="40">
        <v>16</v>
      </c>
      <c r="K100" s="4">
        <v>0.4</v>
      </c>
      <c r="L100" s="40">
        <v>6.4</v>
      </c>
    </row>
    <row r="101" ht="16.5" spans="1:17">
      <c r="A101" s="7"/>
      <c r="B101" s="8"/>
      <c r="C101" s="7"/>
      <c r="D101" s="7"/>
      <c r="E101" s="1">
        <v>75369</v>
      </c>
      <c r="F101" s="7"/>
      <c r="G101" s="1" t="s">
        <v>118</v>
      </c>
      <c r="H101" s="7"/>
      <c r="I101" s="4" t="s">
        <v>32</v>
      </c>
      <c r="J101" s="40">
        <v>1990</v>
      </c>
      <c r="K101" s="4">
        <v>0.416</v>
      </c>
      <c r="L101" s="40">
        <v>827.84</v>
      </c>
    </row>
    <row r="102" ht="16.5" spans="1:17">
      <c r="A102" s="7"/>
      <c r="B102" s="8"/>
      <c r="C102" s="7"/>
      <c r="D102" s="7"/>
      <c r="E102" s="7"/>
      <c r="F102" s="7"/>
      <c r="G102" s="7"/>
      <c r="H102" s="7"/>
      <c r="I102" s="4" t="s">
        <v>33</v>
      </c>
      <c r="J102" s="40">
        <v>1990</v>
      </c>
      <c r="K102" s="4">
        <v>0.72</v>
      </c>
      <c r="L102" s="40">
        <v>1432.8</v>
      </c>
    </row>
    <row r="103" ht="16.5" spans="1:17">
      <c r="A103" s="7"/>
      <c r="B103" s="8"/>
      <c r="C103" s="7"/>
      <c r="D103" s="7"/>
      <c r="E103" s="7"/>
      <c r="F103" s="7"/>
      <c r="G103" s="7"/>
      <c r="H103" s="7"/>
      <c r="I103" s="4" t="s">
        <v>24</v>
      </c>
      <c r="J103" s="40">
        <v>1990</v>
      </c>
      <c r="K103" s="4">
        <v>0</v>
      </c>
      <c r="L103" s="40">
        <v>0</v>
      </c>
    </row>
    <row r="104" ht="16.5" spans="1:17">
      <c r="A104" s="7"/>
      <c r="B104" s="8"/>
      <c r="C104" s="7"/>
      <c r="D104" s="7"/>
      <c r="E104" s="7"/>
      <c r="F104" s="7"/>
      <c r="G104" s="7"/>
      <c r="H104" s="7"/>
      <c r="I104" s="4" t="s">
        <v>34</v>
      </c>
      <c r="J104" s="40">
        <v>1990</v>
      </c>
      <c r="K104" s="4">
        <v>0.07</v>
      </c>
      <c r="L104" s="40">
        <v>139.3</v>
      </c>
    </row>
    <row r="105" ht="16.5" spans="1:17">
      <c r="A105" s="7"/>
      <c r="B105" s="8"/>
      <c r="C105" s="7"/>
      <c r="D105" s="7"/>
      <c r="E105" s="7"/>
      <c r="F105" s="7"/>
      <c r="G105" s="7"/>
      <c r="H105" s="7"/>
      <c r="I105" s="4" t="s">
        <v>21</v>
      </c>
      <c r="J105" s="40">
        <v>1990</v>
      </c>
      <c r="K105" s="4">
        <v>0.05</v>
      </c>
      <c r="L105" s="40">
        <v>99.5</v>
      </c>
      <c r="N105" s="186"/>
      <c r="O105" s="186"/>
      <c r="P105" s="186"/>
      <c r="Q105" s="186"/>
    </row>
    <row r="106" ht="16.5" spans="1:17">
      <c r="A106" s="7"/>
      <c r="B106" s="8"/>
      <c r="C106" s="7"/>
      <c r="D106" s="7"/>
      <c r="E106" s="7"/>
      <c r="F106" s="7"/>
      <c r="G106" s="7"/>
      <c r="H106" s="7"/>
      <c r="I106" s="4" t="s">
        <v>22</v>
      </c>
      <c r="J106" s="40">
        <v>1990</v>
      </c>
      <c r="K106" s="4">
        <v>0.14</v>
      </c>
      <c r="L106" s="40">
        <v>278.6</v>
      </c>
      <c r="N106" s="186"/>
      <c r="O106" s="186"/>
      <c r="P106" s="186"/>
      <c r="Q106" s="186"/>
    </row>
    <row r="107" ht="16.5" spans="1:17">
      <c r="A107" s="7"/>
      <c r="B107" s="8"/>
      <c r="C107" s="7"/>
      <c r="D107" s="7"/>
      <c r="E107" s="7"/>
      <c r="F107" s="7"/>
      <c r="G107" s="7"/>
      <c r="H107" s="7"/>
      <c r="I107" s="4" t="s">
        <v>35</v>
      </c>
      <c r="J107" s="40">
        <v>1990</v>
      </c>
      <c r="K107" s="4">
        <v>0</v>
      </c>
      <c r="L107" s="40">
        <v>0</v>
      </c>
      <c r="N107" s="186"/>
      <c r="O107" s="186"/>
      <c r="P107" s="186"/>
      <c r="Q107" s="186"/>
    </row>
    <row r="108" ht="16.5" spans="1:17">
      <c r="A108" s="11"/>
      <c r="B108" s="19"/>
      <c r="C108" s="11"/>
      <c r="D108" s="11"/>
      <c r="E108" s="11"/>
      <c r="F108" s="11"/>
      <c r="G108" s="11"/>
      <c r="H108" s="11"/>
      <c r="I108" s="4" t="s">
        <v>36</v>
      </c>
      <c r="J108" s="40">
        <v>81</v>
      </c>
      <c r="K108" s="4">
        <v>0.4</v>
      </c>
      <c r="L108" s="40">
        <v>32.4</v>
      </c>
      <c r="N108" s="186"/>
      <c r="O108" s="186"/>
      <c r="P108" s="186"/>
      <c r="Q108" s="186"/>
    </row>
    <row r="109" spans="1:17">
      <c r="A109" s="48" t="s">
        <v>47</v>
      </c>
      <c r="B109" s="49"/>
      <c r="C109" s="49"/>
      <c r="D109" s="49"/>
      <c r="E109" s="49"/>
      <c r="F109" s="49"/>
      <c r="G109" s="49"/>
      <c r="H109" s="49"/>
      <c r="I109" s="50"/>
      <c r="J109" s="187">
        <f>SUM(J5:J108)</f>
        <v>138406</v>
      </c>
      <c r="K109" s="52"/>
      <c r="L109" s="51">
        <f>SUM(L5:L108)</f>
        <v>24684.284</v>
      </c>
      <c r="M109" s="162" t="s">
        <v>180</v>
      </c>
      <c r="N109" s="162" t="s">
        <v>181</v>
      </c>
    </row>
    <row r="112" ht="23" spans="1:17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0">
      <c r="A113" s="184" t="s">
        <v>49</v>
      </c>
      <c r="B113" s="184" t="s">
        <v>50</v>
      </c>
      <c r="C113" s="184" t="s">
        <v>51</v>
      </c>
      <c r="D113" s="184" t="s">
        <v>52</v>
      </c>
      <c r="E113" s="184" t="s">
        <v>53</v>
      </c>
      <c r="F113" s="184" t="s">
        <v>54</v>
      </c>
      <c r="G113" s="185" t="s">
        <v>55</v>
      </c>
      <c r="H113" s="185" t="s">
        <v>56</v>
      </c>
      <c r="I113" s="184" t="s">
        <v>57</v>
      </c>
      <c r="J113" s="55" t="s">
        <v>58</v>
      </c>
    </row>
    <row r="114" ht="28" spans="1:10">
      <c r="A114" s="56">
        <v>1</v>
      </c>
      <c r="B114" s="57"/>
      <c r="C114" s="56" t="s">
        <v>13</v>
      </c>
      <c r="D114" s="58" t="s">
        <v>59</v>
      </c>
      <c r="E114" s="58" t="s">
        <v>60</v>
      </c>
      <c r="F114" s="56" t="s">
        <v>61</v>
      </c>
      <c r="G114" s="56" t="s">
        <v>62</v>
      </c>
      <c r="H114" s="56">
        <f>J109</f>
        <v>138406</v>
      </c>
      <c r="I114" s="60">
        <f>L109</f>
        <v>24684.284</v>
      </c>
      <c r="J114" s="61"/>
    </row>
  </sheetData>
  <autoFilter xmlns:etc="http://www.wps.cn/officeDocument/2017/etCustomData" ref="A4:M109" etc:filterBottomFollowUsedRange="0">
    <extLst/>
  </autoFilter>
  <mergeCells count="67">
    <mergeCell ref="A3:L3"/>
    <mergeCell ref="A109:I109"/>
    <mergeCell ref="A112:J112"/>
    <mergeCell ref="A5:A12"/>
    <mergeCell ref="A13:A18"/>
    <mergeCell ref="A19:A20"/>
    <mergeCell ref="A21:A52"/>
    <mergeCell ref="A53:A108"/>
    <mergeCell ref="B5:B12"/>
    <mergeCell ref="B13:B18"/>
    <mergeCell ref="B19:B20"/>
    <mergeCell ref="B21:B52"/>
    <mergeCell ref="B53:B108"/>
    <mergeCell ref="C5:C12"/>
    <mergeCell ref="C13:C18"/>
    <mergeCell ref="C19:C20"/>
    <mergeCell ref="C21:C52"/>
    <mergeCell ref="C53:C108"/>
    <mergeCell ref="D5:D12"/>
    <mergeCell ref="D13:D18"/>
    <mergeCell ref="D19:D20"/>
    <mergeCell ref="D21:D52"/>
    <mergeCell ref="D53:D108"/>
    <mergeCell ref="E5:E12"/>
    <mergeCell ref="E13:E18"/>
    <mergeCell ref="E19:E20"/>
    <mergeCell ref="E21:E29"/>
    <mergeCell ref="E30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12"/>
    <mergeCell ref="F13:F18"/>
    <mergeCell ref="F19:F20"/>
    <mergeCell ref="F21:F52"/>
    <mergeCell ref="F53:F108"/>
    <mergeCell ref="G5:G12"/>
    <mergeCell ref="G13:G18"/>
    <mergeCell ref="G19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18"/>
    <mergeCell ref="H19:H20"/>
    <mergeCell ref="H21:H28"/>
    <mergeCell ref="H29:H36"/>
    <mergeCell ref="H37:H44"/>
    <mergeCell ref="H45:H52"/>
    <mergeCell ref="H53:H68"/>
    <mergeCell ref="H69:H76"/>
    <mergeCell ref="H77:H92"/>
    <mergeCell ref="H93:H10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98"/>
  <sheetViews>
    <sheetView zoomScale="60" zoomScaleNormal="60" topLeftCell="A73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4.3636363636364" style="20" customWidth="1"/>
    <col min="14" max="17" width="10.1818181818182" style="20" customWidth="1"/>
    <col min="18" max="16384" width="9" style="20"/>
  </cols>
  <sheetData>
    <row r="3" ht="66" customHeight="1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88" t="s">
        <v>1</v>
      </c>
      <c r="B4" s="179" t="s">
        <v>2</v>
      </c>
      <c r="C4" s="88" t="s">
        <v>3</v>
      </c>
      <c r="D4" s="88" t="s">
        <v>4</v>
      </c>
      <c r="E4" s="180" t="s">
        <v>5</v>
      </c>
      <c r="F4" s="88" t="s">
        <v>6</v>
      </c>
      <c r="G4" s="181" t="s">
        <v>7</v>
      </c>
      <c r="H4" s="181" t="s">
        <v>8</v>
      </c>
      <c r="I4" s="182" t="s">
        <v>9</v>
      </c>
      <c r="J4" s="29" t="s">
        <v>10</v>
      </c>
      <c r="K4" s="183" t="s">
        <v>11</v>
      </c>
      <c r="L4" s="31" t="s">
        <v>12</v>
      </c>
    </row>
    <row r="5" ht="66" customHeight="1" spans="1:12">
      <c r="A5" s="70" t="s">
        <v>13</v>
      </c>
      <c r="B5" s="134">
        <v>45755</v>
      </c>
      <c r="C5" s="70" t="s">
        <v>14</v>
      </c>
      <c r="D5" s="70" t="s">
        <v>182</v>
      </c>
      <c r="E5" s="70">
        <v>53406</v>
      </c>
      <c r="F5" s="70" t="s">
        <v>183</v>
      </c>
      <c r="G5" s="70" t="s">
        <v>75</v>
      </c>
      <c r="H5" s="4" t="s">
        <v>76</v>
      </c>
      <c r="I5" s="4" t="s">
        <v>32</v>
      </c>
      <c r="J5" s="77">
        <v>1160</v>
      </c>
      <c r="K5" s="4">
        <v>0.416</v>
      </c>
      <c r="L5" s="117">
        <v>482.56</v>
      </c>
    </row>
    <row r="6" ht="16.5" spans="1:12">
      <c r="A6" s="74"/>
      <c r="B6" s="135"/>
      <c r="C6" s="74"/>
      <c r="D6" s="74"/>
      <c r="E6" s="74"/>
      <c r="F6" s="74"/>
      <c r="G6" s="74"/>
      <c r="H6" s="4"/>
      <c r="I6" s="4" t="s">
        <v>33</v>
      </c>
      <c r="J6" s="77">
        <v>1160</v>
      </c>
      <c r="K6" s="4">
        <v>0.72</v>
      </c>
      <c r="L6" s="117">
        <v>835.2</v>
      </c>
    </row>
    <row r="7" ht="16.5" spans="1:12">
      <c r="A7" s="74"/>
      <c r="B7" s="135"/>
      <c r="C7" s="74"/>
      <c r="D7" s="74"/>
      <c r="E7" s="74"/>
      <c r="F7" s="74"/>
      <c r="G7" s="74"/>
      <c r="H7" s="4"/>
      <c r="I7" s="4" t="s">
        <v>24</v>
      </c>
      <c r="J7" s="77">
        <v>1160</v>
      </c>
      <c r="K7" s="4">
        <v>0</v>
      </c>
      <c r="L7" s="117">
        <v>0</v>
      </c>
    </row>
    <row r="8" ht="16.5" spans="1:12">
      <c r="A8" s="74"/>
      <c r="B8" s="135"/>
      <c r="C8" s="74"/>
      <c r="D8" s="74"/>
      <c r="E8" s="74"/>
      <c r="F8" s="74"/>
      <c r="G8" s="74"/>
      <c r="H8" s="4"/>
      <c r="I8" s="4" t="s">
        <v>34</v>
      </c>
      <c r="J8" s="77">
        <v>1160</v>
      </c>
      <c r="K8" s="4">
        <v>0.07</v>
      </c>
      <c r="L8" s="117">
        <v>81.2</v>
      </c>
    </row>
    <row r="9" ht="16.5" customHeight="1" spans="1:12">
      <c r="A9" s="74"/>
      <c r="B9" s="135"/>
      <c r="C9" s="74"/>
      <c r="D9" s="74"/>
      <c r="E9" s="74"/>
      <c r="F9" s="74"/>
      <c r="G9" s="74"/>
      <c r="H9" s="4"/>
      <c r="I9" s="4" t="s">
        <v>21</v>
      </c>
      <c r="J9" s="77">
        <v>1160</v>
      </c>
      <c r="K9" s="4">
        <v>0.05</v>
      </c>
      <c r="L9" s="117">
        <v>58</v>
      </c>
    </row>
    <row r="10" ht="16.5" spans="1:12">
      <c r="A10" s="74"/>
      <c r="B10" s="135"/>
      <c r="C10" s="74"/>
      <c r="D10" s="74"/>
      <c r="E10" s="74"/>
      <c r="F10" s="74"/>
      <c r="G10" s="74"/>
      <c r="H10" s="4"/>
      <c r="I10" s="4" t="s">
        <v>22</v>
      </c>
      <c r="J10" s="77">
        <v>1160</v>
      </c>
      <c r="K10" s="4">
        <v>0.14</v>
      </c>
      <c r="L10" s="117">
        <v>162.4</v>
      </c>
    </row>
    <row r="11" ht="16.5" customHeight="1" spans="1:12">
      <c r="A11" s="74"/>
      <c r="B11" s="135"/>
      <c r="C11" s="74"/>
      <c r="D11" s="74"/>
      <c r="E11" s="74"/>
      <c r="F11" s="74"/>
      <c r="G11" s="74"/>
      <c r="H11" s="4"/>
      <c r="I11" s="4" t="s">
        <v>35</v>
      </c>
      <c r="J11" s="77">
        <v>1160</v>
      </c>
      <c r="K11" s="4">
        <v>0</v>
      </c>
      <c r="L11" s="117">
        <v>0</v>
      </c>
    </row>
    <row r="12" ht="16.5" spans="1:12">
      <c r="A12" s="74"/>
      <c r="B12" s="135"/>
      <c r="C12" s="74"/>
      <c r="D12" s="74"/>
      <c r="E12" s="47"/>
      <c r="F12" s="74"/>
      <c r="G12" s="47"/>
      <c r="H12" s="4"/>
      <c r="I12" s="4" t="s">
        <v>36</v>
      </c>
      <c r="J12" s="77">
        <v>49</v>
      </c>
      <c r="K12" s="4">
        <v>0.4</v>
      </c>
      <c r="L12" s="117">
        <v>19.6</v>
      </c>
    </row>
    <row r="13" ht="16.5" spans="1:12">
      <c r="A13" s="74"/>
      <c r="B13" s="135"/>
      <c r="C13" s="74"/>
      <c r="D13" s="74"/>
      <c r="E13" s="70">
        <v>53411</v>
      </c>
      <c r="F13" s="74"/>
      <c r="G13" s="70" t="s">
        <v>78</v>
      </c>
      <c r="H13" s="4" t="s">
        <v>79</v>
      </c>
      <c r="I13" s="4" t="s">
        <v>32</v>
      </c>
      <c r="J13" s="77">
        <v>210</v>
      </c>
      <c r="K13" s="4">
        <v>0.416</v>
      </c>
      <c r="L13" s="117">
        <v>87.36</v>
      </c>
    </row>
    <row r="14" ht="16.5" spans="1:12">
      <c r="A14" s="74"/>
      <c r="B14" s="135"/>
      <c r="C14" s="74"/>
      <c r="D14" s="74"/>
      <c r="E14" s="74"/>
      <c r="F14" s="74"/>
      <c r="G14" s="74"/>
      <c r="H14" s="4"/>
      <c r="I14" s="4" t="s">
        <v>33</v>
      </c>
      <c r="J14" s="77">
        <v>210</v>
      </c>
      <c r="K14" s="4">
        <v>0.72</v>
      </c>
      <c r="L14" s="117">
        <v>151.2</v>
      </c>
    </row>
    <row r="15" ht="16.5" spans="1:12">
      <c r="A15" s="74"/>
      <c r="B15" s="135"/>
      <c r="C15" s="74"/>
      <c r="D15" s="74"/>
      <c r="E15" s="74"/>
      <c r="F15" s="74"/>
      <c r="G15" s="74"/>
      <c r="H15" s="4"/>
      <c r="I15" s="4" t="s">
        <v>24</v>
      </c>
      <c r="J15" s="77">
        <v>210</v>
      </c>
      <c r="K15" s="4">
        <v>0</v>
      </c>
      <c r="L15" s="117">
        <v>0</v>
      </c>
    </row>
    <row r="16" ht="16.5" spans="1:12">
      <c r="A16" s="74"/>
      <c r="B16" s="135"/>
      <c r="C16" s="74"/>
      <c r="D16" s="74"/>
      <c r="E16" s="74"/>
      <c r="F16" s="74"/>
      <c r="G16" s="74"/>
      <c r="H16" s="4"/>
      <c r="I16" s="4" t="s">
        <v>34</v>
      </c>
      <c r="J16" s="77">
        <v>210</v>
      </c>
      <c r="K16" s="4">
        <v>0.07</v>
      </c>
      <c r="L16" s="117">
        <v>14.7</v>
      </c>
    </row>
    <row r="17" ht="16.5" customHeight="1" spans="1:12">
      <c r="A17" s="74"/>
      <c r="B17" s="135"/>
      <c r="C17" s="74"/>
      <c r="D17" s="74"/>
      <c r="E17" s="74"/>
      <c r="F17" s="74"/>
      <c r="G17" s="74"/>
      <c r="H17" s="4"/>
      <c r="I17" s="4" t="s">
        <v>21</v>
      </c>
      <c r="J17" s="77">
        <v>210</v>
      </c>
      <c r="K17" s="4">
        <v>0.05</v>
      </c>
      <c r="L17" s="117">
        <v>10.5</v>
      </c>
    </row>
    <row r="18" ht="16.5" spans="1:12">
      <c r="A18" s="74"/>
      <c r="B18" s="135"/>
      <c r="C18" s="74"/>
      <c r="D18" s="74"/>
      <c r="E18" s="74"/>
      <c r="F18" s="74"/>
      <c r="G18" s="74"/>
      <c r="H18" s="4"/>
      <c r="I18" s="4" t="s">
        <v>22</v>
      </c>
      <c r="J18" s="77">
        <v>210</v>
      </c>
      <c r="K18" s="4">
        <v>0.14</v>
      </c>
      <c r="L18" s="117">
        <v>29.4</v>
      </c>
    </row>
    <row r="19" ht="16.5" customHeight="1" spans="1:12">
      <c r="A19" s="74"/>
      <c r="B19" s="135"/>
      <c r="C19" s="74"/>
      <c r="D19" s="74"/>
      <c r="E19" s="74"/>
      <c r="F19" s="74"/>
      <c r="G19" s="74"/>
      <c r="H19" s="4"/>
      <c r="I19" s="4" t="s">
        <v>35</v>
      </c>
      <c r="J19" s="77">
        <v>210</v>
      </c>
      <c r="K19" s="4">
        <v>0</v>
      </c>
      <c r="L19" s="117">
        <v>0</v>
      </c>
    </row>
    <row r="20" ht="16.5" spans="1:12">
      <c r="A20" s="74"/>
      <c r="B20" s="135"/>
      <c r="C20" s="74"/>
      <c r="D20" s="74"/>
      <c r="E20" s="47"/>
      <c r="F20" s="74"/>
      <c r="G20" s="47"/>
      <c r="H20" s="4"/>
      <c r="I20" s="4" t="s">
        <v>36</v>
      </c>
      <c r="J20" s="77">
        <v>10</v>
      </c>
      <c r="K20" s="4">
        <v>0.4</v>
      </c>
      <c r="L20" s="117">
        <v>4</v>
      </c>
    </row>
    <row r="21" ht="16.5" spans="1:12">
      <c r="A21" s="74"/>
      <c r="B21" s="135"/>
      <c r="C21" s="74"/>
      <c r="D21" s="74"/>
      <c r="E21" s="70">
        <v>53412</v>
      </c>
      <c r="F21" s="74"/>
      <c r="G21" s="70" t="s">
        <v>81</v>
      </c>
      <c r="H21" s="4" t="s">
        <v>82</v>
      </c>
      <c r="I21" s="4" t="s">
        <v>32</v>
      </c>
      <c r="J21" s="77">
        <v>1520</v>
      </c>
      <c r="K21" s="4">
        <v>0.416</v>
      </c>
      <c r="L21" s="117">
        <v>632.32</v>
      </c>
    </row>
    <row r="22" ht="16.5" spans="1:12">
      <c r="A22" s="74"/>
      <c r="B22" s="135"/>
      <c r="C22" s="74"/>
      <c r="D22" s="74"/>
      <c r="E22" s="74"/>
      <c r="F22" s="74"/>
      <c r="G22" s="74"/>
      <c r="H22" s="4"/>
      <c r="I22" s="4" t="s">
        <v>33</v>
      </c>
      <c r="J22" s="77">
        <v>1520</v>
      </c>
      <c r="K22" s="4">
        <v>0.72</v>
      </c>
      <c r="L22" s="117">
        <v>1094.4</v>
      </c>
    </row>
    <row r="23" ht="16.5" spans="1:12">
      <c r="A23" s="74"/>
      <c r="B23" s="135"/>
      <c r="C23" s="74"/>
      <c r="D23" s="74"/>
      <c r="E23" s="74"/>
      <c r="F23" s="74"/>
      <c r="G23" s="74"/>
      <c r="H23" s="4"/>
      <c r="I23" s="4" t="s">
        <v>24</v>
      </c>
      <c r="J23" s="77">
        <v>1520</v>
      </c>
      <c r="K23" s="4">
        <v>0</v>
      </c>
      <c r="L23" s="117">
        <v>0</v>
      </c>
    </row>
    <row r="24" ht="16.5" spans="1:12">
      <c r="A24" s="74"/>
      <c r="B24" s="135"/>
      <c r="C24" s="74"/>
      <c r="D24" s="74"/>
      <c r="E24" s="74"/>
      <c r="F24" s="74"/>
      <c r="G24" s="74"/>
      <c r="H24" s="4"/>
      <c r="I24" s="4" t="s">
        <v>34</v>
      </c>
      <c r="J24" s="77">
        <v>3040</v>
      </c>
      <c r="K24" s="4">
        <v>0.07</v>
      </c>
      <c r="L24" s="117">
        <v>212.8</v>
      </c>
    </row>
    <row r="25" ht="16.5" customHeight="1" spans="1:12">
      <c r="A25" s="74"/>
      <c r="B25" s="135"/>
      <c r="C25" s="74"/>
      <c r="D25" s="74"/>
      <c r="E25" s="74"/>
      <c r="F25" s="74"/>
      <c r="G25" s="74"/>
      <c r="H25" s="4"/>
      <c r="I25" s="4" t="s">
        <v>21</v>
      </c>
      <c r="J25" s="77">
        <v>3040</v>
      </c>
      <c r="K25" s="4">
        <v>0.05</v>
      </c>
      <c r="L25" s="117">
        <v>152</v>
      </c>
    </row>
    <row r="26" ht="16.5" spans="1:12">
      <c r="A26" s="74"/>
      <c r="B26" s="135"/>
      <c r="C26" s="74"/>
      <c r="D26" s="74"/>
      <c r="E26" s="74"/>
      <c r="F26" s="74"/>
      <c r="G26" s="74"/>
      <c r="H26" s="4"/>
      <c r="I26" s="4" t="s">
        <v>22</v>
      </c>
      <c r="J26" s="77">
        <v>3040</v>
      </c>
      <c r="K26" s="4">
        <v>0.14</v>
      </c>
      <c r="L26" s="117">
        <v>425.6</v>
      </c>
    </row>
    <row r="27" ht="16.5" customHeight="1" spans="1:12">
      <c r="A27" s="74"/>
      <c r="B27" s="135"/>
      <c r="C27" s="74"/>
      <c r="D27" s="74"/>
      <c r="E27" s="74"/>
      <c r="F27" s="74"/>
      <c r="G27" s="74"/>
      <c r="H27" s="4"/>
      <c r="I27" s="4" t="s">
        <v>35</v>
      </c>
      <c r="J27" s="77">
        <v>1520</v>
      </c>
      <c r="K27" s="4">
        <v>0</v>
      </c>
      <c r="L27" s="117">
        <v>0</v>
      </c>
    </row>
    <row r="28" ht="16.5" spans="1:12">
      <c r="A28" s="74"/>
      <c r="B28" s="135"/>
      <c r="C28" s="74"/>
      <c r="D28" s="74"/>
      <c r="E28" s="47"/>
      <c r="F28" s="74"/>
      <c r="G28" s="47"/>
      <c r="H28" s="4"/>
      <c r="I28" s="4" t="s">
        <v>36</v>
      </c>
      <c r="J28" s="77">
        <v>62</v>
      </c>
      <c r="K28" s="4">
        <v>0.4</v>
      </c>
      <c r="L28" s="117">
        <v>24.8</v>
      </c>
    </row>
    <row r="29" ht="16.5" spans="1:12">
      <c r="A29" s="74"/>
      <c r="B29" s="135"/>
      <c r="C29" s="74"/>
      <c r="D29" s="74"/>
      <c r="E29" s="70">
        <v>53414</v>
      </c>
      <c r="F29" s="74"/>
      <c r="G29" s="70" t="s">
        <v>84</v>
      </c>
      <c r="H29" s="4" t="s">
        <v>85</v>
      </c>
      <c r="I29" s="4" t="s">
        <v>32</v>
      </c>
      <c r="J29" s="77">
        <v>950</v>
      </c>
      <c r="K29" s="4">
        <v>0.416</v>
      </c>
      <c r="L29" s="117">
        <v>395.2</v>
      </c>
    </row>
    <row r="30" ht="16.5" spans="1:12">
      <c r="A30" s="74"/>
      <c r="B30" s="135"/>
      <c r="C30" s="74"/>
      <c r="D30" s="74"/>
      <c r="E30" s="74"/>
      <c r="F30" s="74"/>
      <c r="G30" s="74"/>
      <c r="H30" s="4"/>
      <c r="I30" s="4" t="s">
        <v>33</v>
      </c>
      <c r="J30" s="77">
        <v>950</v>
      </c>
      <c r="K30" s="4">
        <v>0.72</v>
      </c>
      <c r="L30" s="117">
        <v>684</v>
      </c>
    </row>
    <row r="31" ht="16.5" spans="1:12">
      <c r="A31" s="74"/>
      <c r="B31" s="135"/>
      <c r="C31" s="74"/>
      <c r="D31" s="74"/>
      <c r="E31" s="74"/>
      <c r="F31" s="74"/>
      <c r="G31" s="74"/>
      <c r="H31" s="4"/>
      <c r="I31" s="4" t="s">
        <v>24</v>
      </c>
      <c r="J31" s="77">
        <v>950</v>
      </c>
      <c r="K31" s="4">
        <v>0</v>
      </c>
      <c r="L31" s="117">
        <v>0</v>
      </c>
    </row>
    <row r="32" ht="16.5" spans="1:12">
      <c r="A32" s="74"/>
      <c r="B32" s="135"/>
      <c r="C32" s="74"/>
      <c r="D32" s="74"/>
      <c r="E32" s="74"/>
      <c r="F32" s="74"/>
      <c r="G32" s="74"/>
      <c r="H32" s="4"/>
      <c r="I32" s="4" t="s">
        <v>34</v>
      </c>
      <c r="J32" s="77">
        <v>950</v>
      </c>
      <c r="K32" s="4">
        <v>0.07</v>
      </c>
      <c r="L32" s="117">
        <v>66.5</v>
      </c>
    </row>
    <row r="33" ht="16.5" customHeight="1" spans="1:12">
      <c r="A33" s="74"/>
      <c r="B33" s="135"/>
      <c r="C33" s="74"/>
      <c r="D33" s="74"/>
      <c r="E33" s="74"/>
      <c r="F33" s="74"/>
      <c r="G33" s="74"/>
      <c r="H33" s="4"/>
      <c r="I33" s="4" t="s">
        <v>21</v>
      </c>
      <c r="J33" s="77">
        <v>950</v>
      </c>
      <c r="K33" s="4">
        <v>0.05</v>
      </c>
      <c r="L33" s="117">
        <v>47.5</v>
      </c>
    </row>
    <row r="34" ht="16.5" spans="1:12">
      <c r="A34" s="74"/>
      <c r="B34" s="135"/>
      <c r="C34" s="74"/>
      <c r="D34" s="74"/>
      <c r="E34" s="74"/>
      <c r="F34" s="74"/>
      <c r="G34" s="74"/>
      <c r="H34" s="4"/>
      <c r="I34" s="4" t="s">
        <v>22</v>
      </c>
      <c r="J34" s="77">
        <v>950</v>
      </c>
      <c r="K34" s="4">
        <v>0.14</v>
      </c>
      <c r="L34" s="117">
        <v>133</v>
      </c>
    </row>
    <row r="35" ht="16.5" customHeight="1" spans="1:12">
      <c r="A35" s="74"/>
      <c r="B35" s="135"/>
      <c r="C35" s="74"/>
      <c r="D35" s="74"/>
      <c r="E35" s="74"/>
      <c r="F35" s="74"/>
      <c r="G35" s="74"/>
      <c r="H35" s="4"/>
      <c r="I35" s="4" t="s">
        <v>35</v>
      </c>
      <c r="J35" s="77">
        <v>950</v>
      </c>
      <c r="K35" s="4">
        <v>0</v>
      </c>
      <c r="L35" s="117">
        <v>0</v>
      </c>
    </row>
    <row r="36" ht="16.5" spans="1:12">
      <c r="A36" s="47"/>
      <c r="B36" s="136"/>
      <c r="C36" s="47"/>
      <c r="D36" s="47"/>
      <c r="E36" s="47"/>
      <c r="F36" s="47"/>
      <c r="G36" s="47"/>
      <c r="H36" s="4"/>
      <c r="I36" s="4" t="s">
        <v>36</v>
      </c>
      <c r="J36" s="77">
        <v>39</v>
      </c>
      <c r="K36" s="4">
        <v>0.4</v>
      </c>
      <c r="L36" s="117">
        <v>15.6</v>
      </c>
    </row>
    <row r="37" ht="16.5" spans="1:12">
      <c r="A37" s="70" t="s">
        <v>13</v>
      </c>
      <c r="B37" s="134">
        <v>45756</v>
      </c>
      <c r="C37" s="70" t="s">
        <v>14</v>
      </c>
      <c r="D37" s="70" t="s">
        <v>184</v>
      </c>
      <c r="E37" s="70">
        <v>53396</v>
      </c>
      <c r="F37" s="70" t="s">
        <v>185</v>
      </c>
      <c r="G37" s="70" t="s">
        <v>113</v>
      </c>
      <c r="H37" s="70" t="s">
        <v>31</v>
      </c>
      <c r="I37" s="4" t="s">
        <v>32</v>
      </c>
      <c r="J37" s="77">
        <v>670</v>
      </c>
      <c r="K37" s="4">
        <v>0.416</v>
      </c>
      <c r="L37" s="117">
        <v>278.72</v>
      </c>
    </row>
    <row r="38" ht="16.5" spans="1:12">
      <c r="A38" s="74"/>
      <c r="B38" s="135"/>
      <c r="C38" s="74"/>
      <c r="D38" s="74"/>
      <c r="E38" s="74"/>
      <c r="F38" s="74"/>
      <c r="G38" s="74"/>
      <c r="H38" s="74"/>
      <c r="I38" s="4" t="s">
        <v>33</v>
      </c>
      <c r="J38" s="77">
        <v>670</v>
      </c>
      <c r="K38" s="4">
        <v>0.72</v>
      </c>
      <c r="L38" s="117">
        <v>482.4</v>
      </c>
    </row>
    <row r="39" ht="16.5" spans="1:12">
      <c r="A39" s="74"/>
      <c r="B39" s="135"/>
      <c r="C39" s="74"/>
      <c r="D39" s="74"/>
      <c r="E39" s="74"/>
      <c r="F39" s="74"/>
      <c r="G39" s="74"/>
      <c r="H39" s="74"/>
      <c r="I39" s="4" t="s">
        <v>24</v>
      </c>
      <c r="J39" s="77">
        <v>670</v>
      </c>
      <c r="K39" s="4">
        <v>0</v>
      </c>
      <c r="L39" s="117">
        <v>0</v>
      </c>
    </row>
    <row r="40" ht="16.5" spans="1:12">
      <c r="A40" s="74"/>
      <c r="B40" s="135"/>
      <c r="C40" s="74"/>
      <c r="D40" s="74"/>
      <c r="E40" s="74"/>
      <c r="F40" s="74"/>
      <c r="G40" s="74"/>
      <c r="H40" s="74"/>
      <c r="I40" s="4" t="s">
        <v>34</v>
      </c>
      <c r="J40" s="77">
        <v>670</v>
      </c>
      <c r="K40" s="4">
        <v>0.07</v>
      </c>
      <c r="L40" s="117">
        <v>46.9</v>
      </c>
    </row>
    <row r="41" ht="16.5" customHeight="1" spans="1:12">
      <c r="A41" s="74"/>
      <c r="B41" s="135"/>
      <c r="C41" s="74"/>
      <c r="D41" s="74"/>
      <c r="E41" s="74"/>
      <c r="F41" s="74"/>
      <c r="G41" s="74"/>
      <c r="H41" s="74"/>
      <c r="I41" s="4" t="s">
        <v>21</v>
      </c>
      <c r="J41" s="77">
        <v>670</v>
      </c>
      <c r="K41" s="4">
        <v>0.05</v>
      </c>
      <c r="L41" s="117">
        <v>33.5</v>
      </c>
    </row>
    <row r="42" ht="16.5" spans="1:12">
      <c r="A42" s="74"/>
      <c r="B42" s="135"/>
      <c r="C42" s="74"/>
      <c r="D42" s="74"/>
      <c r="E42" s="74"/>
      <c r="F42" s="74"/>
      <c r="G42" s="74"/>
      <c r="H42" s="74"/>
      <c r="I42" s="4" t="s">
        <v>22</v>
      </c>
      <c r="J42" s="77">
        <v>670</v>
      </c>
      <c r="K42" s="4">
        <v>0.14</v>
      </c>
      <c r="L42" s="117">
        <v>93.8</v>
      </c>
    </row>
    <row r="43" ht="16.5" customHeight="1" spans="1:12">
      <c r="A43" s="74"/>
      <c r="B43" s="135"/>
      <c r="C43" s="74"/>
      <c r="D43" s="74"/>
      <c r="E43" s="74"/>
      <c r="F43" s="74"/>
      <c r="G43" s="74"/>
      <c r="H43" s="74"/>
      <c r="I43" s="4" t="s">
        <v>35</v>
      </c>
      <c r="J43" s="77">
        <v>670</v>
      </c>
      <c r="K43" s="4">
        <v>0</v>
      </c>
      <c r="L43" s="117">
        <v>0</v>
      </c>
    </row>
    <row r="44" ht="16.5" spans="1:12">
      <c r="A44" s="74"/>
      <c r="B44" s="135"/>
      <c r="C44" s="74"/>
      <c r="D44" s="74"/>
      <c r="E44" s="47"/>
      <c r="F44" s="74"/>
      <c r="G44" s="47"/>
      <c r="H44" s="74"/>
      <c r="I44" s="4" t="s">
        <v>36</v>
      </c>
      <c r="J44" s="77">
        <v>28</v>
      </c>
      <c r="K44" s="4">
        <v>0.4</v>
      </c>
      <c r="L44" s="117">
        <v>11.2</v>
      </c>
    </row>
    <row r="45" ht="16.5" spans="1:12">
      <c r="A45" s="74"/>
      <c r="B45" s="135"/>
      <c r="C45" s="74"/>
      <c r="D45" s="74"/>
      <c r="E45" s="70" t="s">
        <v>186</v>
      </c>
      <c r="F45" s="74"/>
      <c r="G45" s="70" t="s">
        <v>112</v>
      </c>
      <c r="H45" s="74"/>
      <c r="I45" s="4" t="s">
        <v>32</v>
      </c>
      <c r="J45" s="77">
        <v>610</v>
      </c>
      <c r="K45" s="4">
        <v>0.416</v>
      </c>
      <c r="L45" s="117">
        <v>253.76</v>
      </c>
    </row>
    <row r="46" ht="16.5" spans="1:12">
      <c r="A46" s="74"/>
      <c r="B46" s="135"/>
      <c r="C46" s="74"/>
      <c r="D46" s="74"/>
      <c r="E46" s="74"/>
      <c r="F46" s="74"/>
      <c r="G46" s="74"/>
      <c r="H46" s="74"/>
      <c r="I46" s="4" t="s">
        <v>33</v>
      </c>
      <c r="J46" s="77">
        <v>610</v>
      </c>
      <c r="K46" s="4">
        <v>0.72</v>
      </c>
      <c r="L46" s="117">
        <v>439.2</v>
      </c>
    </row>
    <row r="47" ht="16.5" spans="1:12">
      <c r="A47" s="74"/>
      <c r="B47" s="135"/>
      <c r="C47" s="74"/>
      <c r="D47" s="74"/>
      <c r="E47" s="74"/>
      <c r="F47" s="74"/>
      <c r="G47" s="74"/>
      <c r="H47" s="74"/>
      <c r="I47" s="4" t="s">
        <v>24</v>
      </c>
      <c r="J47" s="77">
        <v>610</v>
      </c>
      <c r="K47" s="4">
        <v>0</v>
      </c>
      <c r="L47" s="117">
        <v>0</v>
      </c>
    </row>
    <row r="48" ht="16.5" spans="1:12">
      <c r="A48" s="74"/>
      <c r="B48" s="135"/>
      <c r="C48" s="74"/>
      <c r="D48" s="74"/>
      <c r="E48" s="74"/>
      <c r="F48" s="74"/>
      <c r="G48" s="74"/>
      <c r="H48" s="74"/>
      <c r="I48" s="4" t="s">
        <v>34</v>
      </c>
      <c r="J48" s="77">
        <v>610</v>
      </c>
      <c r="K48" s="4">
        <v>0.07</v>
      </c>
      <c r="L48" s="117">
        <v>42.7</v>
      </c>
    </row>
    <row r="49" ht="16.5" customHeight="1" spans="1:12">
      <c r="A49" s="74"/>
      <c r="B49" s="135"/>
      <c r="C49" s="74"/>
      <c r="D49" s="74"/>
      <c r="E49" s="74"/>
      <c r="F49" s="74"/>
      <c r="G49" s="74"/>
      <c r="H49" s="74"/>
      <c r="I49" s="4" t="s">
        <v>21</v>
      </c>
      <c r="J49" s="77">
        <v>610</v>
      </c>
      <c r="K49" s="4">
        <v>0.05</v>
      </c>
      <c r="L49" s="117">
        <v>30.5</v>
      </c>
    </row>
    <row r="50" ht="16.5" spans="1:12">
      <c r="A50" s="74"/>
      <c r="B50" s="135"/>
      <c r="C50" s="74"/>
      <c r="D50" s="74"/>
      <c r="E50" s="74"/>
      <c r="F50" s="74"/>
      <c r="G50" s="74"/>
      <c r="H50" s="74"/>
      <c r="I50" s="4" t="s">
        <v>22</v>
      </c>
      <c r="J50" s="77">
        <v>610</v>
      </c>
      <c r="K50" s="4">
        <v>0.14</v>
      </c>
      <c r="L50" s="117">
        <v>85.4</v>
      </c>
    </row>
    <row r="51" ht="16.5" customHeight="1" spans="1:12">
      <c r="A51" s="74"/>
      <c r="B51" s="135"/>
      <c r="C51" s="74"/>
      <c r="D51" s="74"/>
      <c r="E51" s="74"/>
      <c r="F51" s="74"/>
      <c r="G51" s="74"/>
      <c r="H51" s="74"/>
      <c r="I51" s="4" t="s">
        <v>35</v>
      </c>
      <c r="J51" s="77">
        <v>610</v>
      </c>
      <c r="K51" s="4">
        <v>0</v>
      </c>
      <c r="L51" s="117">
        <v>0</v>
      </c>
    </row>
    <row r="52" ht="16.5" spans="1:12">
      <c r="A52" s="74"/>
      <c r="B52" s="135"/>
      <c r="C52" s="74"/>
      <c r="D52" s="74"/>
      <c r="E52" s="47"/>
      <c r="F52" s="74"/>
      <c r="G52" s="47"/>
      <c r="H52" s="47"/>
      <c r="I52" s="4" t="s">
        <v>36</v>
      </c>
      <c r="J52" s="77">
        <v>26</v>
      </c>
      <c r="K52" s="4">
        <v>0.4</v>
      </c>
      <c r="L52" s="117">
        <v>10.4</v>
      </c>
    </row>
    <row r="53" ht="16.5" spans="1:12">
      <c r="A53" s="74"/>
      <c r="B53" s="135"/>
      <c r="C53" s="74"/>
      <c r="D53" s="74"/>
      <c r="E53" s="70">
        <v>53398</v>
      </c>
      <c r="F53" s="74"/>
      <c r="G53" s="70" t="s">
        <v>114</v>
      </c>
      <c r="H53" s="70" t="s">
        <v>79</v>
      </c>
      <c r="I53" s="4" t="s">
        <v>32</v>
      </c>
      <c r="J53" s="77">
        <v>350</v>
      </c>
      <c r="K53" s="4">
        <v>0.416</v>
      </c>
      <c r="L53" s="117">
        <v>145.6</v>
      </c>
    </row>
    <row r="54" ht="16.5" spans="1:12">
      <c r="A54" s="74"/>
      <c r="B54" s="135"/>
      <c r="C54" s="74"/>
      <c r="D54" s="74"/>
      <c r="E54" s="74"/>
      <c r="F54" s="74"/>
      <c r="G54" s="74"/>
      <c r="H54" s="74"/>
      <c r="I54" s="4" t="s">
        <v>33</v>
      </c>
      <c r="J54" s="77">
        <v>350</v>
      </c>
      <c r="K54" s="4">
        <v>0.72</v>
      </c>
      <c r="L54" s="117">
        <v>252</v>
      </c>
    </row>
    <row r="55" ht="16.5" spans="1:12">
      <c r="A55" s="74"/>
      <c r="B55" s="135"/>
      <c r="C55" s="74"/>
      <c r="D55" s="74"/>
      <c r="E55" s="74"/>
      <c r="F55" s="74"/>
      <c r="G55" s="74"/>
      <c r="H55" s="74"/>
      <c r="I55" s="4" t="s">
        <v>24</v>
      </c>
      <c r="J55" s="77">
        <v>350</v>
      </c>
      <c r="K55" s="4">
        <v>0</v>
      </c>
      <c r="L55" s="117">
        <v>0</v>
      </c>
    </row>
    <row r="56" ht="16.5" spans="1:12">
      <c r="A56" s="74"/>
      <c r="B56" s="135"/>
      <c r="C56" s="74"/>
      <c r="D56" s="74"/>
      <c r="E56" s="74"/>
      <c r="F56" s="74"/>
      <c r="G56" s="74"/>
      <c r="H56" s="74"/>
      <c r="I56" s="4" t="s">
        <v>34</v>
      </c>
      <c r="J56" s="77">
        <v>350</v>
      </c>
      <c r="K56" s="4">
        <v>0.07</v>
      </c>
      <c r="L56" s="117">
        <v>24.5</v>
      </c>
    </row>
    <row r="57" ht="16.5" customHeight="1" spans="1:12">
      <c r="A57" s="74"/>
      <c r="B57" s="135"/>
      <c r="C57" s="74"/>
      <c r="D57" s="74"/>
      <c r="E57" s="74"/>
      <c r="F57" s="74"/>
      <c r="G57" s="74"/>
      <c r="H57" s="74"/>
      <c r="I57" s="4" t="s">
        <v>21</v>
      </c>
      <c r="J57" s="77">
        <v>350</v>
      </c>
      <c r="K57" s="4">
        <v>0.05</v>
      </c>
      <c r="L57" s="117">
        <v>17.5</v>
      </c>
    </row>
    <row r="58" ht="16.5" spans="1:12">
      <c r="A58" s="74"/>
      <c r="B58" s="135"/>
      <c r="C58" s="74"/>
      <c r="D58" s="74"/>
      <c r="E58" s="74"/>
      <c r="F58" s="74"/>
      <c r="G58" s="74"/>
      <c r="H58" s="74"/>
      <c r="I58" s="4" t="s">
        <v>22</v>
      </c>
      <c r="J58" s="77">
        <v>350</v>
      </c>
      <c r="K58" s="4">
        <v>0.14</v>
      </c>
      <c r="L58" s="117">
        <v>49</v>
      </c>
    </row>
    <row r="59" ht="16.5" customHeight="1" spans="1:12">
      <c r="A59" s="74"/>
      <c r="B59" s="135"/>
      <c r="C59" s="74"/>
      <c r="D59" s="74"/>
      <c r="E59" s="74"/>
      <c r="F59" s="74"/>
      <c r="G59" s="74"/>
      <c r="H59" s="74"/>
      <c r="I59" s="4" t="s">
        <v>35</v>
      </c>
      <c r="J59" s="77">
        <v>350</v>
      </c>
      <c r="K59" s="4">
        <v>0</v>
      </c>
      <c r="L59" s="117">
        <v>0</v>
      </c>
    </row>
    <row r="60" ht="16.5" spans="1:12">
      <c r="A60" s="74"/>
      <c r="B60" s="135"/>
      <c r="C60" s="74"/>
      <c r="D60" s="74"/>
      <c r="E60" s="47"/>
      <c r="F60" s="74"/>
      <c r="G60" s="47"/>
      <c r="H60" s="47"/>
      <c r="I60" s="4" t="s">
        <v>36</v>
      </c>
      <c r="J60" s="77">
        <v>14</v>
      </c>
      <c r="K60" s="4">
        <v>0.4</v>
      </c>
      <c r="L60" s="117">
        <v>5.6</v>
      </c>
    </row>
    <row r="61" ht="16.5" spans="1:12">
      <c r="A61" s="74"/>
      <c r="B61" s="135"/>
      <c r="C61" s="74"/>
      <c r="D61" s="74"/>
      <c r="E61" s="70">
        <v>53399</v>
      </c>
      <c r="F61" s="74"/>
      <c r="G61" s="70" t="s">
        <v>117</v>
      </c>
      <c r="H61" s="70" t="s">
        <v>39</v>
      </c>
      <c r="I61" s="4" t="s">
        <v>32</v>
      </c>
      <c r="J61" s="77">
        <v>1940</v>
      </c>
      <c r="K61" s="4">
        <v>0.416</v>
      </c>
      <c r="L61" s="117">
        <v>807.04</v>
      </c>
    </row>
    <row r="62" ht="16.5" spans="1:12">
      <c r="A62" s="74"/>
      <c r="B62" s="135"/>
      <c r="C62" s="74"/>
      <c r="D62" s="74"/>
      <c r="E62" s="74"/>
      <c r="F62" s="74"/>
      <c r="G62" s="74"/>
      <c r="H62" s="74"/>
      <c r="I62" s="4" t="s">
        <v>33</v>
      </c>
      <c r="J62" s="77">
        <v>1940</v>
      </c>
      <c r="K62" s="4">
        <v>0.72</v>
      </c>
      <c r="L62" s="117">
        <v>1396.8</v>
      </c>
    </row>
    <row r="63" ht="16.5" customHeight="1" spans="1:12">
      <c r="A63" s="74"/>
      <c r="B63" s="135"/>
      <c r="C63" s="74"/>
      <c r="D63" s="74"/>
      <c r="E63" s="74"/>
      <c r="F63" s="74"/>
      <c r="G63" s="74"/>
      <c r="H63" s="74"/>
      <c r="I63" s="4" t="s">
        <v>24</v>
      </c>
      <c r="J63" s="77">
        <v>1940</v>
      </c>
      <c r="K63" s="4">
        <v>0</v>
      </c>
      <c r="L63" s="117">
        <v>0</v>
      </c>
    </row>
    <row r="64" ht="16.5" spans="1:12">
      <c r="A64" s="74"/>
      <c r="B64" s="135"/>
      <c r="C64" s="74"/>
      <c r="D64" s="74"/>
      <c r="E64" s="74"/>
      <c r="F64" s="74"/>
      <c r="G64" s="74"/>
      <c r="H64" s="74"/>
      <c r="I64" s="4" t="s">
        <v>34</v>
      </c>
      <c r="J64" s="77">
        <v>3880</v>
      </c>
      <c r="K64" s="4">
        <v>0.07</v>
      </c>
      <c r="L64" s="117">
        <v>271.6</v>
      </c>
    </row>
    <row r="65" ht="16.5" customHeight="1" spans="1:12">
      <c r="A65" s="74"/>
      <c r="B65" s="135"/>
      <c r="C65" s="74"/>
      <c r="D65" s="74"/>
      <c r="E65" s="74"/>
      <c r="F65" s="74"/>
      <c r="G65" s="74"/>
      <c r="H65" s="74"/>
      <c r="I65" s="4" t="s">
        <v>21</v>
      </c>
      <c r="J65" s="77">
        <v>3880</v>
      </c>
      <c r="K65" s="4">
        <v>0.05</v>
      </c>
      <c r="L65" s="117">
        <v>194</v>
      </c>
    </row>
    <row r="66" ht="16.5" spans="1:12">
      <c r="A66" s="74"/>
      <c r="B66" s="135"/>
      <c r="C66" s="74"/>
      <c r="D66" s="74"/>
      <c r="E66" s="74"/>
      <c r="F66" s="74"/>
      <c r="G66" s="74"/>
      <c r="H66" s="74"/>
      <c r="I66" s="4" t="s">
        <v>22</v>
      </c>
      <c r="J66" s="77">
        <v>3880</v>
      </c>
      <c r="K66" s="4">
        <v>0.14</v>
      </c>
      <c r="L66" s="117">
        <v>543.2</v>
      </c>
    </row>
    <row r="67" ht="16.5" spans="1:12">
      <c r="A67" s="74"/>
      <c r="B67" s="135"/>
      <c r="C67" s="74"/>
      <c r="D67" s="74"/>
      <c r="E67" s="74"/>
      <c r="F67" s="74"/>
      <c r="G67" s="74"/>
      <c r="H67" s="74"/>
      <c r="I67" s="4" t="s">
        <v>35</v>
      </c>
      <c r="J67" s="77">
        <v>1940</v>
      </c>
      <c r="K67" s="4">
        <v>0</v>
      </c>
      <c r="L67" s="117">
        <v>0</v>
      </c>
    </row>
    <row r="68" ht="16.5" spans="1:12">
      <c r="A68" s="74"/>
      <c r="B68" s="135"/>
      <c r="C68" s="74"/>
      <c r="D68" s="74"/>
      <c r="E68" s="47"/>
      <c r="F68" s="74"/>
      <c r="G68" s="47"/>
      <c r="H68" s="74"/>
      <c r="I68" s="4" t="s">
        <v>36</v>
      </c>
      <c r="J68" s="77">
        <v>78</v>
      </c>
      <c r="K68" s="4">
        <v>0.4</v>
      </c>
      <c r="L68" s="117">
        <v>31.2</v>
      </c>
    </row>
    <row r="69" ht="16.5" customHeight="1" spans="1:12">
      <c r="A69" s="74"/>
      <c r="B69" s="135"/>
      <c r="C69" s="74"/>
      <c r="D69" s="74"/>
      <c r="E69" s="70">
        <v>53400</v>
      </c>
      <c r="F69" s="74"/>
      <c r="G69" s="70" t="s">
        <v>116</v>
      </c>
      <c r="H69" s="74"/>
      <c r="I69" s="4" t="s">
        <v>32</v>
      </c>
      <c r="J69" s="77">
        <v>1690</v>
      </c>
      <c r="K69" s="4">
        <v>0.416</v>
      </c>
      <c r="L69" s="117">
        <v>703.04</v>
      </c>
    </row>
    <row r="70" ht="16.5" spans="1:12">
      <c r="A70" s="74"/>
      <c r="B70" s="135"/>
      <c r="C70" s="74"/>
      <c r="D70" s="74"/>
      <c r="E70" s="74"/>
      <c r="F70" s="74"/>
      <c r="G70" s="74"/>
      <c r="H70" s="74"/>
      <c r="I70" s="4" t="s">
        <v>33</v>
      </c>
      <c r="J70" s="77">
        <v>1690</v>
      </c>
      <c r="K70" s="4">
        <v>0.72</v>
      </c>
      <c r="L70" s="117">
        <v>1216.8</v>
      </c>
    </row>
    <row r="71" ht="16.5" customHeight="1" spans="1:12">
      <c r="A71" s="74"/>
      <c r="B71" s="135"/>
      <c r="C71" s="74"/>
      <c r="D71" s="74"/>
      <c r="E71" s="74"/>
      <c r="F71" s="74"/>
      <c r="G71" s="74"/>
      <c r="H71" s="74"/>
      <c r="I71" s="4" t="s">
        <v>24</v>
      </c>
      <c r="J71" s="77">
        <v>1690</v>
      </c>
      <c r="K71" s="4">
        <v>0</v>
      </c>
      <c r="L71" s="117">
        <v>0</v>
      </c>
    </row>
    <row r="72" ht="16.5" spans="1:12">
      <c r="A72" s="74"/>
      <c r="B72" s="135"/>
      <c r="C72" s="74"/>
      <c r="D72" s="74"/>
      <c r="E72" s="74"/>
      <c r="F72" s="74"/>
      <c r="G72" s="74"/>
      <c r="H72" s="74"/>
      <c r="I72" s="4" t="s">
        <v>34</v>
      </c>
      <c r="J72" s="77">
        <v>3170</v>
      </c>
      <c r="K72" s="4">
        <v>0.07</v>
      </c>
      <c r="L72" s="117">
        <v>221.9</v>
      </c>
    </row>
    <row r="73" ht="16.5" spans="1:12">
      <c r="A73" s="74"/>
      <c r="B73" s="135"/>
      <c r="C73" s="74"/>
      <c r="D73" s="74"/>
      <c r="E73" s="74"/>
      <c r="F73" s="74"/>
      <c r="G73" s="74"/>
      <c r="H73" s="74"/>
      <c r="I73" s="4" t="s">
        <v>21</v>
      </c>
      <c r="J73" s="77">
        <v>3170</v>
      </c>
      <c r="K73" s="4">
        <v>0.05</v>
      </c>
      <c r="L73" s="117">
        <v>158.5</v>
      </c>
    </row>
    <row r="74" ht="16.5" spans="1:12">
      <c r="A74" s="74"/>
      <c r="B74" s="135"/>
      <c r="C74" s="74"/>
      <c r="D74" s="74"/>
      <c r="E74" s="74"/>
      <c r="F74" s="74"/>
      <c r="G74" s="74"/>
      <c r="H74" s="74"/>
      <c r="I74" s="4" t="s">
        <v>22</v>
      </c>
      <c r="J74" s="77">
        <v>3170</v>
      </c>
      <c r="K74" s="4">
        <v>0.14</v>
      </c>
      <c r="L74" s="117">
        <v>443.8</v>
      </c>
    </row>
    <row r="75" ht="16.5" spans="1:12">
      <c r="A75" s="74"/>
      <c r="B75" s="135"/>
      <c r="C75" s="74"/>
      <c r="D75" s="74"/>
      <c r="E75" s="74"/>
      <c r="F75" s="74"/>
      <c r="G75" s="74"/>
      <c r="H75" s="74"/>
      <c r="I75" s="4" t="s">
        <v>35</v>
      </c>
      <c r="J75" s="77">
        <v>1690</v>
      </c>
      <c r="K75" s="4">
        <v>0</v>
      </c>
      <c r="L75" s="117">
        <v>0</v>
      </c>
    </row>
    <row r="76" ht="16.5" spans="1:12">
      <c r="A76" s="74"/>
      <c r="B76" s="135"/>
      <c r="C76" s="74"/>
      <c r="D76" s="74"/>
      <c r="E76" s="47"/>
      <c r="F76" s="74"/>
      <c r="G76" s="47"/>
      <c r="H76" s="47"/>
      <c r="I76" s="4" t="s">
        <v>36</v>
      </c>
      <c r="J76" s="77">
        <v>69</v>
      </c>
      <c r="K76" s="4">
        <v>0.4</v>
      </c>
      <c r="L76" s="117">
        <v>27.6</v>
      </c>
    </row>
    <row r="77" ht="16.5" customHeight="1" spans="1:12">
      <c r="A77" s="74"/>
      <c r="B77" s="135"/>
      <c r="C77" s="74"/>
      <c r="D77" s="74"/>
      <c r="E77" s="70">
        <v>53402</v>
      </c>
      <c r="F77" s="74"/>
      <c r="G77" s="70" t="s">
        <v>119</v>
      </c>
      <c r="H77" s="70" t="s">
        <v>44</v>
      </c>
      <c r="I77" s="4" t="s">
        <v>32</v>
      </c>
      <c r="J77" s="77">
        <v>1360</v>
      </c>
      <c r="K77" s="4">
        <v>0.416</v>
      </c>
      <c r="L77" s="117">
        <v>565.76</v>
      </c>
    </row>
    <row r="78" ht="16.5" spans="1:12">
      <c r="A78" s="74"/>
      <c r="B78" s="135"/>
      <c r="C78" s="74"/>
      <c r="D78" s="74"/>
      <c r="E78" s="74"/>
      <c r="F78" s="74"/>
      <c r="G78" s="74"/>
      <c r="H78" s="74"/>
      <c r="I78" s="4" t="s">
        <v>33</v>
      </c>
      <c r="J78" s="77">
        <v>1360</v>
      </c>
      <c r="K78" s="4">
        <v>0.72</v>
      </c>
      <c r="L78" s="117">
        <v>979.2</v>
      </c>
    </row>
    <row r="79" ht="16.5" customHeight="1" spans="1:12">
      <c r="A79" s="74"/>
      <c r="B79" s="135"/>
      <c r="C79" s="74"/>
      <c r="D79" s="74"/>
      <c r="E79" s="74"/>
      <c r="F79" s="74"/>
      <c r="G79" s="74"/>
      <c r="H79" s="74"/>
      <c r="I79" s="4" t="s">
        <v>24</v>
      </c>
      <c r="J79" s="77">
        <v>1360</v>
      </c>
      <c r="K79" s="4">
        <v>0</v>
      </c>
      <c r="L79" s="117">
        <v>0</v>
      </c>
    </row>
    <row r="80" ht="16.5" spans="1:12">
      <c r="A80" s="74"/>
      <c r="B80" s="135"/>
      <c r="C80" s="74"/>
      <c r="D80" s="74"/>
      <c r="E80" s="74"/>
      <c r="F80" s="74"/>
      <c r="G80" s="74"/>
      <c r="H80" s="74"/>
      <c r="I80" s="4" t="s">
        <v>34</v>
      </c>
      <c r="J80" s="77">
        <v>1360</v>
      </c>
      <c r="K80" s="4">
        <v>0.07</v>
      </c>
      <c r="L80" s="117">
        <v>95.2</v>
      </c>
    </row>
    <row r="81" ht="16.5" spans="1:13">
      <c r="A81" s="74"/>
      <c r="B81" s="135"/>
      <c r="C81" s="74"/>
      <c r="D81" s="74"/>
      <c r="E81" s="74"/>
      <c r="F81" s="74"/>
      <c r="G81" s="74"/>
      <c r="H81" s="74"/>
      <c r="I81" s="4" t="s">
        <v>21</v>
      </c>
      <c r="J81" s="77">
        <v>1360</v>
      </c>
      <c r="K81" s="4">
        <v>0.05</v>
      </c>
      <c r="L81" s="117">
        <v>68</v>
      </c>
    </row>
    <row r="82" ht="16.5" spans="1:13">
      <c r="A82" s="74"/>
      <c r="B82" s="135"/>
      <c r="C82" s="74"/>
      <c r="D82" s="74"/>
      <c r="E82" s="74"/>
      <c r="F82" s="74"/>
      <c r="G82" s="74"/>
      <c r="H82" s="74"/>
      <c r="I82" s="4" t="s">
        <v>22</v>
      </c>
      <c r="J82" s="77">
        <v>1360</v>
      </c>
      <c r="K82" s="4">
        <v>0.14</v>
      </c>
      <c r="L82" s="117">
        <v>190.4</v>
      </c>
    </row>
    <row r="83" ht="16.5" spans="1:13">
      <c r="A83" s="74"/>
      <c r="B83" s="135"/>
      <c r="C83" s="74"/>
      <c r="D83" s="74"/>
      <c r="E83" s="74"/>
      <c r="F83" s="74"/>
      <c r="G83" s="74"/>
      <c r="H83" s="74"/>
      <c r="I83" s="4" t="s">
        <v>35</v>
      </c>
      <c r="J83" s="77">
        <v>1360</v>
      </c>
      <c r="K83" s="4">
        <v>0</v>
      </c>
      <c r="L83" s="117">
        <v>0</v>
      </c>
    </row>
    <row r="84" ht="16.5" spans="1:13">
      <c r="A84" s="74"/>
      <c r="B84" s="135"/>
      <c r="C84" s="74"/>
      <c r="D84" s="74"/>
      <c r="E84" s="47"/>
      <c r="F84" s="74"/>
      <c r="G84" s="47"/>
      <c r="H84" s="74"/>
      <c r="I84" s="4" t="s">
        <v>36</v>
      </c>
      <c r="J84" s="77">
        <v>56</v>
      </c>
      <c r="K84" s="4">
        <v>0.4</v>
      </c>
      <c r="L84" s="117">
        <v>22.4</v>
      </c>
    </row>
    <row r="85" ht="16.5" customHeight="1" spans="1:13">
      <c r="A85" s="74"/>
      <c r="B85" s="135"/>
      <c r="C85" s="74"/>
      <c r="D85" s="74"/>
      <c r="E85" s="70">
        <v>53403</v>
      </c>
      <c r="F85" s="74"/>
      <c r="G85" s="70" t="s">
        <v>118</v>
      </c>
      <c r="H85" s="74"/>
      <c r="I85" s="4" t="s">
        <v>32</v>
      </c>
      <c r="J85" s="77">
        <v>1730</v>
      </c>
      <c r="K85" s="4">
        <v>0.416</v>
      </c>
      <c r="L85" s="117">
        <v>719.68</v>
      </c>
    </row>
    <row r="86" ht="16.5" spans="1:13">
      <c r="A86" s="74"/>
      <c r="B86" s="135"/>
      <c r="C86" s="74"/>
      <c r="D86" s="74"/>
      <c r="E86" s="74"/>
      <c r="F86" s="74"/>
      <c r="G86" s="74"/>
      <c r="H86" s="74"/>
      <c r="I86" s="4" t="s">
        <v>33</v>
      </c>
      <c r="J86" s="77">
        <v>1730</v>
      </c>
      <c r="K86" s="4">
        <v>0.72</v>
      </c>
      <c r="L86" s="117">
        <v>1245.6</v>
      </c>
    </row>
    <row r="87" ht="16.5" customHeight="1" spans="1:13">
      <c r="A87" s="74"/>
      <c r="B87" s="135"/>
      <c r="C87" s="74"/>
      <c r="D87" s="74"/>
      <c r="E87" s="74"/>
      <c r="F87" s="74"/>
      <c r="G87" s="74"/>
      <c r="H87" s="74"/>
      <c r="I87" s="4" t="s">
        <v>24</v>
      </c>
      <c r="J87" s="77">
        <v>1730</v>
      </c>
      <c r="K87" s="4">
        <v>0</v>
      </c>
      <c r="L87" s="117">
        <v>0</v>
      </c>
    </row>
    <row r="88" ht="16.5" spans="1:13">
      <c r="A88" s="74"/>
      <c r="B88" s="135"/>
      <c r="C88" s="74"/>
      <c r="D88" s="74"/>
      <c r="E88" s="74"/>
      <c r="F88" s="74"/>
      <c r="G88" s="74"/>
      <c r="H88" s="74"/>
      <c r="I88" s="4" t="s">
        <v>34</v>
      </c>
      <c r="J88" s="77">
        <v>1730</v>
      </c>
      <c r="K88" s="4">
        <v>0.07</v>
      </c>
      <c r="L88" s="117">
        <v>121.1</v>
      </c>
    </row>
    <row r="89" ht="16.5" spans="1:13">
      <c r="A89" s="74"/>
      <c r="B89" s="135"/>
      <c r="C89" s="74"/>
      <c r="D89" s="74"/>
      <c r="E89" s="74"/>
      <c r="F89" s="74"/>
      <c r="G89" s="74"/>
      <c r="H89" s="74"/>
      <c r="I89" s="4" t="s">
        <v>21</v>
      </c>
      <c r="J89" s="77">
        <v>1730</v>
      </c>
      <c r="K89" s="4">
        <v>0.05</v>
      </c>
      <c r="L89" s="117">
        <v>86.5</v>
      </c>
    </row>
    <row r="90" ht="16.5" spans="1:13">
      <c r="A90" s="74"/>
      <c r="B90" s="135"/>
      <c r="C90" s="74"/>
      <c r="D90" s="74"/>
      <c r="E90" s="74"/>
      <c r="F90" s="74"/>
      <c r="G90" s="74"/>
      <c r="H90" s="74"/>
      <c r="I90" s="4" t="s">
        <v>22</v>
      </c>
      <c r="J90" s="77">
        <v>1730</v>
      </c>
      <c r="K90" s="4">
        <v>0.14</v>
      </c>
      <c r="L90" s="117">
        <v>242.2</v>
      </c>
    </row>
    <row r="91" ht="16.5" spans="1:13">
      <c r="A91" s="74"/>
      <c r="B91" s="135"/>
      <c r="C91" s="74"/>
      <c r="D91" s="74"/>
      <c r="E91" s="74"/>
      <c r="F91" s="74"/>
      <c r="G91" s="74"/>
      <c r="H91" s="74"/>
      <c r="I91" s="4" t="s">
        <v>35</v>
      </c>
      <c r="J91" s="77">
        <v>1730</v>
      </c>
      <c r="K91" s="4">
        <v>0</v>
      </c>
      <c r="L91" s="117">
        <v>0</v>
      </c>
    </row>
    <row r="92" ht="16.5" spans="1:13">
      <c r="A92" s="47"/>
      <c r="B92" s="136"/>
      <c r="C92" s="47"/>
      <c r="D92" s="47"/>
      <c r="E92" s="47"/>
      <c r="F92" s="47"/>
      <c r="G92" s="47"/>
      <c r="H92" s="47"/>
      <c r="I92" s="4" t="s">
        <v>36</v>
      </c>
      <c r="J92" s="77">
        <v>70</v>
      </c>
      <c r="K92" s="4">
        <v>0.4</v>
      </c>
      <c r="L92" s="117">
        <v>28</v>
      </c>
      <c r="M92" s="178" t="s">
        <v>187</v>
      </c>
    </row>
    <row r="93" ht="16.5" customHeight="1" spans="1:13">
      <c r="A93" s="48" t="s">
        <v>47</v>
      </c>
      <c r="B93" s="49"/>
      <c r="C93" s="49"/>
      <c r="D93" s="49"/>
      <c r="E93" s="49"/>
      <c r="F93" s="49"/>
      <c r="G93" s="49"/>
      <c r="H93" s="49"/>
      <c r="I93" s="50"/>
      <c r="J93" s="51">
        <f>SUM(J5:J92)</f>
        <v>100651</v>
      </c>
      <c r="K93" s="52"/>
      <c r="L93" s="51">
        <f>SUM(L5:L92)</f>
        <v>18502.04</v>
      </c>
    </row>
    <row r="96" ht="23" spans="1:13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0">
      <c r="A97" s="184" t="s">
        <v>49</v>
      </c>
      <c r="B97" s="184" t="s">
        <v>50</v>
      </c>
      <c r="C97" s="184" t="s">
        <v>51</v>
      </c>
      <c r="D97" s="184" t="s">
        <v>52</v>
      </c>
      <c r="E97" s="184" t="s">
        <v>53</v>
      </c>
      <c r="F97" s="184" t="s">
        <v>54</v>
      </c>
      <c r="G97" s="185" t="s">
        <v>55</v>
      </c>
      <c r="H97" s="185" t="s">
        <v>56</v>
      </c>
      <c r="I97" s="184" t="s">
        <v>57</v>
      </c>
      <c r="J97" s="55" t="s">
        <v>58</v>
      </c>
    </row>
    <row r="98" ht="28" spans="1:10">
      <c r="A98" s="56">
        <v>1</v>
      </c>
      <c r="B98" s="57"/>
      <c r="C98" s="56" t="s">
        <v>13</v>
      </c>
      <c r="D98" s="58" t="s">
        <v>59</v>
      </c>
      <c r="E98" s="58" t="s">
        <v>60</v>
      </c>
      <c r="F98" s="56" t="s">
        <v>61</v>
      </c>
      <c r="G98" s="56" t="s">
        <v>62</v>
      </c>
      <c r="H98" s="56">
        <f>J93</f>
        <v>100651</v>
      </c>
      <c r="I98" s="60">
        <f>L93</f>
        <v>18502.04</v>
      </c>
      <c r="J98" s="61"/>
    </row>
  </sheetData>
  <autoFilter xmlns:etc="http://www.wps.cn/officeDocument/2017/etCustomData" ref="A4:M93" etc:filterBottomFollowUsedRange="0">
    <extLst/>
  </autoFilter>
  <mergeCells count="43">
    <mergeCell ref="A3:L3"/>
    <mergeCell ref="A93:I93"/>
    <mergeCell ref="A96:J96"/>
    <mergeCell ref="A5:A36"/>
    <mergeCell ref="A37:A92"/>
    <mergeCell ref="B5:B36"/>
    <mergeCell ref="B37:B92"/>
    <mergeCell ref="C5:C36"/>
    <mergeCell ref="C37:C92"/>
    <mergeCell ref="D5:D36"/>
    <mergeCell ref="D3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37:H52"/>
    <mergeCell ref="H53:H60"/>
    <mergeCell ref="H61:H76"/>
    <mergeCell ref="H77:H9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70"/>
  <sheetViews>
    <sheetView zoomScale="60" zoomScaleNormal="60" topLeftCell="A49" workbookViewId="0">
      <selection activeCell="L70" sqref="L7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9" t="s">
        <v>2</v>
      </c>
      <c r="C4" s="26" t="s">
        <v>3</v>
      </c>
      <c r="D4" s="26" t="s">
        <v>4</v>
      </c>
      <c r="E4" s="100" t="s">
        <v>5</v>
      </c>
      <c r="F4" s="26" t="s">
        <v>6</v>
      </c>
      <c r="G4" s="101" t="s">
        <v>7</v>
      </c>
      <c r="H4" s="101" t="s">
        <v>8</v>
      </c>
      <c r="I4" s="102" t="s">
        <v>9</v>
      </c>
      <c r="J4" s="29" t="s">
        <v>10</v>
      </c>
      <c r="K4" s="103" t="s">
        <v>11</v>
      </c>
      <c r="L4" s="31" t="s">
        <v>12</v>
      </c>
    </row>
    <row r="5" ht="16.5" customHeight="1" spans="1:12">
      <c r="A5" s="70" t="s">
        <v>13</v>
      </c>
      <c r="B5" s="134">
        <v>45761</v>
      </c>
      <c r="C5" s="70" t="s">
        <v>14</v>
      </c>
      <c r="D5" s="70" t="s">
        <v>188</v>
      </c>
      <c r="E5" s="70">
        <v>54140</v>
      </c>
      <c r="F5" s="70" t="s">
        <v>189</v>
      </c>
      <c r="G5" s="70" t="s">
        <v>190</v>
      </c>
      <c r="H5" s="70" t="s">
        <v>68</v>
      </c>
      <c r="I5" s="4" t="s">
        <v>32</v>
      </c>
      <c r="J5" s="77">
        <v>550</v>
      </c>
      <c r="K5" s="4">
        <v>0.416</v>
      </c>
      <c r="L5" s="177">
        <v>228.8</v>
      </c>
    </row>
    <row r="6" ht="16.5" spans="1:12">
      <c r="A6" s="74"/>
      <c r="B6" s="135"/>
      <c r="C6" s="74"/>
      <c r="D6" s="74"/>
      <c r="E6" s="74"/>
      <c r="F6" s="74"/>
      <c r="G6" s="74"/>
      <c r="H6" s="74"/>
      <c r="I6" s="4" t="s">
        <v>33</v>
      </c>
      <c r="J6" s="77">
        <v>550</v>
      </c>
      <c r="K6" s="4">
        <v>0.72</v>
      </c>
      <c r="L6" s="177">
        <v>396</v>
      </c>
    </row>
    <row r="7" ht="16.5" spans="1:12">
      <c r="A7" s="74"/>
      <c r="B7" s="135"/>
      <c r="C7" s="74"/>
      <c r="D7" s="74"/>
      <c r="E7" s="74"/>
      <c r="F7" s="74"/>
      <c r="G7" s="74"/>
      <c r="H7" s="74"/>
      <c r="I7" s="4" t="s">
        <v>24</v>
      </c>
      <c r="J7" s="77">
        <v>550</v>
      </c>
      <c r="K7" s="4">
        <v>0</v>
      </c>
      <c r="L7" s="177">
        <v>0</v>
      </c>
    </row>
    <row r="8" ht="16.5" spans="1:12">
      <c r="A8" s="74"/>
      <c r="B8" s="135"/>
      <c r="C8" s="74"/>
      <c r="D8" s="74"/>
      <c r="E8" s="74"/>
      <c r="F8" s="74"/>
      <c r="G8" s="74"/>
      <c r="H8" s="74"/>
      <c r="I8" s="4" t="s">
        <v>20</v>
      </c>
      <c r="J8" s="77">
        <v>1100</v>
      </c>
      <c r="K8" s="4">
        <v>0.07</v>
      </c>
      <c r="L8" s="177">
        <v>77</v>
      </c>
    </row>
    <row r="9" ht="16.5" spans="1:12">
      <c r="A9" s="74"/>
      <c r="B9" s="135"/>
      <c r="C9" s="74"/>
      <c r="D9" s="74"/>
      <c r="E9" s="74"/>
      <c r="F9" s="74"/>
      <c r="G9" s="74"/>
      <c r="H9" s="74"/>
      <c r="I9" s="4" t="s">
        <v>21</v>
      </c>
      <c r="J9" s="77">
        <v>550</v>
      </c>
      <c r="K9" s="4">
        <v>0.05</v>
      </c>
      <c r="L9" s="177">
        <v>27.5</v>
      </c>
    </row>
    <row r="10" ht="16.5" spans="1:12">
      <c r="A10" s="74"/>
      <c r="B10" s="135"/>
      <c r="C10" s="74"/>
      <c r="D10" s="74"/>
      <c r="E10" s="74"/>
      <c r="F10" s="74"/>
      <c r="G10" s="74"/>
      <c r="H10" s="74"/>
      <c r="I10" s="4" t="s">
        <v>22</v>
      </c>
      <c r="J10" s="77">
        <v>550</v>
      </c>
      <c r="K10" s="4">
        <v>0.14</v>
      </c>
      <c r="L10" s="177">
        <v>77</v>
      </c>
    </row>
    <row r="11" ht="16.5" spans="1:12">
      <c r="A11" s="74"/>
      <c r="B11" s="135"/>
      <c r="C11" s="74"/>
      <c r="D11" s="74"/>
      <c r="E11" s="74"/>
      <c r="F11" s="74"/>
      <c r="G11" s="74"/>
      <c r="H11" s="74"/>
      <c r="I11" s="4" t="s">
        <v>35</v>
      </c>
      <c r="J11" s="77">
        <v>550</v>
      </c>
      <c r="K11" s="4">
        <v>0</v>
      </c>
      <c r="L11" s="177">
        <v>0</v>
      </c>
    </row>
    <row r="12" ht="16.5" spans="1:12">
      <c r="A12" s="74"/>
      <c r="B12" s="135"/>
      <c r="C12" s="74"/>
      <c r="D12" s="74"/>
      <c r="E12" s="74"/>
      <c r="F12" s="74"/>
      <c r="G12" s="47"/>
      <c r="H12" s="74"/>
      <c r="I12" s="4" t="s">
        <v>36</v>
      </c>
      <c r="J12" s="77">
        <v>22</v>
      </c>
      <c r="K12" s="4">
        <v>0.4</v>
      </c>
      <c r="L12" s="177">
        <v>8.8</v>
      </c>
    </row>
    <row r="13" ht="16.5" customHeight="1" spans="1:12">
      <c r="A13" s="74"/>
      <c r="B13" s="135"/>
      <c r="C13" s="74"/>
      <c r="D13" s="74"/>
      <c r="E13" s="74"/>
      <c r="F13" s="74"/>
      <c r="G13" s="70" t="s">
        <v>191</v>
      </c>
      <c r="H13" s="74"/>
      <c r="I13" s="4" t="s">
        <v>32</v>
      </c>
      <c r="J13" s="77">
        <v>300</v>
      </c>
      <c r="K13" s="4">
        <v>0.416</v>
      </c>
      <c r="L13" s="177">
        <v>124.8</v>
      </c>
    </row>
    <row r="14" ht="16.5" spans="1:12">
      <c r="A14" s="74"/>
      <c r="B14" s="135"/>
      <c r="C14" s="74"/>
      <c r="D14" s="74"/>
      <c r="E14" s="74"/>
      <c r="F14" s="74"/>
      <c r="G14" s="74"/>
      <c r="H14" s="74"/>
      <c r="I14" s="4" t="s">
        <v>33</v>
      </c>
      <c r="J14" s="77">
        <v>300</v>
      </c>
      <c r="K14" s="4">
        <v>0.72</v>
      </c>
      <c r="L14" s="177">
        <v>216</v>
      </c>
    </row>
    <row r="15" ht="16.5" spans="1:12">
      <c r="A15" s="74"/>
      <c r="B15" s="135"/>
      <c r="C15" s="74"/>
      <c r="D15" s="74"/>
      <c r="E15" s="74"/>
      <c r="F15" s="74"/>
      <c r="G15" s="74"/>
      <c r="H15" s="74"/>
      <c r="I15" s="4" t="s">
        <v>24</v>
      </c>
      <c r="J15" s="77">
        <v>300</v>
      </c>
      <c r="K15" s="4">
        <v>0</v>
      </c>
      <c r="L15" s="177">
        <v>0</v>
      </c>
    </row>
    <row r="16" ht="16.5" spans="1:12">
      <c r="A16" s="74"/>
      <c r="B16" s="135"/>
      <c r="C16" s="74"/>
      <c r="D16" s="74"/>
      <c r="E16" s="74"/>
      <c r="F16" s="74"/>
      <c r="G16" s="74"/>
      <c r="H16" s="74"/>
      <c r="I16" s="4" t="s">
        <v>20</v>
      </c>
      <c r="J16" s="77">
        <v>600</v>
      </c>
      <c r="K16" s="4">
        <v>0.07</v>
      </c>
      <c r="L16" s="177">
        <v>42</v>
      </c>
    </row>
    <row r="17" ht="16.5" spans="1:12">
      <c r="A17" s="74"/>
      <c r="B17" s="135"/>
      <c r="C17" s="74"/>
      <c r="D17" s="74"/>
      <c r="E17" s="74"/>
      <c r="F17" s="74"/>
      <c r="G17" s="74"/>
      <c r="H17" s="74"/>
      <c r="I17" s="4" t="s">
        <v>21</v>
      </c>
      <c r="J17" s="77">
        <v>300</v>
      </c>
      <c r="K17" s="4">
        <v>0.05</v>
      </c>
      <c r="L17" s="177">
        <v>15</v>
      </c>
    </row>
    <row r="18" ht="16.5" spans="1:12">
      <c r="A18" s="74"/>
      <c r="B18" s="135"/>
      <c r="C18" s="74"/>
      <c r="D18" s="74"/>
      <c r="E18" s="74"/>
      <c r="F18" s="74"/>
      <c r="G18" s="74"/>
      <c r="H18" s="74"/>
      <c r="I18" s="4" t="s">
        <v>22</v>
      </c>
      <c r="J18" s="77">
        <v>300</v>
      </c>
      <c r="K18" s="4">
        <v>0.14</v>
      </c>
      <c r="L18" s="177">
        <v>42</v>
      </c>
    </row>
    <row r="19" ht="16.5" spans="1:12">
      <c r="A19" s="74"/>
      <c r="B19" s="135"/>
      <c r="C19" s="74"/>
      <c r="D19" s="74"/>
      <c r="E19" s="74"/>
      <c r="F19" s="74"/>
      <c r="G19" s="74"/>
      <c r="H19" s="74"/>
      <c r="I19" s="4" t="s">
        <v>35</v>
      </c>
      <c r="J19" s="77">
        <v>300</v>
      </c>
      <c r="K19" s="4">
        <v>0</v>
      </c>
      <c r="L19" s="177">
        <v>0</v>
      </c>
    </row>
    <row r="20" ht="16.5" spans="1:12">
      <c r="A20" s="74"/>
      <c r="B20" s="135"/>
      <c r="C20" s="74"/>
      <c r="D20" s="74"/>
      <c r="E20" s="74"/>
      <c r="F20" s="74"/>
      <c r="G20" s="47"/>
      <c r="H20" s="74"/>
      <c r="I20" s="4" t="s">
        <v>36</v>
      </c>
      <c r="J20" s="77">
        <v>12</v>
      </c>
      <c r="K20" s="4">
        <v>0.4</v>
      </c>
      <c r="L20" s="177">
        <v>4.8</v>
      </c>
    </row>
    <row r="21" ht="16.5" customHeight="1" spans="1:12">
      <c r="A21" s="74"/>
      <c r="B21" s="135"/>
      <c r="C21" s="74"/>
      <c r="D21" s="74"/>
      <c r="E21" s="74"/>
      <c r="F21" s="74"/>
      <c r="G21" s="70" t="s">
        <v>192</v>
      </c>
      <c r="H21" s="74"/>
      <c r="I21" s="4" t="s">
        <v>32</v>
      </c>
      <c r="J21" s="77">
        <v>60</v>
      </c>
      <c r="K21" s="4">
        <v>0.416</v>
      </c>
      <c r="L21" s="177">
        <v>24.96</v>
      </c>
    </row>
    <row r="22" ht="16.5" spans="1:12">
      <c r="A22" s="74"/>
      <c r="B22" s="135"/>
      <c r="C22" s="74"/>
      <c r="D22" s="74"/>
      <c r="E22" s="74"/>
      <c r="F22" s="74"/>
      <c r="G22" s="74"/>
      <c r="H22" s="74"/>
      <c r="I22" s="4" t="s">
        <v>33</v>
      </c>
      <c r="J22" s="77">
        <v>60</v>
      </c>
      <c r="K22" s="4">
        <v>0.72</v>
      </c>
      <c r="L22" s="177">
        <v>43.2</v>
      </c>
    </row>
    <row r="23" ht="16.5" spans="1:12">
      <c r="A23" s="74"/>
      <c r="B23" s="135"/>
      <c r="C23" s="74"/>
      <c r="D23" s="74"/>
      <c r="E23" s="74"/>
      <c r="F23" s="74"/>
      <c r="G23" s="74"/>
      <c r="H23" s="74"/>
      <c r="I23" s="4" t="s">
        <v>24</v>
      </c>
      <c r="J23" s="77">
        <v>60</v>
      </c>
      <c r="K23" s="4">
        <v>0</v>
      </c>
      <c r="L23" s="177">
        <v>0</v>
      </c>
    </row>
    <row r="24" ht="16.5" spans="1:12">
      <c r="A24" s="74"/>
      <c r="B24" s="135"/>
      <c r="C24" s="74"/>
      <c r="D24" s="74"/>
      <c r="E24" s="74"/>
      <c r="F24" s="74"/>
      <c r="G24" s="74"/>
      <c r="H24" s="74"/>
      <c r="I24" s="4" t="s">
        <v>20</v>
      </c>
      <c r="J24" s="77">
        <v>120</v>
      </c>
      <c r="K24" s="4">
        <v>0.07</v>
      </c>
      <c r="L24" s="177">
        <v>8.4</v>
      </c>
    </row>
    <row r="25" ht="16.5" spans="1:12">
      <c r="A25" s="74"/>
      <c r="B25" s="135"/>
      <c r="C25" s="74"/>
      <c r="D25" s="74"/>
      <c r="E25" s="74"/>
      <c r="F25" s="74"/>
      <c r="G25" s="74"/>
      <c r="H25" s="74"/>
      <c r="I25" s="4" t="s">
        <v>21</v>
      </c>
      <c r="J25" s="77">
        <v>60</v>
      </c>
      <c r="K25" s="4">
        <v>0.05</v>
      </c>
      <c r="L25" s="177">
        <v>3</v>
      </c>
    </row>
    <row r="26" ht="16.5" spans="1:12">
      <c r="A26" s="74"/>
      <c r="B26" s="135"/>
      <c r="C26" s="74"/>
      <c r="D26" s="74"/>
      <c r="E26" s="74"/>
      <c r="F26" s="74"/>
      <c r="G26" s="74"/>
      <c r="H26" s="74"/>
      <c r="I26" s="4" t="s">
        <v>22</v>
      </c>
      <c r="J26" s="77">
        <v>60</v>
      </c>
      <c r="K26" s="4">
        <v>0.14</v>
      </c>
      <c r="L26" s="177">
        <v>8.4</v>
      </c>
    </row>
    <row r="27" ht="16.5" spans="1:12">
      <c r="A27" s="74"/>
      <c r="B27" s="135"/>
      <c r="C27" s="74"/>
      <c r="D27" s="74"/>
      <c r="E27" s="74"/>
      <c r="F27" s="74"/>
      <c r="G27" s="74"/>
      <c r="H27" s="74"/>
      <c r="I27" s="4" t="s">
        <v>35</v>
      </c>
      <c r="J27" s="77">
        <v>60</v>
      </c>
      <c r="K27" s="4">
        <v>0</v>
      </c>
      <c r="L27" s="177">
        <v>0</v>
      </c>
    </row>
    <row r="28" ht="16.5" spans="1:12">
      <c r="A28" s="74"/>
      <c r="B28" s="135"/>
      <c r="C28" s="74"/>
      <c r="D28" s="74"/>
      <c r="E28" s="74"/>
      <c r="F28" s="74"/>
      <c r="G28" s="47"/>
      <c r="H28" s="74"/>
      <c r="I28" s="4" t="s">
        <v>36</v>
      </c>
      <c r="J28" s="77">
        <v>3</v>
      </c>
      <c r="K28" s="4">
        <v>0.4</v>
      </c>
      <c r="L28" s="177">
        <v>1.2</v>
      </c>
    </row>
    <row r="29" ht="16.5" customHeight="1" spans="1:12">
      <c r="A29" s="74"/>
      <c r="B29" s="135"/>
      <c r="C29" s="74"/>
      <c r="D29" s="74"/>
      <c r="E29" s="70">
        <v>54141</v>
      </c>
      <c r="F29" s="74"/>
      <c r="G29" s="70" t="s">
        <v>193</v>
      </c>
      <c r="H29" s="74"/>
      <c r="I29" s="4" t="s">
        <v>32</v>
      </c>
      <c r="J29" s="77">
        <v>100</v>
      </c>
      <c r="K29" s="4">
        <v>0.416</v>
      </c>
      <c r="L29" s="177">
        <v>41.6</v>
      </c>
    </row>
    <row r="30" ht="16.5" spans="1:12">
      <c r="A30" s="74"/>
      <c r="B30" s="135"/>
      <c r="C30" s="74"/>
      <c r="D30" s="74"/>
      <c r="E30" s="74"/>
      <c r="F30" s="74"/>
      <c r="G30" s="74"/>
      <c r="H30" s="74"/>
      <c r="I30" s="4" t="s">
        <v>33</v>
      </c>
      <c r="J30" s="77">
        <v>100</v>
      </c>
      <c r="K30" s="4">
        <v>0.72</v>
      </c>
      <c r="L30" s="177">
        <v>72</v>
      </c>
    </row>
    <row r="31" ht="16.5" spans="1:12">
      <c r="A31" s="74"/>
      <c r="B31" s="135"/>
      <c r="C31" s="74"/>
      <c r="D31" s="74"/>
      <c r="E31" s="74"/>
      <c r="F31" s="74"/>
      <c r="G31" s="74"/>
      <c r="H31" s="74"/>
      <c r="I31" s="4" t="s">
        <v>24</v>
      </c>
      <c r="J31" s="77">
        <v>100</v>
      </c>
      <c r="K31" s="4">
        <v>0</v>
      </c>
      <c r="L31" s="177">
        <v>0</v>
      </c>
    </row>
    <row r="32" ht="16.5" spans="1:12">
      <c r="A32" s="74"/>
      <c r="B32" s="135"/>
      <c r="C32" s="74"/>
      <c r="D32" s="74"/>
      <c r="E32" s="74"/>
      <c r="F32" s="74"/>
      <c r="G32" s="74"/>
      <c r="H32" s="74"/>
      <c r="I32" s="4" t="s">
        <v>20</v>
      </c>
      <c r="J32" s="77">
        <v>200</v>
      </c>
      <c r="K32" s="4">
        <v>0.07</v>
      </c>
      <c r="L32" s="177">
        <v>14</v>
      </c>
    </row>
    <row r="33" ht="16.5" spans="1:12">
      <c r="A33" s="74"/>
      <c r="B33" s="135"/>
      <c r="C33" s="74"/>
      <c r="D33" s="74"/>
      <c r="E33" s="74"/>
      <c r="F33" s="74"/>
      <c r="G33" s="74"/>
      <c r="H33" s="74"/>
      <c r="I33" s="4" t="s">
        <v>21</v>
      </c>
      <c r="J33" s="77">
        <v>100</v>
      </c>
      <c r="K33" s="4">
        <v>0.05</v>
      </c>
      <c r="L33" s="177">
        <v>5</v>
      </c>
    </row>
    <row r="34" ht="16.5" spans="1:12">
      <c r="A34" s="74"/>
      <c r="B34" s="135"/>
      <c r="C34" s="74"/>
      <c r="D34" s="74"/>
      <c r="E34" s="74"/>
      <c r="F34" s="74"/>
      <c r="G34" s="74"/>
      <c r="H34" s="74"/>
      <c r="I34" s="4" t="s">
        <v>22</v>
      </c>
      <c r="J34" s="77">
        <v>100</v>
      </c>
      <c r="K34" s="4">
        <v>0.14</v>
      </c>
      <c r="L34" s="177">
        <v>14</v>
      </c>
    </row>
    <row r="35" ht="16.5" spans="1:12">
      <c r="A35" s="74"/>
      <c r="B35" s="135"/>
      <c r="C35" s="74"/>
      <c r="D35" s="74"/>
      <c r="E35" s="74"/>
      <c r="F35" s="74"/>
      <c r="G35" s="74"/>
      <c r="H35" s="74"/>
      <c r="I35" s="4" t="s">
        <v>35</v>
      </c>
      <c r="J35" s="77">
        <v>100</v>
      </c>
      <c r="K35" s="4">
        <v>0</v>
      </c>
      <c r="L35" s="177">
        <v>0</v>
      </c>
    </row>
    <row r="36" ht="16.5" spans="1:12">
      <c r="A36" s="47"/>
      <c r="B36" s="136"/>
      <c r="C36" s="47"/>
      <c r="D36" s="47"/>
      <c r="E36" s="47"/>
      <c r="F36" s="47"/>
      <c r="G36" s="47"/>
      <c r="H36" s="47"/>
      <c r="I36" s="4" t="s">
        <v>36</v>
      </c>
      <c r="J36" s="77">
        <v>4</v>
      </c>
      <c r="K36" s="4">
        <v>0.4</v>
      </c>
      <c r="L36" s="177">
        <v>1.6</v>
      </c>
    </row>
    <row r="37" ht="16.5" customHeight="1" spans="1:12">
      <c r="A37" s="70" t="s">
        <v>13</v>
      </c>
      <c r="B37" s="134">
        <v>45763</v>
      </c>
      <c r="C37" s="70" t="s">
        <v>14</v>
      </c>
      <c r="D37" s="70" t="s">
        <v>194</v>
      </c>
      <c r="E37" s="70">
        <v>54305</v>
      </c>
      <c r="F37" s="70" t="s">
        <v>195</v>
      </c>
      <c r="G37" s="70" t="s">
        <v>113</v>
      </c>
      <c r="H37" s="70" t="s">
        <v>31</v>
      </c>
      <c r="I37" s="4" t="s">
        <v>32</v>
      </c>
      <c r="J37" s="77">
        <v>1130</v>
      </c>
      <c r="K37" s="4">
        <v>0.416</v>
      </c>
      <c r="L37" s="177">
        <v>470.08</v>
      </c>
    </row>
    <row r="38" ht="16.5" spans="1:12">
      <c r="A38" s="74"/>
      <c r="B38" s="135"/>
      <c r="C38" s="74"/>
      <c r="D38" s="74"/>
      <c r="E38" s="74"/>
      <c r="F38" s="74"/>
      <c r="G38" s="74"/>
      <c r="H38" s="74"/>
      <c r="I38" s="4" t="s">
        <v>33</v>
      </c>
      <c r="J38" s="77">
        <v>1130</v>
      </c>
      <c r="K38" s="4">
        <v>0.72</v>
      </c>
      <c r="L38" s="177">
        <v>813.6</v>
      </c>
    </row>
    <row r="39" ht="16.5" spans="1:12">
      <c r="A39" s="74"/>
      <c r="B39" s="135"/>
      <c r="C39" s="74"/>
      <c r="D39" s="74"/>
      <c r="E39" s="74"/>
      <c r="F39" s="74"/>
      <c r="G39" s="74"/>
      <c r="H39" s="74"/>
      <c r="I39" s="4" t="s">
        <v>24</v>
      </c>
      <c r="J39" s="77">
        <v>1130</v>
      </c>
      <c r="K39" s="4">
        <v>0</v>
      </c>
      <c r="L39" s="177">
        <v>0</v>
      </c>
    </row>
    <row r="40" ht="16.5" spans="1:12">
      <c r="A40" s="74"/>
      <c r="B40" s="135"/>
      <c r="C40" s="74"/>
      <c r="D40" s="74"/>
      <c r="E40" s="74"/>
      <c r="F40" s="74"/>
      <c r="G40" s="74"/>
      <c r="H40" s="74"/>
      <c r="I40" s="4" t="s">
        <v>34</v>
      </c>
      <c r="J40" s="77">
        <v>1130</v>
      </c>
      <c r="K40" s="4">
        <v>0.07</v>
      </c>
      <c r="L40" s="177">
        <v>79.1</v>
      </c>
    </row>
    <row r="41" ht="16.5" spans="1:12">
      <c r="A41" s="74"/>
      <c r="B41" s="135"/>
      <c r="C41" s="74"/>
      <c r="D41" s="74"/>
      <c r="E41" s="74"/>
      <c r="F41" s="74"/>
      <c r="G41" s="74"/>
      <c r="H41" s="74"/>
      <c r="I41" s="4" t="s">
        <v>21</v>
      </c>
      <c r="J41" s="77">
        <v>1130</v>
      </c>
      <c r="K41" s="4">
        <v>0.05</v>
      </c>
      <c r="L41" s="177">
        <v>56.5</v>
      </c>
    </row>
    <row r="42" ht="16.5" spans="1:12">
      <c r="A42" s="74"/>
      <c r="B42" s="135"/>
      <c r="C42" s="74"/>
      <c r="D42" s="74"/>
      <c r="E42" s="74"/>
      <c r="F42" s="74"/>
      <c r="G42" s="74"/>
      <c r="H42" s="74"/>
      <c r="I42" s="4" t="s">
        <v>22</v>
      </c>
      <c r="J42" s="77">
        <v>1130</v>
      </c>
      <c r="K42" s="4">
        <v>0.14</v>
      </c>
      <c r="L42" s="177">
        <v>158.2</v>
      </c>
    </row>
    <row r="43" ht="16.5" spans="1:12">
      <c r="A43" s="74"/>
      <c r="B43" s="135"/>
      <c r="C43" s="74"/>
      <c r="D43" s="74"/>
      <c r="E43" s="74"/>
      <c r="F43" s="74"/>
      <c r="G43" s="74"/>
      <c r="H43" s="74"/>
      <c r="I43" s="4" t="s">
        <v>35</v>
      </c>
      <c r="J43" s="77">
        <v>1130</v>
      </c>
      <c r="K43" s="4">
        <v>0</v>
      </c>
      <c r="L43" s="177">
        <v>0</v>
      </c>
    </row>
    <row r="44" ht="16.5" spans="1:12">
      <c r="A44" s="74"/>
      <c r="B44" s="135"/>
      <c r="C44" s="74"/>
      <c r="D44" s="74"/>
      <c r="E44" s="47"/>
      <c r="F44" s="74"/>
      <c r="G44" s="47"/>
      <c r="H44" s="74"/>
      <c r="I44" s="4" t="s">
        <v>36</v>
      </c>
      <c r="J44" s="77">
        <v>46</v>
      </c>
      <c r="K44" s="4">
        <v>0.4</v>
      </c>
      <c r="L44" s="177">
        <v>18.4</v>
      </c>
    </row>
    <row r="45" ht="16.5" spans="1:12">
      <c r="A45" s="74"/>
      <c r="B45" s="135"/>
      <c r="C45" s="74"/>
      <c r="D45" s="74"/>
      <c r="E45" s="70">
        <v>54306</v>
      </c>
      <c r="F45" s="74"/>
      <c r="G45" s="70" t="s">
        <v>112</v>
      </c>
      <c r="H45" s="74"/>
      <c r="I45" s="4" t="s">
        <v>32</v>
      </c>
      <c r="J45" s="77">
        <v>1030</v>
      </c>
      <c r="K45" s="4">
        <v>0.416</v>
      </c>
      <c r="L45" s="177">
        <v>428.48</v>
      </c>
    </row>
    <row r="46" ht="16.5" spans="1:12">
      <c r="A46" s="74"/>
      <c r="B46" s="135"/>
      <c r="C46" s="74"/>
      <c r="D46" s="74"/>
      <c r="E46" s="74"/>
      <c r="F46" s="74"/>
      <c r="G46" s="74"/>
      <c r="H46" s="74"/>
      <c r="I46" s="4" t="s">
        <v>33</v>
      </c>
      <c r="J46" s="77">
        <v>1030</v>
      </c>
      <c r="K46" s="4">
        <v>0.72</v>
      </c>
      <c r="L46" s="177">
        <v>741.6</v>
      </c>
    </row>
    <row r="47" ht="16.5" spans="1:12">
      <c r="A47" s="74"/>
      <c r="B47" s="135"/>
      <c r="C47" s="74"/>
      <c r="D47" s="74"/>
      <c r="E47" s="74"/>
      <c r="F47" s="74"/>
      <c r="G47" s="74"/>
      <c r="H47" s="74"/>
      <c r="I47" s="4" t="s">
        <v>24</v>
      </c>
      <c r="J47" s="77">
        <v>1030</v>
      </c>
      <c r="K47" s="4">
        <v>0</v>
      </c>
      <c r="L47" s="177">
        <v>0</v>
      </c>
    </row>
    <row r="48" ht="16.5" spans="1:12">
      <c r="A48" s="74"/>
      <c r="B48" s="135"/>
      <c r="C48" s="74"/>
      <c r="D48" s="74"/>
      <c r="E48" s="74"/>
      <c r="F48" s="74"/>
      <c r="G48" s="74"/>
      <c r="H48" s="74"/>
      <c r="I48" s="4" t="s">
        <v>34</v>
      </c>
      <c r="J48" s="77">
        <v>1030</v>
      </c>
      <c r="K48" s="4">
        <v>0.07</v>
      </c>
      <c r="L48" s="177">
        <v>72.1</v>
      </c>
    </row>
    <row r="49" ht="16.5" spans="1:14">
      <c r="A49" s="74"/>
      <c r="B49" s="135"/>
      <c r="C49" s="74"/>
      <c r="D49" s="74"/>
      <c r="E49" s="74"/>
      <c r="F49" s="74"/>
      <c r="G49" s="74"/>
      <c r="H49" s="74"/>
      <c r="I49" s="4" t="s">
        <v>21</v>
      </c>
      <c r="J49" s="77">
        <v>1030</v>
      </c>
      <c r="K49" s="4">
        <v>0.05</v>
      </c>
      <c r="L49" s="177">
        <v>51.5</v>
      </c>
    </row>
    <row r="50" ht="16.5" spans="1:14">
      <c r="A50" s="74"/>
      <c r="B50" s="135"/>
      <c r="C50" s="74"/>
      <c r="D50" s="74"/>
      <c r="E50" s="74"/>
      <c r="F50" s="74"/>
      <c r="G50" s="74"/>
      <c r="H50" s="74"/>
      <c r="I50" s="4" t="s">
        <v>22</v>
      </c>
      <c r="J50" s="77">
        <v>1030</v>
      </c>
      <c r="K50" s="4">
        <v>0.14</v>
      </c>
      <c r="L50" s="177">
        <v>144.2</v>
      </c>
    </row>
    <row r="51" ht="16.5" spans="1:14">
      <c r="A51" s="74"/>
      <c r="B51" s="135"/>
      <c r="C51" s="74"/>
      <c r="D51" s="74"/>
      <c r="E51" s="74"/>
      <c r="F51" s="74"/>
      <c r="G51" s="74"/>
      <c r="H51" s="74"/>
      <c r="I51" s="4" t="s">
        <v>35</v>
      </c>
      <c r="J51" s="77">
        <v>1030</v>
      </c>
      <c r="K51" s="4">
        <v>0</v>
      </c>
      <c r="L51" s="177">
        <v>0</v>
      </c>
    </row>
    <row r="52" ht="16.5" spans="1:14">
      <c r="A52" s="47"/>
      <c r="B52" s="136"/>
      <c r="C52" s="47"/>
      <c r="D52" s="47"/>
      <c r="E52" s="47"/>
      <c r="F52" s="47"/>
      <c r="G52" s="47"/>
      <c r="H52" s="47"/>
      <c r="I52" s="4" t="s">
        <v>36</v>
      </c>
      <c r="J52" s="77">
        <v>44</v>
      </c>
      <c r="K52" s="4">
        <v>0.4</v>
      </c>
      <c r="L52" s="177">
        <v>17.6</v>
      </c>
    </row>
    <row r="53" ht="16.5" customHeight="1" spans="1:14">
      <c r="A53" s="70" t="s">
        <v>13</v>
      </c>
      <c r="B53" s="134">
        <v>45769</v>
      </c>
      <c r="C53" s="70" t="s">
        <v>14</v>
      </c>
      <c r="D53" s="70" t="s">
        <v>196</v>
      </c>
      <c r="E53" s="70">
        <v>51209</v>
      </c>
      <c r="F53" s="70" t="s">
        <v>197</v>
      </c>
      <c r="G53" s="70" t="s">
        <v>124</v>
      </c>
      <c r="H53" s="70" t="s">
        <v>19</v>
      </c>
      <c r="I53" s="4" t="s">
        <v>34</v>
      </c>
      <c r="J53" s="77">
        <v>600</v>
      </c>
      <c r="K53" s="4">
        <v>0.07</v>
      </c>
      <c r="L53" s="177">
        <v>42</v>
      </c>
    </row>
    <row r="54" ht="16.5" spans="1:14">
      <c r="A54" s="74"/>
      <c r="B54" s="135"/>
      <c r="C54" s="74"/>
      <c r="D54" s="74"/>
      <c r="E54" s="74"/>
      <c r="F54" s="74"/>
      <c r="G54" s="74"/>
      <c r="H54" s="74"/>
      <c r="I54" s="4" t="s">
        <v>21</v>
      </c>
      <c r="J54" s="77">
        <v>600</v>
      </c>
      <c r="K54" s="4">
        <v>0.05</v>
      </c>
      <c r="L54" s="177">
        <v>30</v>
      </c>
    </row>
    <row r="55" ht="16.5" spans="1:14">
      <c r="A55" s="74"/>
      <c r="B55" s="135"/>
      <c r="C55" s="74"/>
      <c r="D55" s="74"/>
      <c r="E55" s="74"/>
      <c r="F55" s="74"/>
      <c r="G55" s="74"/>
      <c r="H55" s="74"/>
      <c r="I55" s="4" t="s">
        <v>22</v>
      </c>
      <c r="J55" s="77">
        <v>600</v>
      </c>
      <c r="K55" s="4">
        <v>0.14</v>
      </c>
      <c r="L55" s="177">
        <v>84</v>
      </c>
    </row>
    <row r="56" ht="16.5" spans="1:14">
      <c r="A56" s="74"/>
      <c r="B56" s="135"/>
      <c r="C56" s="74"/>
      <c r="D56" s="74"/>
      <c r="E56" s="74"/>
      <c r="F56" s="74"/>
      <c r="G56" s="74"/>
      <c r="H56" s="74"/>
      <c r="I56" s="4" t="s">
        <v>23</v>
      </c>
      <c r="J56" s="77">
        <v>600</v>
      </c>
      <c r="K56" s="4">
        <v>0.56</v>
      </c>
      <c r="L56" s="177">
        <v>336</v>
      </c>
    </row>
    <row r="57" ht="16.5" spans="1:14">
      <c r="A57" s="74"/>
      <c r="B57" s="135"/>
      <c r="C57" s="74"/>
      <c r="D57" s="74"/>
      <c r="E57" s="74"/>
      <c r="F57" s="74"/>
      <c r="G57" s="74"/>
      <c r="H57" s="74"/>
      <c r="I57" s="4" t="s">
        <v>24</v>
      </c>
      <c r="J57" s="77">
        <v>600</v>
      </c>
      <c r="K57" s="4">
        <v>0</v>
      </c>
      <c r="L57" s="177">
        <v>0</v>
      </c>
    </row>
    <row r="58" ht="16.5" spans="1:14">
      <c r="A58" s="74"/>
      <c r="B58" s="135"/>
      <c r="C58" s="74"/>
      <c r="D58" s="74"/>
      <c r="E58" s="74"/>
      <c r="F58" s="74"/>
      <c r="G58" s="47"/>
      <c r="H58" s="74"/>
      <c r="I58" s="4" t="s">
        <v>25</v>
      </c>
      <c r="J58" s="77">
        <v>600</v>
      </c>
      <c r="K58" s="4">
        <v>0.18</v>
      </c>
      <c r="L58" s="177">
        <v>108</v>
      </c>
    </row>
    <row r="59" ht="16.5" customHeight="1" spans="1:14">
      <c r="A59" s="70" t="s">
        <v>13</v>
      </c>
      <c r="B59" s="134">
        <v>45774</v>
      </c>
      <c r="C59" s="70" t="s">
        <v>14</v>
      </c>
      <c r="D59" s="70" t="s">
        <v>198</v>
      </c>
      <c r="E59" s="70" t="s">
        <v>199</v>
      </c>
      <c r="F59" s="70" t="s">
        <v>200</v>
      </c>
      <c r="G59" s="70" t="s">
        <v>124</v>
      </c>
      <c r="H59" s="70" t="s">
        <v>19</v>
      </c>
      <c r="I59" s="4" t="s">
        <v>34</v>
      </c>
      <c r="J59" s="77">
        <v>1000</v>
      </c>
      <c r="K59" s="4">
        <v>0.07</v>
      </c>
      <c r="L59" s="177">
        <v>70</v>
      </c>
    </row>
    <row r="60" ht="16.5" spans="1:14">
      <c r="A60" s="74"/>
      <c r="B60" s="135"/>
      <c r="C60" s="74"/>
      <c r="D60" s="74"/>
      <c r="E60" s="74"/>
      <c r="F60" s="74"/>
      <c r="G60" s="74"/>
      <c r="H60" s="74"/>
      <c r="I60" s="4" t="s">
        <v>21</v>
      </c>
      <c r="J60" s="77">
        <v>1000</v>
      </c>
      <c r="K60" s="4">
        <v>0.05</v>
      </c>
      <c r="L60" s="177">
        <v>50</v>
      </c>
    </row>
    <row r="61" ht="16.5" spans="1:14">
      <c r="A61" s="74"/>
      <c r="B61" s="135"/>
      <c r="C61" s="74"/>
      <c r="D61" s="74"/>
      <c r="E61" s="74"/>
      <c r="F61" s="74"/>
      <c r="G61" s="74"/>
      <c r="H61" s="74"/>
      <c r="I61" s="4" t="s">
        <v>22</v>
      </c>
      <c r="J61" s="77">
        <v>1000</v>
      </c>
      <c r="K61" s="4">
        <v>0.14</v>
      </c>
      <c r="L61" s="177">
        <v>140</v>
      </c>
    </row>
    <row r="62" ht="16.5" spans="1:14">
      <c r="A62" s="74"/>
      <c r="B62" s="135"/>
      <c r="C62" s="74"/>
      <c r="D62" s="74"/>
      <c r="E62" s="74"/>
      <c r="F62" s="74"/>
      <c r="G62" s="74"/>
      <c r="H62" s="74"/>
      <c r="I62" s="4" t="s">
        <v>23</v>
      </c>
      <c r="J62" s="77">
        <v>1000</v>
      </c>
      <c r="K62" s="4">
        <v>0.56</v>
      </c>
      <c r="L62" s="177">
        <v>560</v>
      </c>
    </row>
    <row r="63" ht="16.5" spans="1:14">
      <c r="A63" s="74"/>
      <c r="B63" s="135"/>
      <c r="C63" s="74"/>
      <c r="D63" s="74"/>
      <c r="E63" s="74"/>
      <c r="F63" s="74"/>
      <c r="G63" s="74"/>
      <c r="H63" s="74"/>
      <c r="I63" s="4" t="s">
        <v>24</v>
      </c>
      <c r="J63" s="77">
        <v>1000</v>
      </c>
      <c r="K63" s="4">
        <v>0</v>
      </c>
      <c r="L63" s="177">
        <v>0</v>
      </c>
    </row>
    <row r="64" ht="16.5" spans="1:14">
      <c r="A64" s="47"/>
      <c r="B64" s="136"/>
      <c r="C64" s="47"/>
      <c r="D64" s="47"/>
      <c r="E64" s="47"/>
      <c r="F64" s="47"/>
      <c r="G64" s="47"/>
      <c r="H64" s="74"/>
      <c r="I64" s="4" t="s">
        <v>25</v>
      </c>
      <c r="J64" s="77">
        <v>1000</v>
      </c>
      <c r="K64" s="4">
        <v>0.18</v>
      </c>
      <c r="L64" s="177">
        <v>180</v>
      </c>
      <c r="N64" s="178" t="s">
        <v>201</v>
      </c>
    </row>
    <row r="65" spans="1:12">
      <c r="A65" s="48" t="s">
        <v>47</v>
      </c>
      <c r="B65" s="49"/>
      <c r="C65" s="49"/>
      <c r="D65" s="49"/>
      <c r="E65" s="49"/>
      <c r="F65" s="49"/>
      <c r="G65" s="49"/>
      <c r="H65" s="49"/>
      <c r="I65" s="50"/>
      <c r="J65" s="51">
        <f>SUM(J5:J64)</f>
        <v>32931</v>
      </c>
      <c r="K65" s="52"/>
      <c r="L65" s="51">
        <f>SUM(L5:L64)</f>
        <v>6148.42</v>
      </c>
    </row>
    <row r="68" ht="23" spans="1:12">
      <c r="A68" s="22" t="s">
        <v>48</v>
      </c>
      <c r="B68" s="22"/>
      <c r="C68" s="22"/>
      <c r="D68" s="22"/>
      <c r="E68" s="22"/>
      <c r="F68" s="22"/>
      <c r="G68" s="22"/>
      <c r="H68" s="22"/>
      <c r="I68" s="22"/>
      <c r="J68" s="23"/>
    </row>
    <row r="69" ht="56" spans="1:12">
      <c r="A69" s="168" t="s">
        <v>49</v>
      </c>
      <c r="B69" s="168" t="s">
        <v>50</v>
      </c>
      <c r="C69" s="168" t="s">
        <v>51</v>
      </c>
      <c r="D69" s="168" t="s">
        <v>52</v>
      </c>
      <c r="E69" s="168" t="s">
        <v>53</v>
      </c>
      <c r="F69" s="168" t="s">
        <v>54</v>
      </c>
      <c r="G69" s="169" t="s">
        <v>55</v>
      </c>
      <c r="H69" s="169" t="s">
        <v>56</v>
      </c>
      <c r="I69" s="168" t="s">
        <v>57</v>
      </c>
      <c r="J69" s="55" t="s">
        <v>58</v>
      </c>
    </row>
    <row r="70" ht="28" spans="1:12">
      <c r="A70" s="56">
        <v>1</v>
      </c>
      <c r="B70" s="57"/>
      <c r="C70" s="56" t="s">
        <v>13</v>
      </c>
      <c r="D70" s="58" t="s">
        <v>59</v>
      </c>
      <c r="E70" s="58" t="s">
        <v>60</v>
      </c>
      <c r="F70" s="56" t="s">
        <v>61</v>
      </c>
      <c r="G70" s="56" t="s">
        <v>62</v>
      </c>
      <c r="H70" s="56">
        <f>J65</f>
        <v>32931</v>
      </c>
      <c r="I70" s="60">
        <f>L65</f>
        <v>6148.42</v>
      </c>
      <c r="J70" s="61"/>
    </row>
  </sheetData>
  <autoFilter xmlns:etc="http://www.wps.cn/officeDocument/2017/etCustomData" ref="A4:M65" etc:filterBottomFollowUsedRange="0">
    <extLst/>
  </autoFilter>
  <mergeCells count="41">
    <mergeCell ref="A3:L3"/>
    <mergeCell ref="A65:I65"/>
    <mergeCell ref="A68:J68"/>
    <mergeCell ref="A5:A36"/>
    <mergeCell ref="A37:A52"/>
    <mergeCell ref="A53:A58"/>
    <mergeCell ref="A59:A64"/>
    <mergeCell ref="B5:B36"/>
    <mergeCell ref="B37:B52"/>
    <mergeCell ref="B53:B58"/>
    <mergeCell ref="B59:B64"/>
    <mergeCell ref="C5:C36"/>
    <mergeCell ref="C37:C52"/>
    <mergeCell ref="C53:C58"/>
    <mergeCell ref="C59:C64"/>
    <mergeCell ref="D5:D36"/>
    <mergeCell ref="D37:D52"/>
    <mergeCell ref="D53:D58"/>
    <mergeCell ref="D59:D64"/>
    <mergeCell ref="E5:E28"/>
    <mergeCell ref="E29:E36"/>
    <mergeCell ref="E37:E44"/>
    <mergeCell ref="E45:E52"/>
    <mergeCell ref="E53:E58"/>
    <mergeCell ref="E59:E64"/>
    <mergeCell ref="F5:F36"/>
    <mergeCell ref="F37:F52"/>
    <mergeCell ref="F53:F58"/>
    <mergeCell ref="F59:F64"/>
    <mergeCell ref="G5:G12"/>
    <mergeCell ref="G13:G20"/>
    <mergeCell ref="G21:G28"/>
    <mergeCell ref="G29:G36"/>
    <mergeCell ref="G37:G44"/>
    <mergeCell ref="G45:G52"/>
    <mergeCell ref="G53:G58"/>
    <mergeCell ref="G59:G64"/>
    <mergeCell ref="H5:H36"/>
    <mergeCell ref="H37:H52"/>
    <mergeCell ref="H53:H58"/>
    <mergeCell ref="H59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0207</vt:lpstr>
      <vt:lpstr>0307</vt:lpstr>
      <vt:lpstr>0401</vt:lpstr>
      <vt:lpstr>0402</vt:lpstr>
      <vt:lpstr>0409未报关</vt:lpstr>
      <vt:lpstr>0410</vt:lpstr>
      <vt:lpstr>0422</vt:lpstr>
      <vt:lpstr>0508</vt:lpstr>
      <vt:lpstr>0529</vt:lpstr>
      <vt:lpstr>0530</vt:lpstr>
      <vt:lpstr>0611</vt:lpstr>
      <vt:lpstr>0612未报关</vt:lpstr>
      <vt:lpstr>0724</vt:lpstr>
      <vt:lpstr>0815-TT238</vt:lpstr>
      <vt:lpstr>0815-T245</vt:lpstr>
      <vt:lpstr>0820</vt:lpstr>
      <vt:lpstr>0821</vt:lpstr>
      <vt:lpstr>0822</vt:lpstr>
      <vt:lpstr>0822-TT274</vt:lpstr>
      <vt:lpstr>0916</vt:lpstr>
      <vt:lpstr>0917</vt:lpstr>
      <vt:lpstr>0923-TT316</vt:lpstr>
      <vt:lpstr>0923-TT326</vt:lpstr>
      <vt:lpstr>1011-TT334</vt:lpstr>
      <vt:lpstr>10-30  TT354</vt:lpstr>
      <vt:lpstr>10-30  TT375</vt:lpstr>
      <vt:lpstr>11-11 TT393</vt:lpstr>
      <vt:lpstr>11-19  TT913</vt:lpstr>
      <vt:lpstr>12-2 TT918</vt:lpstr>
      <vt:lpstr>12-3  TT931</vt:lpstr>
      <vt:lpstr>12-8 TT950</vt:lpstr>
      <vt:lpstr>1-9  TT967</vt:lpstr>
      <vt:lpstr>未对账</vt:lpstr>
      <vt:lpstr>取消部分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2025-02-08T03:18:00Z</dcterms:created>
  <cp:lastPrinted>2025-04-09T02:24:00Z</cp:lastPrinted>
  <dcterms:modified xsi:type="dcterms:W3CDTF">2026-01-09T07:27:42Z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354E15E32B5D4E88BE1405D74BC879D9_13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