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7月美金-已付" sheetId="20" r:id="rId1"/>
    <sheet name="8月美金-已付" sheetId="21" r:id="rId2"/>
    <sheet name="9月美金-已付" sheetId="22" r:id="rId3"/>
    <sheet name="11月美金-已付" sheetId="23" r:id="rId4"/>
    <sheet name="12月美金-已付" sheetId="24" r:id="rId5"/>
  </sheets>
  <definedNames>
    <definedName name="_xlnm._FilterDatabase" localSheetId="0" hidden="1">'7月美金-已付'!$A$1:$J$22</definedName>
    <definedName name="_xlnm._FilterDatabase" localSheetId="1" hidden="1">'8月美金-已付'!$A$1:$J$30</definedName>
    <definedName name="_xlnm._FilterDatabase" localSheetId="3" hidden="1">'11月美金-已付'!$A$1:$J$22</definedName>
    <definedName name="_xlnm._FilterDatabase" localSheetId="4" hidden="1">'12月美金-已付'!$A$1:$J$39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<sst xmlns="http://schemas.openxmlformats.org/spreadsheetml/2006/main" count="237" uniqueCount="85">
  <si>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</si>
  <si>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</si>
  <si>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</si>
  <si>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</si>
  <si>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</si>
  <si>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</si>
  <si>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</si>
  <si>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</si>
  <si>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</si>
  <si>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</si>
  <si>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</si>
  <si>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jiang</t>
  </si>
  <si>
    <t>RBSKFM004</t>
  </si>
  <si>
    <t>5327-074-426
Made in Cambodia
男士长裤 RFID</t>
  </si>
  <si>
    <t>白色吊牌HPBCRFI001-60*95mm-RFID LOGO</t>
  </si>
  <si>
    <t>黑色 吊绳 MRBCGEN004-320*1.5mm</t>
  </si>
  <si>
    <t>腰卡BAGGY （BKYK25001）-88*82mm</t>
  </si>
  <si>
    <t>白色缎带洗标CLBCGEN003*4页-60*25mm-牛仔类</t>
  </si>
  <si>
    <t>缎带BSK警告标  ADBCGEN002-120*55mm</t>
  </si>
  <si>
    <t>白色RFID织标WLBCRFI011-85*20mm-牛仔类</t>
  </si>
  <si>
    <t>白色吊牌HPBCRFI001-60*95mm-RFID LOGO-重做</t>
  </si>
  <si>
    <t>81674/84211</t>
  </si>
  <si>
    <t>RFMBSK019</t>
  </si>
  <si>
    <t>PELO 6756-074-401
Made in Cambodia 
男士上衣夹克</t>
  </si>
  <si>
    <t>白色吊牌HPBCGEN001-60*95mm</t>
  </si>
  <si>
    <t>白色缎带洗标CLBCGEN003*5页-60*25mm-牛仔类</t>
  </si>
  <si>
    <t>WLBCGEN014白织标-51*51mm</t>
  </si>
  <si>
    <t>已付</t>
  </si>
  <si>
    <t>合计：</t>
  </si>
  <si>
    <t>RBSKFM008</t>
  </si>
  <si>
    <t>5327-074-428
Made in Cambodia
男士长裤 RFID</t>
  </si>
  <si>
    <t>81714/85357</t>
  </si>
  <si>
    <t>RBSKFM020
盐城美华龙</t>
  </si>
  <si>
    <r>
      <rPr>
        <sz val="11"/>
        <rFont val="宋体"/>
        <charset val="134"/>
      </rPr>
      <t xml:space="preserve">ANORA 6758-074-800
Made in </t>
    </r>
    <r>
      <rPr>
        <b/>
        <sz val="12"/>
        <rFont val="宋体"/>
        <charset val="134"/>
      </rPr>
      <t>China</t>
    </r>
    <r>
      <rPr>
        <sz val="11"/>
        <rFont val="宋体"/>
        <charset val="134"/>
      </rPr>
      <t xml:space="preserve"> 
男士上衣夹克</t>
    </r>
  </si>
  <si>
    <t>白色缎带洗标CLBCGEN003*6页-60*25mm-牛仔类</t>
  </si>
  <si>
    <t>81698/85168</t>
  </si>
  <si>
    <t>RFMBSK023</t>
  </si>
  <si>
    <t>NICKA 6757-074-428
Made in Cambodia 
男士上衣夹克</t>
  </si>
  <si>
    <t>83926/86967（9.15）</t>
  </si>
  <si>
    <t>RBSKFM029</t>
  </si>
  <si>
    <t>JULI 6760-074-775
Made in Cambodia 
男士上衣夹克</t>
  </si>
  <si>
    <t>WLBCRFI005 RFID白织标-51*51mm</t>
  </si>
  <si>
    <t>83927/86968（9.15）</t>
  </si>
  <si>
    <t>RBSKFM030</t>
  </si>
  <si>
    <t>BRUMA 5377-074-775
Made in Cambodia
男士长裤 RFID</t>
  </si>
  <si>
    <t>87945/88647（9.30）</t>
  </si>
  <si>
    <t>RBSKFM040
盐城美华龙</t>
  </si>
  <si>
    <t>COLD 5327-666-428
Made in China
男士长裤 RFID</t>
  </si>
  <si>
    <t>价格贴：红 BKSKR24002 蓝 BKSKR24001</t>
  </si>
  <si>
    <t>白色RFID织标WLBCRFI011-85*20mm-免费损耗1%</t>
  </si>
  <si>
    <t>白色RFID织标WLBCRFI011-85*20mm-大货样</t>
  </si>
  <si>
    <t>40117（9.30）</t>
  </si>
  <si>
    <t>RBSKFM041
盐城美华龙</t>
  </si>
  <si>
    <t>DREAM 0020-074-800
Made in China
男士长裤 RFID</t>
  </si>
  <si>
    <t>40609/42134（12.04）</t>
  </si>
  <si>
    <t>RBSKFM069</t>
  </si>
  <si>
    <t>OSCAR S26 0084-074-400/800/811
Made in Cambodia
男士长裤 RFID</t>
  </si>
  <si>
    <t>腰卡SUPER BAGGY（BKYK25001）-88*82mm</t>
  </si>
  <si>
    <t>40941/42908（12.11）</t>
  </si>
  <si>
    <t>RBSKFM074</t>
  </si>
  <si>
    <t>WALKY 0897-074-500
Made in Cambodia 
男士上衣夹克</t>
  </si>
  <si>
    <t>WLBCRFI005 RFID白织标-51*51mm-牛仔类</t>
  </si>
  <si>
    <t>40840/42910（12.11）</t>
  </si>
  <si>
    <t>RBSKFM073</t>
  </si>
  <si>
    <t>TALKY 0899-074-500
Made in Cambodia
男士长裤 RFID</t>
  </si>
  <si>
    <t>腰卡BARREL FIT（BKYK25001）-88*82mm</t>
  </si>
  <si>
    <t>43394/43694（12.18）</t>
  </si>
  <si>
    <t>RBSKFM078</t>
  </si>
  <si>
    <t>GALI WINDM 0885-074-401
Made in Cambodia
男士长裤 RFID</t>
  </si>
  <si>
    <t>腰卡NEO BARREL（BKYK25001）-88*82mm</t>
  </si>
  <si>
    <t>白色吊牌HPBCRFI001-60*95mm-RFID LOGO-改价格重做</t>
  </si>
  <si>
    <t>40940/43704（12.16）</t>
  </si>
  <si>
    <t>RBSKFM079</t>
  </si>
  <si>
    <t>DRAMA 0891-074-500
Made in Cambodia
男士长裤 RFID</t>
  </si>
  <si>
    <t>腰卡BAGGY（BKYK25001）-88*82mm</t>
  </si>
  <si>
    <t>42666（12.18）</t>
  </si>
  <si>
    <t>RBSKFM084</t>
  </si>
  <si>
    <t>OSCAR TALL 0084-787-400/800/811
Made in Cambodia
男士长裤 RFID</t>
  </si>
  <si>
    <r>
      <rPr>
        <sz val="11"/>
        <rFont val="宋体"/>
        <charset val="134"/>
      </rPr>
      <t>腰卡SUPER BAGGY+TALL LENGTH（WTBCGEN280）-88*82mm-</t>
    </r>
    <r>
      <rPr>
        <sz val="11"/>
        <color rgb="FFFF0000"/>
        <rFont val="宋体"/>
        <charset val="134"/>
      </rPr>
      <t>新版</t>
    </r>
  </si>
  <si>
    <t>43397（1.1）</t>
  </si>
  <si>
    <t>RBSKFM094</t>
  </si>
  <si>
    <t>GALI WINDM 0885-074-401
Made in Cambodia
男士长裤 RFID
第二批</t>
  </si>
  <si>
    <t>43398（1.8）</t>
  </si>
  <si>
    <t>RBSKFM098</t>
  </si>
  <si>
    <t>GALI WINDM 0885-074-401
Made in Cambodia
男士长裤 RFID
第三批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</si>
</sst>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\$#,##0.0000;\-\$#,##0.0000"/>
    <numFmt numFmtId="182" formatCode="0.000_);[Red]\(0.000\)"/>
    <numFmt numFmtId="183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7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81" fontId="7" fillId="2" borderId="1" xfId="0" applyNumberFormat="1" applyFont="1" applyFill="1" applyBorder="1" applyAlignment="1">
      <alignment horizontal="center" vertical="center"/>
    </xf>
    <xf numFmtId="182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183" fontId="0" fillId="2" borderId="0" xfId="0" applyNumberForma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9" fontId="0" fillId="2" borderId="4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2"/>
  <sheetViews>
    <sheetView zoomScale="90" zoomScaleNormal="90" workbookViewId="0">
      <pane ySplit="2" topLeftCell="A3" activePane="bottomLeft" state="frozen"/>
      <selection/>
      <selection pane="bottomLeft" activeCell="E10" sqref="E10:E14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customHeight="1" spans="1:10">
      <c r="A3" s="54">
        <v>45798</v>
      </c>
      <c r="B3" s="55">
        <v>45811</v>
      </c>
      <c r="C3" s="56" t="s">
        <v>11</v>
      </c>
      <c r="D3" s="56">
        <v>80776</v>
      </c>
      <c r="E3" s="56" t="s">
        <v>12</v>
      </c>
      <c r="F3" s="57" t="s">
        <v>13</v>
      </c>
      <c r="G3" s="57" t="s">
        <v>14</v>
      </c>
      <c r="H3" s="56">
        <f>16000*1.05</f>
        <v>16800</v>
      </c>
      <c r="I3" s="58">
        <v>0.04</v>
      </c>
      <c r="J3" s="59">
        <f t="shared" ref="J3:J9" si="0">I3*H3</f>
        <v>672</v>
      </c>
    </row>
    <row r="4" customHeight="1" spans="1:10">
      <c r="A4" s="54"/>
      <c r="B4" s="60"/>
      <c r="C4" s="56"/>
      <c r="D4" s="56"/>
      <c r="E4" s="56"/>
      <c r="F4" s="57"/>
      <c r="G4" s="58" t="s">
        <v>15</v>
      </c>
      <c r="H4" s="56">
        <f t="shared" ref="H4:H9" si="1">16000*1.05</f>
        <v>16800</v>
      </c>
      <c r="I4" s="58">
        <v>0.0158</v>
      </c>
      <c r="J4" s="59">
        <f t="shared" si="0"/>
        <v>265.44</v>
      </c>
    </row>
    <row r="5" customHeight="1" spans="1:10">
      <c r="A5" s="54"/>
      <c r="B5" s="61"/>
      <c r="C5" s="56"/>
      <c r="D5" s="56"/>
      <c r="E5" s="56"/>
      <c r="F5" s="57"/>
      <c r="G5" s="58" t="s">
        <v>16</v>
      </c>
      <c r="H5" s="56">
        <f t="shared" si="1"/>
        <v>16800</v>
      </c>
      <c r="I5" s="58">
        <v>0.0317</v>
      </c>
      <c r="J5" s="59">
        <f t="shared" si="0"/>
        <v>532.56</v>
      </c>
    </row>
    <row r="6" customHeight="1" spans="1:10">
      <c r="A6" s="54"/>
      <c r="B6" s="55">
        <v>45807</v>
      </c>
      <c r="C6" s="56"/>
      <c r="D6" s="56"/>
      <c r="E6" s="56"/>
      <c r="F6" s="57"/>
      <c r="G6" s="58" t="s">
        <v>17</v>
      </c>
      <c r="H6" s="56">
        <f>H5*4</f>
        <v>67200</v>
      </c>
      <c r="I6" s="58">
        <v>0.0079</v>
      </c>
      <c r="J6" s="59">
        <f t="shared" si="0"/>
        <v>530.88</v>
      </c>
    </row>
    <row r="7" customHeight="1" spans="1:10">
      <c r="A7" s="54"/>
      <c r="B7" s="61"/>
      <c r="C7" s="56"/>
      <c r="D7" s="56"/>
      <c r="E7" s="56"/>
      <c r="F7" s="57"/>
      <c r="G7" s="58" t="s">
        <v>18</v>
      </c>
      <c r="H7" s="56">
        <f t="shared" si="1"/>
        <v>16800</v>
      </c>
      <c r="I7" s="58">
        <v>0.0187</v>
      </c>
      <c r="J7" s="59">
        <f t="shared" si="0"/>
        <v>314.16</v>
      </c>
    </row>
    <row r="8" customHeight="1" spans="1:10">
      <c r="A8" s="54"/>
      <c r="B8" s="55">
        <v>45807</v>
      </c>
      <c r="C8" s="56"/>
      <c r="D8" s="56"/>
      <c r="E8" s="56"/>
      <c r="F8" s="57"/>
      <c r="G8" s="62" t="s">
        <v>19</v>
      </c>
      <c r="H8" s="56">
        <f t="shared" si="1"/>
        <v>16800</v>
      </c>
      <c r="I8" s="58">
        <v>0.1496</v>
      </c>
      <c r="J8" s="59">
        <f t="shared" si="0"/>
        <v>2513.28</v>
      </c>
    </row>
    <row r="9" customHeight="1" spans="1:10">
      <c r="A9" s="54"/>
      <c r="B9" s="55">
        <v>45853</v>
      </c>
      <c r="C9" s="56"/>
      <c r="D9" s="56"/>
      <c r="E9" s="56"/>
      <c r="F9" s="57"/>
      <c r="G9" s="46" t="s">
        <v>20</v>
      </c>
      <c r="H9" s="36">
        <f t="shared" si="1"/>
        <v>16800</v>
      </c>
      <c r="I9" s="38">
        <v>0.04</v>
      </c>
      <c r="J9" s="51">
        <f t="shared" si="0"/>
        <v>672</v>
      </c>
    </row>
    <row r="10" customHeight="1" spans="1:10">
      <c r="A10" s="42">
        <v>45832</v>
      </c>
      <c r="B10" s="42">
        <v>45846</v>
      </c>
      <c r="C10" s="36" t="s">
        <v>11</v>
      </c>
      <c r="D10" s="43" t="s">
        <v>21</v>
      </c>
      <c r="E10" s="36" t="s">
        <v>22</v>
      </c>
      <c r="F10" s="37" t="s">
        <v>23</v>
      </c>
      <c r="G10" s="37" t="s">
        <v>24</v>
      </c>
      <c r="H10" s="47">
        <v>5263</v>
      </c>
      <c r="I10" s="38">
        <v>0.04</v>
      </c>
      <c r="J10" s="51">
        <f>H10*I10</f>
        <v>210.52</v>
      </c>
    </row>
    <row r="11" customHeight="1" spans="1:10">
      <c r="A11" s="42"/>
      <c r="B11" s="42"/>
      <c r="C11" s="36"/>
      <c r="D11" s="37"/>
      <c r="E11" s="36"/>
      <c r="F11" s="37"/>
      <c r="G11" s="38" t="s">
        <v>15</v>
      </c>
      <c r="H11" s="47">
        <v>5263</v>
      </c>
      <c r="I11" s="38">
        <v>0.0158</v>
      </c>
      <c r="J11" s="51">
        <f>H11*I11</f>
        <v>83.1554</v>
      </c>
    </row>
    <row r="12" customHeight="1" spans="1:10">
      <c r="A12" s="42"/>
      <c r="B12" s="42">
        <v>45838</v>
      </c>
      <c r="C12" s="36"/>
      <c r="D12" s="37"/>
      <c r="E12" s="36"/>
      <c r="F12" s="37"/>
      <c r="G12" s="38" t="s">
        <v>18</v>
      </c>
      <c r="H12" s="47">
        <v>5263</v>
      </c>
      <c r="I12" s="38">
        <v>0.0187</v>
      </c>
      <c r="J12" s="51">
        <f>H12*I12</f>
        <v>98.4181</v>
      </c>
    </row>
    <row r="13" customHeight="1" spans="1:10">
      <c r="A13" s="42"/>
      <c r="B13" s="42"/>
      <c r="C13" s="36"/>
      <c r="D13" s="37"/>
      <c r="E13" s="36"/>
      <c r="F13" s="37"/>
      <c r="G13" s="38" t="s">
        <v>25</v>
      </c>
      <c r="H13" s="36">
        <v>26313</v>
      </c>
      <c r="I13" s="38">
        <v>0.0079</v>
      </c>
      <c r="J13" s="51">
        <f>H13*I13</f>
        <v>207.8727</v>
      </c>
    </row>
    <row r="14" customHeight="1" spans="1:10">
      <c r="A14" s="42"/>
      <c r="B14" s="42">
        <v>45837</v>
      </c>
      <c r="C14" s="36"/>
      <c r="D14" s="37"/>
      <c r="E14" s="36"/>
      <c r="F14" s="37"/>
      <c r="G14" s="37" t="s">
        <v>26</v>
      </c>
      <c r="H14" s="47">
        <v>5263</v>
      </c>
      <c r="I14" s="38">
        <v>0.0563</v>
      </c>
      <c r="J14" s="51">
        <f>H14*I14</f>
        <v>296.3069</v>
      </c>
    </row>
    <row r="15" customHeight="1" spans="1:10">
      <c r="C15" s="23" t="s">
        <v>27</v>
      </c>
      <c r="D15" s="23"/>
      <c r="E15" s="23"/>
      <c r="F15" s="23"/>
      <c r="G15" s="23"/>
      <c r="H15" s="23"/>
      <c r="I15" s="24" t="s">
        <v>28</v>
      </c>
      <c r="J15" s="45">
        <f>SUM(J3:J14)</f>
        <v>6396.5931</v>
      </c>
    </row>
    <row r="16" customHeight="1" spans="1:10">
      <c r="C16" s="23"/>
      <c r="D16" s="23"/>
      <c r="E16" s="23"/>
      <c r="F16" s="23"/>
      <c r="G16" s="23"/>
      <c r="H16" s="23"/>
    </row>
    <row r="17" customHeight="1" spans="3:8">
      <c r="C17" s="23"/>
      <c r="D17" s="23"/>
      <c r="E17" s="23"/>
      <c r="F17" s="23"/>
      <c r="G17" s="23"/>
      <c r="H17" s="23"/>
    </row>
    <row r="18" customHeight="1" spans="3:8">
      <c r="C18" s="23"/>
      <c r="D18" s="23"/>
      <c r="E18" s="23"/>
      <c r="F18" s="23"/>
      <c r="G18" s="23"/>
      <c r="H18" s="23"/>
    </row>
    <row r="19" customHeight="1" spans="3:8">
      <c r="C19" s="23"/>
      <c r="D19" s="23"/>
      <c r="E19" s="23"/>
      <c r="F19" s="23"/>
      <c r="G19" s="23"/>
      <c r="H19" s="23"/>
    </row>
    <row r="20" customHeight="1" spans="3:8">
      <c r="C20" s="23"/>
      <c r="D20" s="23"/>
      <c r="E20" s="23"/>
      <c r="F20" s="23"/>
      <c r="G20" s="23"/>
      <c r="H20" s="23"/>
    </row>
    <row r="21" customHeight="1" spans="3:8">
      <c r="C21" s="23"/>
      <c r="D21" s="23"/>
      <c r="E21" s="23"/>
      <c r="F21" s="23"/>
      <c r="G21" s="23"/>
      <c r="H21" s="23"/>
    </row>
    <row r="22" customHeight="1" spans="3:8">
      <c r="C22" s="23"/>
      <c r="D22" s="23"/>
      <c r="E22" s="23"/>
      <c r="F22" s="23"/>
      <c r="G22" s="23"/>
      <c r="H22" s="23"/>
    </row>
  </sheetData>
  <autoFilter xmlns:etc="http://www.wps.cn/officeDocument/2017/etCustomData" ref="A1:J22" etc:filterBottomFollowUsedRange="0">
    <extLst/>
  </autoFilter>
  <mergeCells count="16">
    <mergeCell ref="A1:J1"/>
    <mergeCell ref="A3:A9"/>
    <mergeCell ref="A10:A14"/>
    <mergeCell ref="B3:B5"/>
    <mergeCell ref="B6:B7"/>
    <mergeCell ref="B10:B11"/>
    <mergeCell ref="B12:B13"/>
    <mergeCell ref="C3:C9"/>
    <mergeCell ref="C10:C14"/>
    <mergeCell ref="D3:D9"/>
    <mergeCell ref="D10:D14"/>
    <mergeCell ref="E3:E9"/>
    <mergeCell ref="E10:E14"/>
    <mergeCell ref="F3:F9"/>
    <mergeCell ref="F10:F14"/>
    <mergeCell ref="C15:H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0"/>
  <sheetViews>
    <sheetView zoomScale="85" zoomScaleNormal="85" topLeftCell="A23" workbookViewId="0">
      <selection activeCell="F44" sqref="F44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customHeight="1" spans="1:10">
      <c r="A3" s="35">
        <v>45812</v>
      </c>
      <c r="B3" s="48">
        <v>45822</v>
      </c>
      <c r="C3" s="36" t="s">
        <v>11</v>
      </c>
      <c r="D3" s="36">
        <v>80780</v>
      </c>
      <c r="E3" s="36" t="s">
        <v>29</v>
      </c>
      <c r="F3" s="46" t="s">
        <v>30</v>
      </c>
      <c r="G3" s="46" t="s">
        <v>14</v>
      </c>
      <c r="H3" s="36">
        <v>21000</v>
      </c>
      <c r="I3" s="40">
        <v>0.04</v>
      </c>
      <c r="J3" s="51">
        <v>840</v>
      </c>
    </row>
    <row r="4" customHeight="1" spans="1:10">
      <c r="A4" s="35"/>
      <c r="B4" s="50"/>
      <c r="C4" s="36"/>
      <c r="D4" s="36"/>
      <c r="E4" s="36"/>
      <c r="F4" s="46"/>
      <c r="G4" s="38" t="s">
        <v>15</v>
      </c>
      <c r="H4" s="36">
        <v>21000</v>
      </c>
      <c r="I4" s="40">
        <v>0.0158</v>
      </c>
      <c r="J4" s="51">
        <v>331.8</v>
      </c>
    </row>
    <row r="5" customHeight="1" spans="1:10">
      <c r="A5" s="35"/>
      <c r="B5" s="49"/>
      <c r="C5" s="36"/>
      <c r="D5" s="36"/>
      <c r="E5" s="36"/>
      <c r="F5" s="46"/>
      <c r="G5" s="38" t="s">
        <v>16</v>
      </c>
      <c r="H5" s="36">
        <v>21000</v>
      </c>
      <c r="I5" s="40">
        <v>0.0317</v>
      </c>
      <c r="J5" s="51">
        <v>665.7</v>
      </c>
    </row>
    <row r="6" customHeight="1" spans="1:10">
      <c r="A6" s="35"/>
      <c r="B6" s="52">
        <v>45818</v>
      </c>
      <c r="C6" s="36"/>
      <c r="D6" s="36"/>
      <c r="E6" s="36"/>
      <c r="F6" s="46"/>
      <c r="G6" s="38" t="s">
        <v>17</v>
      </c>
      <c r="H6" s="36">
        <v>84000</v>
      </c>
      <c r="I6" s="40">
        <v>0.0079</v>
      </c>
      <c r="J6" s="51">
        <v>663.6</v>
      </c>
    </row>
    <row r="7" customHeight="1" spans="1:10">
      <c r="A7" s="35"/>
      <c r="B7" s="53"/>
      <c r="C7" s="36"/>
      <c r="D7" s="36"/>
      <c r="E7" s="36"/>
      <c r="F7" s="46"/>
      <c r="G7" s="38" t="s">
        <v>18</v>
      </c>
      <c r="H7" s="36">
        <v>21000</v>
      </c>
      <c r="I7" s="40">
        <v>0.0187</v>
      </c>
      <c r="J7" s="51">
        <v>392.7</v>
      </c>
    </row>
    <row r="8" customHeight="1" spans="1:10">
      <c r="A8" s="35"/>
      <c r="B8" s="48">
        <v>45820</v>
      </c>
      <c r="C8" s="36"/>
      <c r="D8" s="36"/>
      <c r="E8" s="36"/>
      <c r="F8" s="46"/>
      <c r="G8" s="37" t="s">
        <v>19</v>
      </c>
      <c r="H8" s="36">
        <v>21000</v>
      </c>
      <c r="I8" s="40">
        <v>0.1496</v>
      </c>
      <c r="J8" s="51">
        <v>3141.6</v>
      </c>
    </row>
    <row r="9" customHeight="1" spans="1:10">
      <c r="A9" s="35"/>
      <c r="B9" s="35">
        <v>45863</v>
      </c>
      <c r="C9" s="36"/>
      <c r="D9" s="36"/>
      <c r="E9" s="36"/>
      <c r="F9" s="46"/>
      <c r="G9" s="46" t="s">
        <v>20</v>
      </c>
      <c r="H9" s="36">
        <v>21000</v>
      </c>
      <c r="I9" s="40">
        <v>0.04</v>
      </c>
      <c r="J9" s="51">
        <v>840</v>
      </c>
    </row>
    <row r="10" customHeight="1" spans="1:10">
      <c r="A10" s="42">
        <v>45832</v>
      </c>
      <c r="B10" s="52">
        <v>45863</v>
      </c>
      <c r="C10" s="38" t="s">
        <v>11</v>
      </c>
      <c r="D10" s="43" t="s">
        <v>31</v>
      </c>
      <c r="E10" s="37" t="s">
        <v>32</v>
      </c>
      <c r="F10" s="37" t="s">
        <v>33</v>
      </c>
      <c r="G10" s="37" t="s">
        <v>24</v>
      </c>
      <c r="H10" s="39">
        <v>5263</v>
      </c>
      <c r="I10" s="40">
        <v>0.04</v>
      </c>
      <c r="J10" s="51">
        <v>210.52</v>
      </c>
    </row>
    <row r="11" customHeight="1" spans="1:10">
      <c r="A11" s="42"/>
      <c r="B11" s="53"/>
      <c r="C11" s="38"/>
      <c r="D11" s="37"/>
      <c r="E11" s="38"/>
      <c r="F11" s="37"/>
      <c r="G11" s="38" t="s">
        <v>15</v>
      </c>
      <c r="H11" s="39">
        <v>5263</v>
      </c>
      <c r="I11" s="40">
        <v>0.0158</v>
      </c>
      <c r="J11" s="51">
        <v>83.1554</v>
      </c>
    </row>
    <row r="12" customHeight="1" spans="1:10">
      <c r="A12" s="42"/>
      <c r="B12" s="52">
        <v>45851</v>
      </c>
      <c r="C12" s="38"/>
      <c r="D12" s="37"/>
      <c r="E12" s="38"/>
      <c r="F12" s="37"/>
      <c r="G12" s="38" t="s">
        <v>18</v>
      </c>
      <c r="H12" s="39">
        <v>5262.6</v>
      </c>
      <c r="I12" s="40">
        <v>0.0187</v>
      </c>
      <c r="J12" s="51">
        <v>98.41062</v>
      </c>
    </row>
    <row r="13" customHeight="1" spans="1:10">
      <c r="A13" s="42"/>
      <c r="B13" s="53"/>
      <c r="C13" s="38"/>
      <c r="D13" s="37"/>
      <c r="E13" s="38"/>
      <c r="F13" s="37"/>
      <c r="G13" s="38" t="s">
        <v>34</v>
      </c>
      <c r="H13" s="39">
        <v>31575.6</v>
      </c>
      <c r="I13" s="40">
        <v>0.0079</v>
      </c>
      <c r="J13" s="51">
        <v>249.44724</v>
      </c>
    </row>
    <row r="14" customHeight="1" spans="1:10">
      <c r="A14" s="42"/>
      <c r="B14" s="52">
        <v>45845</v>
      </c>
      <c r="C14" s="38"/>
      <c r="D14" s="37"/>
      <c r="E14" s="38"/>
      <c r="F14" s="37"/>
      <c r="G14" s="37" t="s">
        <v>26</v>
      </c>
      <c r="H14" s="38">
        <v>5250</v>
      </c>
      <c r="I14" s="40">
        <v>0.0563</v>
      </c>
      <c r="J14" s="51">
        <v>295.575</v>
      </c>
    </row>
    <row r="15" customHeight="1" spans="1:10">
      <c r="A15" s="42">
        <v>45832</v>
      </c>
      <c r="B15" s="52">
        <v>45863</v>
      </c>
      <c r="C15" s="36" t="s">
        <v>11</v>
      </c>
      <c r="D15" s="43" t="s">
        <v>35</v>
      </c>
      <c r="E15" s="38" t="s">
        <v>36</v>
      </c>
      <c r="F15" s="37" t="s">
        <v>37</v>
      </c>
      <c r="G15" s="37" t="s">
        <v>24</v>
      </c>
      <c r="H15" s="39">
        <v>12613.65</v>
      </c>
      <c r="I15" s="40">
        <v>0.04</v>
      </c>
      <c r="J15" s="51">
        <v>504.546</v>
      </c>
    </row>
    <row r="16" customHeight="1" spans="1:10">
      <c r="A16" s="42"/>
      <c r="B16" s="53"/>
      <c r="C16" s="36"/>
      <c r="D16" s="37"/>
      <c r="E16" s="38"/>
      <c r="F16" s="37"/>
      <c r="G16" s="38" t="s">
        <v>15</v>
      </c>
      <c r="H16" s="39">
        <v>12613.65</v>
      </c>
      <c r="I16" s="40">
        <v>0.0158</v>
      </c>
      <c r="J16" s="51">
        <v>199.29567</v>
      </c>
    </row>
    <row r="17" customHeight="1" spans="1:10">
      <c r="A17" s="42"/>
      <c r="B17" s="52">
        <v>45854</v>
      </c>
      <c r="C17" s="36"/>
      <c r="D17" s="37"/>
      <c r="E17" s="38"/>
      <c r="F17" s="37"/>
      <c r="G17" s="38" t="s">
        <v>18</v>
      </c>
      <c r="H17" s="39">
        <v>12613.65</v>
      </c>
      <c r="I17" s="40">
        <v>0.0187</v>
      </c>
      <c r="J17" s="51">
        <v>235.875255</v>
      </c>
    </row>
    <row r="18" customHeight="1" spans="1:10">
      <c r="A18" s="42"/>
      <c r="B18" s="53"/>
      <c r="C18" s="36"/>
      <c r="D18" s="37"/>
      <c r="E18" s="38"/>
      <c r="F18" s="37"/>
      <c r="G18" s="38" t="s">
        <v>25</v>
      </c>
      <c r="H18" s="39">
        <v>63068.25</v>
      </c>
      <c r="I18" s="40">
        <v>0.0079</v>
      </c>
      <c r="J18" s="51">
        <v>498.239175</v>
      </c>
    </row>
    <row r="19" customHeight="1" spans="1:10">
      <c r="A19" s="42"/>
      <c r="B19" s="52">
        <v>45839</v>
      </c>
      <c r="C19" s="36"/>
      <c r="D19" s="37"/>
      <c r="E19" s="38"/>
      <c r="F19" s="37"/>
      <c r="G19" s="37" t="s">
        <v>26</v>
      </c>
      <c r="H19" s="38">
        <v>12600</v>
      </c>
      <c r="I19" s="40">
        <v>0.0563</v>
      </c>
      <c r="J19" s="51">
        <v>709.38</v>
      </c>
    </row>
    <row r="20" customHeight="1" spans="1:10">
      <c r="A20" s="42">
        <v>45860</v>
      </c>
      <c r="B20" s="52">
        <v>45881</v>
      </c>
      <c r="C20" s="36" t="s">
        <v>11</v>
      </c>
      <c r="D20" s="43" t="s">
        <v>38</v>
      </c>
      <c r="E20" s="38" t="s">
        <v>39</v>
      </c>
      <c r="F20" s="37" t="s">
        <v>40</v>
      </c>
      <c r="G20" s="37" t="s">
        <v>14</v>
      </c>
      <c r="H20" s="39">
        <v>3685.5</v>
      </c>
      <c r="I20" s="40">
        <v>0.04</v>
      </c>
      <c r="J20" s="51">
        <v>147.42</v>
      </c>
    </row>
    <row r="21" customHeight="1" spans="1:10">
      <c r="A21" s="42"/>
      <c r="B21" s="53"/>
      <c r="C21" s="36"/>
      <c r="D21" s="37"/>
      <c r="E21" s="38"/>
      <c r="F21" s="37"/>
      <c r="G21" s="38" t="s">
        <v>15</v>
      </c>
      <c r="H21" s="39">
        <v>3685.5</v>
      </c>
      <c r="I21" s="40">
        <v>0.0158</v>
      </c>
      <c r="J21" s="51">
        <v>58.2309</v>
      </c>
    </row>
    <row r="22" customHeight="1" spans="1:10">
      <c r="A22" s="42"/>
      <c r="B22" s="42">
        <v>45873</v>
      </c>
      <c r="C22" s="36"/>
      <c r="D22" s="37"/>
      <c r="E22" s="38"/>
      <c r="F22" s="37"/>
      <c r="G22" s="38" t="s">
        <v>18</v>
      </c>
      <c r="H22" s="39">
        <v>3685.5</v>
      </c>
      <c r="I22" s="40">
        <v>0.0187</v>
      </c>
      <c r="J22" s="51">
        <v>68.91885</v>
      </c>
    </row>
    <row r="23" customHeight="1" spans="1:10">
      <c r="A23" s="42"/>
      <c r="B23" s="42"/>
      <c r="C23" s="36"/>
      <c r="D23" s="37"/>
      <c r="E23" s="38"/>
      <c r="F23" s="37"/>
      <c r="G23" s="38" t="s">
        <v>17</v>
      </c>
      <c r="H23" s="39">
        <v>14742</v>
      </c>
      <c r="I23" s="40">
        <v>0.0079</v>
      </c>
      <c r="J23" s="51">
        <v>116.4618</v>
      </c>
    </row>
    <row r="24" customHeight="1" spans="1:10">
      <c r="A24" s="42"/>
      <c r="B24" s="52">
        <v>45868</v>
      </c>
      <c r="C24" s="36"/>
      <c r="D24" s="37"/>
      <c r="E24" s="38"/>
      <c r="F24" s="37"/>
      <c r="G24" s="37" t="s">
        <v>41</v>
      </c>
      <c r="H24" s="39">
        <v>3675</v>
      </c>
      <c r="I24" s="40">
        <v>0.1796</v>
      </c>
      <c r="J24" s="51">
        <v>660.03</v>
      </c>
    </row>
    <row r="25" customHeight="1" spans="1:10">
      <c r="A25" s="35">
        <v>45860</v>
      </c>
      <c r="B25" s="35">
        <v>45881</v>
      </c>
      <c r="C25" s="36" t="s">
        <v>11</v>
      </c>
      <c r="D25" s="37" t="s">
        <v>42</v>
      </c>
      <c r="E25" s="38" t="s">
        <v>43</v>
      </c>
      <c r="F25" s="37" t="s">
        <v>44</v>
      </c>
      <c r="G25" s="37" t="s">
        <v>14</v>
      </c>
      <c r="H25" s="39">
        <v>6309.45</v>
      </c>
      <c r="I25" s="40">
        <v>0.04</v>
      </c>
      <c r="J25" s="51">
        <v>252.378</v>
      </c>
    </row>
    <row r="26" customHeight="1" spans="1:10">
      <c r="A26" s="35"/>
      <c r="B26" s="35"/>
      <c r="C26" s="36"/>
      <c r="D26" s="37"/>
      <c r="E26" s="38"/>
      <c r="F26" s="37"/>
      <c r="G26" s="38" t="s">
        <v>15</v>
      </c>
      <c r="H26" s="39">
        <v>6309.45</v>
      </c>
      <c r="I26" s="40">
        <v>0.0158</v>
      </c>
      <c r="J26" s="51">
        <v>99.68931</v>
      </c>
    </row>
    <row r="27" customHeight="1" spans="1:10">
      <c r="A27" s="35"/>
      <c r="B27" s="35"/>
      <c r="C27" s="36"/>
      <c r="D27" s="37"/>
      <c r="E27" s="38"/>
      <c r="F27" s="37"/>
      <c r="G27" s="38" t="s">
        <v>16</v>
      </c>
      <c r="H27" s="39">
        <v>6309.45</v>
      </c>
      <c r="I27" s="40">
        <v>0.0317</v>
      </c>
      <c r="J27" s="51">
        <v>200.009565</v>
      </c>
    </row>
    <row r="28" customHeight="1" spans="1:10">
      <c r="A28" s="35"/>
      <c r="B28" s="42">
        <v>45873</v>
      </c>
      <c r="C28" s="36"/>
      <c r="D28" s="37"/>
      <c r="E28" s="38"/>
      <c r="F28" s="37"/>
      <c r="G28" s="38" t="s">
        <v>17</v>
      </c>
      <c r="H28" s="39">
        <v>25237.8</v>
      </c>
      <c r="I28" s="40">
        <v>0.0079</v>
      </c>
      <c r="J28" s="51">
        <v>199.37862</v>
      </c>
    </row>
    <row r="29" customHeight="1" spans="1:10">
      <c r="A29" s="35"/>
      <c r="B29" s="42"/>
      <c r="C29" s="36"/>
      <c r="D29" s="37"/>
      <c r="E29" s="38"/>
      <c r="F29" s="37"/>
      <c r="G29" s="38" t="s">
        <v>18</v>
      </c>
      <c r="H29" s="39">
        <v>6309.45</v>
      </c>
      <c r="I29" s="40">
        <v>0.0187</v>
      </c>
      <c r="J29" s="51">
        <v>117.986715</v>
      </c>
    </row>
    <row r="30" customHeight="1" spans="1:10">
      <c r="A30" s="35"/>
      <c r="B30" s="35">
        <v>45866</v>
      </c>
      <c r="C30" s="36"/>
      <c r="D30" s="37"/>
      <c r="E30" s="38"/>
      <c r="F30" s="37"/>
      <c r="G30" s="37" t="s">
        <v>19</v>
      </c>
      <c r="H30" s="38">
        <v>6300</v>
      </c>
      <c r="I30" s="40">
        <v>0.1496</v>
      </c>
      <c r="J30" s="51">
        <v>942.48</v>
      </c>
    </row>
    <row r="32" customHeight="1" spans="1:10">
      <c r="I32" s="24" t="s">
        <v>28</v>
      </c>
      <c r="J32" s="45">
        <f>SUM(J3:J31)</f>
        <v>12822.82812</v>
      </c>
    </row>
    <row r="33" customHeight="1" spans="1:6">
      <c r="A33" s="23" t="s">
        <v>27</v>
      </c>
      <c r="B33" s="23"/>
      <c r="C33" s="23"/>
      <c r="D33" s="23"/>
      <c r="E33" s="23"/>
      <c r="F33" s="23"/>
    </row>
    <row r="34" customHeight="1" spans="1:6">
      <c r="A34" s="23"/>
      <c r="B34" s="23"/>
      <c r="C34" s="23"/>
      <c r="D34" s="23"/>
      <c r="E34" s="23"/>
      <c r="F34" s="23"/>
    </row>
    <row r="35" customHeight="1" spans="1:6">
      <c r="A35" s="23"/>
      <c r="B35" s="23"/>
      <c r="C35" s="23"/>
      <c r="D35" s="23"/>
      <c r="E35" s="23"/>
      <c r="F35" s="23"/>
    </row>
    <row r="36" customHeight="1" spans="1:6">
      <c r="A36" s="23"/>
      <c r="B36" s="23"/>
      <c r="C36" s="23"/>
      <c r="D36" s="23"/>
      <c r="E36" s="23"/>
      <c r="F36" s="23"/>
    </row>
    <row r="37" customHeight="1" spans="1:6">
      <c r="A37" s="23"/>
      <c r="B37" s="23"/>
      <c r="C37" s="23"/>
      <c r="D37" s="23"/>
      <c r="E37" s="23"/>
      <c r="F37" s="23"/>
    </row>
    <row r="38" customHeight="1" spans="1:6">
      <c r="A38" s="23"/>
      <c r="B38" s="23"/>
      <c r="C38" s="23"/>
      <c r="D38" s="23"/>
      <c r="E38" s="23"/>
      <c r="F38" s="23"/>
    </row>
    <row r="39" customHeight="1" spans="1:6">
      <c r="A39" s="23"/>
      <c r="B39" s="23"/>
      <c r="C39" s="23"/>
      <c r="D39" s="23"/>
      <c r="E39" s="23"/>
      <c r="F39" s="23"/>
    </row>
    <row r="40" customHeight="1" spans="1:6">
      <c r="A40" s="23"/>
      <c r="B40" s="23"/>
      <c r="C40" s="23"/>
      <c r="D40" s="23"/>
      <c r="E40" s="23"/>
      <c r="F40" s="23"/>
    </row>
  </sheetData>
  <autoFilter xmlns:etc="http://www.wps.cn/officeDocument/2017/etCustomData" ref="A1:J30" etc:filterBottomFollowUsedRange="0">
    <extLst/>
  </autoFilter>
  <mergeCells count="37">
    <mergeCell ref="A1:J1"/>
    <mergeCell ref="A3:A9"/>
    <mergeCell ref="A10:A14"/>
    <mergeCell ref="A15:A19"/>
    <mergeCell ref="A20:A24"/>
    <mergeCell ref="A25:A30"/>
    <mergeCell ref="B3:B5"/>
    <mergeCell ref="B6:B7"/>
    <mergeCell ref="B10:B11"/>
    <mergeCell ref="B12:B13"/>
    <mergeCell ref="B15:B16"/>
    <mergeCell ref="B17:B18"/>
    <mergeCell ref="B20:B21"/>
    <mergeCell ref="B22:B23"/>
    <mergeCell ref="B25:B27"/>
    <mergeCell ref="B28:B29"/>
    <mergeCell ref="C3:C9"/>
    <mergeCell ref="C10:C14"/>
    <mergeCell ref="C15:C19"/>
    <mergeCell ref="C20:C24"/>
    <mergeCell ref="C25:C30"/>
    <mergeCell ref="D3:D9"/>
    <mergeCell ref="D10:D14"/>
    <mergeCell ref="D15:D19"/>
    <mergeCell ref="D20:D24"/>
    <mergeCell ref="D25:D30"/>
    <mergeCell ref="E3:E9"/>
    <mergeCell ref="E10:E14"/>
    <mergeCell ref="E15:E19"/>
    <mergeCell ref="E20:E24"/>
    <mergeCell ref="E25:E30"/>
    <mergeCell ref="F3:F9"/>
    <mergeCell ref="F10:F14"/>
    <mergeCell ref="F15:F19"/>
    <mergeCell ref="F20:F24"/>
    <mergeCell ref="F25:F30"/>
    <mergeCell ref="A33:F4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9"/>
  <sheetViews>
    <sheetView zoomScale="85" zoomScaleNormal="85" topLeftCell="A9" workbookViewId="0">
      <selection activeCell="L33" sqref="L33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s="24" customFormat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s="24" customFormat="1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s="24" customFormat="1" customHeight="1" spans="1:10">
      <c r="A3" s="35">
        <v>45890</v>
      </c>
      <c r="B3" s="35">
        <v>45904</v>
      </c>
      <c r="C3" s="36" t="s">
        <v>11</v>
      </c>
      <c r="D3" s="46" t="s">
        <v>45</v>
      </c>
      <c r="E3" s="46" t="s">
        <v>46</v>
      </c>
      <c r="F3" s="46" t="s">
        <v>47</v>
      </c>
      <c r="G3" s="46" t="s">
        <v>14</v>
      </c>
      <c r="H3" s="47">
        <f t="shared" ref="H3:H6" si="0">10809*1.05</f>
        <v>11349.45</v>
      </c>
      <c r="I3" s="40">
        <v>0.04</v>
      </c>
      <c r="J3" s="41">
        <f t="shared" ref="J3:J20" si="1">I3*H3</f>
        <v>453.978</v>
      </c>
    </row>
    <row r="4" s="24" customFormat="1" customHeight="1" spans="1:10">
      <c r="A4" s="35"/>
      <c r="B4" s="35"/>
      <c r="C4" s="36"/>
      <c r="D4" s="46"/>
      <c r="E4" s="36"/>
      <c r="F4" s="46"/>
      <c r="G4" s="46" t="s">
        <v>48</v>
      </c>
      <c r="H4" s="47">
        <f t="shared" si="0"/>
        <v>11349.45</v>
      </c>
      <c r="I4" s="40">
        <v>0</v>
      </c>
      <c r="J4" s="41">
        <f t="shared" si="1"/>
        <v>0</v>
      </c>
    </row>
    <row r="5" s="24" customFormat="1" customHeight="1" spans="1:10">
      <c r="A5" s="35"/>
      <c r="B5" s="35"/>
      <c r="C5" s="36"/>
      <c r="D5" s="46"/>
      <c r="E5" s="36"/>
      <c r="F5" s="46"/>
      <c r="G5" s="38" t="s">
        <v>15</v>
      </c>
      <c r="H5" s="47">
        <f t="shared" si="0"/>
        <v>11349.45</v>
      </c>
      <c r="I5" s="40">
        <v>0.0158</v>
      </c>
      <c r="J5" s="41">
        <f t="shared" si="1"/>
        <v>179.32131</v>
      </c>
    </row>
    <row r="6" s="24" customFormat="1" customHeight="1" spans="1:10">
      <c r="A6" s="35"/>
      <c r="B6" s="35"/>
      <c r="C6" s="36"/>
      <c r="D6" s="46"/>
      <c r="E6" s="36"/>
      <c r="F6" s="46"/>
      <c r="G6" s="38" t="s">
        <v>16</v>
      </c>
      <c r="H6" s="47">
        <f t="shared" si="0"/>
        <v>11349.45</v>
      </c>
      <c r="I6" s="40">
        <v>0.0317</v>
      </c>
      <c r="J6" s="41">
        <f t="shared" si="1"/>
        <v>359.777565</v>
      </c>
    </row>
    <row r="7" s="24" customFormat="1" customHeight="1" spans="1:10">
      <c r="A7" s="35"/>
      <c r="B7" s="48">
        <v>45896</v>
      </c>
      <c r="C7" s="36"/>
      <c r="D7" s="46"/>
      <c r="E7" s="36"/>
      <c r="F7" s="46"/>
      <c r="G7" s="38" t="s">
        <v>17</v>
      </c>
      <c r="H7" s="47">
        <f>H8*4</f>
        <v>45397.8</v>
      </c>
      <c r="I7" s="40">
        <v>0.0079</v>
      </c>
      <c r="J7" s="41">
        <f t="shared" si="1"/>
        <v>358.64262</v>
      </c>
    </row>
    <row r="8" s="24" customFormat="1" customHeight="1" spans="1:10">
      <c r="A8" s="35"/>
      <c r="B8" s="49"/>
      <c r="C8" s="36"/>
      <c r="D8" s="46"/>
      <c r="E8" s="36"/>
      <c r="F8" s="46"/>
      <c r="G8" s="38" t="s">
        <v>18</v>
      </c>
      <c r="H8" s="47">
        <f>10809*1.05</f>
        <v>11349.45</v>
      </c>
      <c r="I8" s="40">
        <v>0.0187</v>
      </c>
      <c r="J8" s="41">
        <f t="shared" si="1"/>
        <v>212.234715</v>
      </c>
    </row>
    <row r="9" s="24" customFormat="1" customHeight="1" spans="1:10">
      <c r="A9" s="35"/>
      <c r="B9" s="48">
        <v>45899</v>
      </c>
      <c r="C9" s="36"/>
      <c r="D9" s="46"/>
      <c r="E9" s="36"/>
      <c r="F9" s="46"/>
      <c r="G9" s="37" t="s">
        <v>19</v>
      </c>
      <c r="H9" s="47">
        <f>10809*1.05</f>
        <v>11349.45</v>
      </c>
      <c r="I9" s="40">
        <v>0.1496</v>
      </c>
      <c r="J9" s="41">
        <f t="shared" si="1"/>
        <v>1697.87772</v>
      </c>
    </row>
    <row r="10" s="24" customFormat="1" customHeight="1" spans="1:10">
      <c r="A10" s="35"/>
      <c r="B10" s="50"/>
      <c r="C10" s="36"/>
      <c r="D10" s="46"/>
      <c r="E10" s="36"/>
      <c r="F10" s="46"/>
      <c r="G10" s="37" t="s">
        <v>49</v>
      </c>
      <c r="H10" s="47">
        <f>H9*0.01</f>
        <v>113.4945</v>
      </c>
      <c r="I10" s="40">
        <v>0</v>
      </c>
      <c r="J10" s="41">
        <f t="shared" si="1"/>
        <v>0</v>
      </c>
    </row>
    <row r="11" s="24" customFormat="1" customHeight="1" spans="1:10">
      <c r="A11" s="35"/>
      <c r="B11" s="49"/>
      <c r="C11" s="36"/>
      <c r="D11" s="46"/>
      <c r="E11" s="36"/>
      <c r="F11" s="46"/>
      <c r="G11" s="37" t="s">
        <v>50</v>
      </c>
      <c r="H11" s="36">
        <v>30</v>
      </c>
      <c r="I11" s="40">
        <v>0</v>
      </c>
      <c r="J11" s="41">
        <f t="shared" si="1"/>
        <v>0</v>
      </c>
    </row>
    <row r="12" s="24" customFormat="1" customHeight="1" spans="1:10">
      <c r="A12" s="35">
        <v>45890</v>
      </c>
      <c r="B12" s="35">
        <v>45904</v>
      </c>
      <c r="C12" s="36" t="s">
        <v>11</v>
      </c>
      <c r="D12" s="46" t="s">
        <v>51</v>
      </c>
      <c r="E12" s="46" t="s">
        <v>52</v>
      </c>
      <c r="F12" s="46" t="s">
        <v>53</v>
      </c>
      <c r="G12" s="46" t="s">
        <v>14</v>
      </c>
      <c r="H12" s="36">
        <f t="shared" ref="H12:H15" si="2">21200*1.05</f>
        <v>22260</v>
      </c>
      <c r="I12" s="40">
        <v>0.04</v>
      </c>
      <c r="J12" s="41">
        <f t="shared" si="1"/>
        <v>890.4</v>
      </c>
    </row>
    <row r="13" s="24" customFormat="1" customHeight="1" spans="1:10">
      <c r="A13" s="35"/>
      <c r="B13" s="35"/>
      <c r="C13" s="36"/>
      <c r="D13" s="46"/>
      <c r="E13" s="36"/>
      <c r="F13" s="46"/>
      <c r="G13" s="46" t="s">
        <v>48</v>
      </c>
      <c r="H13" s="36">
        <f t="shared" si="2"/>
        <v>22260</v>
      </c>
      <c r="I13" s="40">
        <v>0</v>
      </c>
      <c r="J13" s="41">
        <f t="shared" si="1"/>
        <v>0</v>
      </c>
    </row>
    <row r="14" s="24" customFormat="1" customHeight="1" spans="1:10">
      <c r="A14" s="35"/>
      <c r="B14" s="35"/>
      <c r="C14" s="36"/>
      <c r="D14" s="46"/>
      <c r="E14" s="36"/>
      <c r="F14" s="46"/>
      <c r="G14" s="38" t="s">
        <v>15</v>
      </c>
      <c r="H14" s="36">
        <f t="shared" si="2"/>
        <v>22260</v>
      </c>
      <c r="I14" s="40">
        <v>0.0158</v>
      </c>
      <c r="J14" s="41">
        <f t="shared" si="1"/>
        <v>351.708</v>
      </c>
    </row>
    <row r="15" s="24" customFormat="1" customHeight="1" spans="1:10">
      <c r="A15" s="35"/>
      <c r="B15" s="35"/>
      <c r="C15" s="36"/>
      <c r="D15" s="46"/>
      <c r="E15" s="36"/>
      <c r="F15" s="46"/>
      <c r="G15" s="38" t="s">
        <v>16</v>
      </c>
      <c r="H15" s="36">
        <f t="shared" si="2"/>
        <v>22260</v>
      </c>
      <c r="I15" s="40">
        <v>0.0317</v>
      </c>
      <c r="J15" s="41">
        <f t="shared" si="1"/>
        <v>705.642</v>
      </c>
    </row>
    <row r="16" s="24" customFormat="1" customHeight="1" spans="1:10">
      <c r="A16" s="35"/>
      <c r="B16" s="48">
        <v>45896</v>
      </c>
      <c r="C16" s="36"/>
      <c r="D16" s="46"/>
      <c r="E16" s="36"/>
      <c r="F16" s="46"/>
      <c r="G16" s="38" t="s">
        <v>17</v>
      </c>
      <c r="H16" s="36">
        <f>H17*4</f>
        <v>89040</v>
      </c>
      <c r="I16" s="40">
        <v>0.0079</v>
      </c>
      <c r="J16" s="41">
        <f t="shared" si="1"/>
        <v>703.416</v>
      </c>
    </row>
    <row r="17" s="24" customFormat="1" customHeight="1" spans="1:10">
      <c r="A17" s="35"/>
      <c r="B17" s="49"/>
      <c r="C17" s="36"/>
      <c r="D17" s="46"/>
      <c r="E17" s="36"/>
      <c r="F17" s="46"/>
      <c r="G17" s="38" t="s">
        <v>18</v>
      </c>
      <c r="H17" s="36">
        <f>21200*1.05</f>
        <v>22260</v>
      </c>
      <c r="I17" s="40">
        <v>0.0187</v>
      </c>
      <c r="J17" s="41">
        <f t="shared" si="1"/>
        <v>416.262</v>
      </c>
    </row>
    <row r="18" s="24" customFormat="1" customHeight="1" spans="1:10">
      <c r="A18" s="35"/>
      <c r="B18" s="48">
        <v>45899</v>
      </c>
      <c r="C18" s="36"/>
      <c r="D18" s="46"/>
      <c r="E18" s="36"/>
      <c r="F18" s="46"/>
      <c r="G18" s="37" t="s">
        <v>19</v>
      </c>
      <c r="H18" s="36">
        <f>21200*1.05</f>
        <v>22260</v>
      </c>
      <c r="I18" s="40">
        <v>0.1496</v>
      </c>
      <c r="J18" s="41">
        <f t="shared" si="1"/>
        <v>3330.096</v>
      </c>
    </row>
    <row r="19" s="24" customFormat="1" customHeight="1" spans="1:10">
      <c r="A19" s="35"/>
      <c r="B19" s="50"/>
      <c r="C19" s="36"/>
      <c r="D19" s="46"/>
      <c r="E19" s="36"/>
      <c r="F19" s="46"/>
      <c r="G19" s="37" t="s">
        <v>49</v>
      </c>
      <c r="H19" s="47">
        <f>H18*0.01</f>
        <v>222.6</v>
      </c>
      <c r="I19" s="40">
        <v>0</v>
      </c>
      <c r="J19" s="41">
        <f t="shared" si="1"/>
        <v>0</v>
      </c>
    </row>
    <row r="20" s="24" customFormat="1" customHeight="1" spans="1:10">
      <c r="A20" s="35"/>
      <c r="B20" s="49"/>
      <c r="C20" s="36"/>
      <c r="D20" s="46"/>
      <c r="E20" s="36"/>
      <c r="F20" s="46"/>
      <c r="G20" s="37" t="s">
        <v>50</v>
      </c>
      <c r="H20" s="36">
        <v>30</v>
      </c>
      <c r="I20" s="40">
        <v>0</v>
      </c>
      <c r="J20" s="41">
        <f t="shared" si="1"/>
        <v>0</v>
      </c>
    </row>
    <row r="21" s="24" customFormat="1" customHeight="1" spans="1:10">
      <c r="H21" s="25"/>
      <c r="I21" s="24" t="s">
        <v>28</v>
      </c>
      <c r="J21" s="45">
        <f>SUM(J3:J20)</f>
        <v>9659.35593</v>
      </c>
    </row>
    <row r="22" s="24" customFormat="1" customHeight="1" spans="1:10">
      <c r="A22" s="23" t="s">
        <v>27</v>
      </c>
      <c r="B22" s="23"/>
      <c r="C22" s="23"/>
      <c r="D22" s="23"/>
      <c r="E22" s="23"/>
      <c r="F22" s="23"/>
      <c r="H22" s="25"/>
    </row>
    <row r="23" s="24" customFormat="1" customHeight="1" spans="1:10">
      <c r="A23" s="23"/>
      <c r="B23" s="23"/>
      <c r="C23" s="23"/>
      <c r="D23" s="23"/>
      <c r="E23" s="23"/>
      <c r="F23" s="23"/>
      <c r="H23" s="25"/>
    </row>
    <row r="24" s="24" customFormat="1" customHeight="1" spans="1:10">
      <c r="A24" s="23"/>
      <c r="B24" s="23"/>
      <c r="C24" s="23"/>
      <c r="D24" s="23"/>
      <c r="E24" s="23"/>
      <c r="F24" s="23"/>
      <c r="H24" s="25"/>
    </row>
    <row r="25" s="24" customFormat="1" customHeight="1" spans="1:10">
      <c r="A25" s="23"/>
      <c r="B25" s="23"/>
      <c r="C25" s="23"/>
      <c r="D25" s="23"/>
      <c r="E25" s="23"/>
      <c r="F25" s="23"/>
      <c r="H25" s="25"/>
    </row>
    <row r="26" s="24" customFormat="1" customHeight="1" spans="1:10">
      <c r="A26" s="23"/>
      <c r="B26" s="23"/>
      <c r="C26" s="23"/>
      <c r="D26" s="23"/>
      <c r="E26" s="23"/>
      <c r="F26" s="23"/>
      <c r="H26" s="25"/>
    </row>
    <row r="27" s="24" customFormat="1" customHeight="1" spans="1:10">
      <c r="A27" s="23"/>
      <c r="B27" s="23"/>
      <c r="C27" s="23"/>
      <c r="D27" s="23"/>
      <c r="E27" s="23"/>
      <c r="F27" s="23"/>
      <c r="H27" s="25"/>
    </row>
    <row r="28" s="24" customFormat="1" customHeight="1" spans="1:10">
      <c r="A28" s="23"/>
      <c r="B28" s="23"/>
      <c r="C28" s="23"/>
      <c r="D28" s="23"/>
      <c r="E28" s="23"/>
      <c r="F28" s="23"/>
      <c r="H28" s="25"/>
    </row>
    <row r="29" customHeight="1" spans="1:10">
      <c r="A29" s="23"/>
      <c r="B29" s="23"/>
      <c r="C29" s="23"/>
      <c r="D29" s="23"/>
      <c r="E29" s="23"/>
      <c r="F29" s="23"/>
    </row>
  </sheetData>
  <mergeCells count="18">
    <mergeCell ref="A1:J1"/>
    <mergeCell ref="A3:A11"/>
    <mergeCell ref="A12:A20"/>
    <mergeCell ref="B3:B6"/>
    <mergeCell ref="B7:B8"/>
    <mergeCell ref="B9:B11"/>
    <mergeCell ref="B12:B15"/>
    <mergeCell ref="B16:B17"/>
    <mergeCell ref="B18:B20"/>
    <mergeCell ref="C3:C11"/>
    <mergeCell ref="C12:C20"/>
    <mergeCell ref="D3:D11"/>
    <mergeCell ref="D12:D20"/>
    <mergeCell ref="E3:E11"/>
    <mergeCell ref="E12:E20"/>
    <mergeCell ref="F3:F11"/>
    <mergeCell ref="F12:F20"/>
    <mergeCell ref="A22:F2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2"/>
  <sheetViews>
    <sheetView tabSelected="1" zoomScale="85" zoomScaleNormal="85" workbookViewId="0">
      <selection activeCell="J9" sqref="J9:J13"/>
    </sheetView>
  </sheetViews>
  <sheetFormatPr defaultColWidth="24.7272727272727" defaultRowHeight="27" customHeight="1"/>
  <cols>
    <col min="1" max="2" width="16.5727272727273" style="24" customWidth="1"/>
    <col min="3" max="3" width="15.5" style="24" customWidth="1"/>
    <col min="4" max="4" width="14.1545454545455" style="24" customWidth="1"/>
    <col min="5" max="5" width="18.2818181818182" style="24" customWidth="1"/>
    <col min="6" max="6" width="36.3636363636364" style="24" customWidth="1"/>
    <col min="7" max="7" width="57.4363636363636" style="24" customWidth="1"/>
    <col min="8" max="8" width="12.7181818181818" style="25" customWidth="1"/>
    <col min="9" max="10" width="12.7181818181818" style="24" customWidth="1"/>
    <col min="11" max="16373" width="24.7272727272727" style="24" customWidth="1"/>
    <col min="16374" max="16384" width="24.7272727272727" style="24"/>
  </cols>
  <sheetData>
    <row r="1" s="24" customFormat="1" ht="44" customHeight="1" spans="1:10">
      <c r="A1" s="26" t="s">
        <v>0</v>
      </c>
      <c r="B1" s="26"/>
      <c r="C1" s="27"/>
      <c r="D1" s="27"/>
      <c r="E1" s="28"/>
      <c r="F1" s="27"/>
      <c r="G1" s="27"/>
      <c r="H1" s="27"/>
      <c r="I1" s="27"/>
      <c r="J1" s="27"/>
    </row>
    <row r="2" s="24" customFormat="1" ht="51" customHeight="1" spans="1:10">
      <c r="A2" s="29" t="s">
        <v>1</v>
      </c>
      <c r="B2" s="30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1" t="s">
        <v>7</v>
      </c>
      <c r="H2" s="32" t="s">
        <v>8</v>
      </c>
      <c r="I2" s="33" t="s">
        <v>9</v>
      </c>
      <c r="J2" s="34" t="s">
        <v>10</v>
      </c>
    </row>
    <row r="3" s="24" customFormat="1" customHeight="1" spans="1:10">
      <c r="A3" s="35">
        <v>45951</v>
      </c>
      <c r="B3" s="35">
        <v>45971</v>
      </c>
      <c r="C3" s="36" t="s">
        <v>11</v>
      </c>
      <c r="D3" s="37" t="s">
        <v>54</v>
      </c>
      <c r="E3" s="38" t="s">
        <v>55</v>
      </c>
      <c r="F3" s="37" t="s">
        <v>56</v>
      </c>
      <c r="G3" s="37" t="s">
        <v>14</v>
      </c>
      <c r="H3" s="39">
        <v>66178.35</v>
      </c>
      <c r="I3" s="40">
        <v>0.04</v>
      </c>
      <c r="J3" s="41">
        <f t="shared" ref="J3:J13" si="0">I3*H3</f>
        <v>2647.134</v>
      </c>
    </row>
    <row r="4" s="24" customFormat="1" customHeight="1" spans="1:10">
      <c r="A4" s="35"/>
      <c r="B4" s="35"/>
      <c r="C4" s="36"/>
      <c r="D4" s="37"/>
      <c r="E4" s="38"/>
      <c r="F4" s="37"/>
      <c r="G4" s="38" t="s">
        <v>15</v>
      </c>
      <c r="H4" s="39">
        <v>66178.35</v>
      </c>
      <c r="I4" s="40">
        <v>0.0158</v>
      </c>
      <c r="J4" s="41">
        <f t="shared" si="0"/>
        <v>1045.61793</v>
      </c>
    </row>
    <row r="5" s="24" customFormat="1" customHeight="1" spans="1:10">
      <c r="A5" s="35"/>
      <c r="B5" s="35"/>
      <c r="C5" s="36"/>
      <c r="D5" s="37"/>
      <c r="E5" s="38"/>
      <c r="F5" s="37"/>
      <c r="G5" s="38" t="s">
        <v>57</v>
      </c>
      <c r="H5" s="39">
        <v>66178.35</v>
      </c>
      <c r="I5" s="40">
        <v>0.0317</v>
      </c>
      <c r="J5" s="41">
        <f t="shared" si="0"/>
        <v>2097.853695</v>
      </c>
    </row>
    <row r="6" s="24" customFormat="1" customHeight="1" spans="1:10">
      <c r="A6" s="35"/>
      <c r="B6" s="42">
        <v>45954</v>
      </c>
      <c r="C6" s="36"/>
      <c r="D6" s="37"/>
      <c r="E6" s="38"/>
      <c r="F6" s="37"/>
      <c r="G6" s="38" t="s">
        <v>25</v>
      </c>
      <c r="H6" s="39">
        <v>330891.75</v>
      </c>
      <c r="I6" s="40">
        <v>0.0079</v>
      </c>
      <c r="J6" s="41">
        <f t="shared" si="0"/>
        <v>2614.044825</v>
      </c>
    </row>
    <row r="7" s="24" customFormat="1" customHeight="1" spans="1:10">
      <c r="A7" s="35"/>
      <c r="B7" s="42"/>
      <c r="C7" s="36"/>
      <c r="D7" s="37"/>
      <c r="E7" s="38"/>
      <c r="F7" s="37"/>
      <c r="G7" s="38" t="s">
        <v>18</v>
      </c>
      <c r="H7" s="39">
        <v>66178.35</v>
      </c>
      <c r="I7" s="40">
        <v>0.0187</v>
      </c>
      <c r="J7" s="41">
        <f t="shared" si="0"/>
        <v>1237.535145</v>
      </c>
    </row>
    <row r="8" s="24" customFormat="1" customHeight="1" spans="1:10">
      <c r="A8" s="35"/>
      <c r="B8" s="35">
        <v>45959</v>
      </c>
      <c r="C8" s="36"/>
      <c r="D8" s="37"/>
      <c r="E8" s="38"/>
      <c r="F8" s="37"/>
      <c r="G8" s="37" t="s">
        <v>19</v>
      </c>
      <c r="H8" s="39">
        <v>66178.35</v>
      </c>
      <c r="I8" s="40">
        <v>0.1496</v>
      </c>
      <c r="J8" s="41">
        <f t="shared" si="0"/>
        <v>9900.28116</v>
      </c>
    </row>
    <row r="9" s="24" customFormat="1" customHeight="1" spans="1:10">
      <c r="A9" s="42">
        <v>45960</v>
      </c>
      <c r="B9" s="42">
        <v>45973</v>
      </c>
      <c r="C9" s="36" t="s">
        <v>11</v>
      </c>
      <c r="D9" s="43" t="s">
        <v>58</v>
      </c>
      <c r="E9" s="38" t="s">
        <v>59</v>
      </c>
      <c r="F9" s="37" t="s">
        <v>60</v>
      </c>
      <c r="G9" s="37" t="s">
        <v>14</v>
      </c>
      <c r="H9" s="39">
        <v>10512.6</v>
      </c>
      <c r="I9" s="40">
        <v>0.04</v>
      </c>
      <c r="J9" s="41">
        <f t="shared" si="0"/>
        <v>420.504</v>
      </c>
    </row>
    <row r="10" s="24" customFormat="1" customHeight="1" spans="1:10">
      <c r="A10" s="42"/>
      <c r="B10" s="42"/>
      <c r="C10" s="36"/>
      <c r="D10" s="37"/>
      <c r="E10" s="38"/>
      <c r="F10" s="37"/>
      <c r="G10" s="38" t="s">
        <v>15</v>
      </c>
      <c r="H10" s="39">
        <v>10512.6</v>
      </c>
      <c r="I10" s="40">
        <v>0.0158</v>
      </c>
      <c r="J10" s="41">
        <f t="shared" si="0"/>
        <v>166.09908</v>
      </c>
    </row>
    <row r="11" s="24" customFormat="1" customHeight="1" spans="1:10">
      <c r="A11" s="42"/>
      <c r="B11" s="42">
        <v>45964</v>
      </c>
      <c r="C11" s="36"/>
      <c r="D11" s="37"/>
      <c r="E11" s="38"/>
      <c r="F11" s="37"/>
      <c r="G11" s="38" t="s">
        <v>18</v>
      </c>
      <c r="H11" s="39">
        <v>10512.6</v>
      </c>
      <c r="I11" s="40">
        <v>0.0187</v>
      </c>
      <c r="J11" s="41">
        <f t="shared" si="0"/>
        <v>196.58562</v>
      </c>
    </row>
    <row r="12" s="24" customFormat="1" customHeight="1" spans="1:10">
      <c r="A12" s="42"/>
      <c r="B12" s="42"/>
      <c r="C12" s="36"/>
      <c r="D12" s="37"/>
      <c r="E12" s="38"/>
      <c r="F12" s="37"/>
      <c r="G12" s="38" t="s">
        <v>17</v>
      </c>
      <c r="H12" s="39">
        <v>42050.4</v>
      </c>
      <c r="I12" s="40">
        <v>0.0079</v>
      </c>
      <c r="J12" s="41">
        <f t="shared" si="0"/>
        <v>332.19816</v>
      </c>
    </row>
    <row r="13" s="24" customFormat="1" customHeight="1" spans="1:10">
      <c r="A13" s="42"/>
      <c r="B13" s="42">
        <v>45967</v>
      </c>
      <c r="C13" s="36"/>
      <c r="D13" s="37"/>
      <c r="E13" s="38"/>
      <c r="F13" s="37"/>
      <c r="G13" s="37" t="s">
        <v>61</v>
      </c>
      <c r="H13" s="39">
        <v>10512.6</v>
      </c>
      <c r="I13" s="40">
        <v>0.1796</v>
      </c>
      <c r="J13" s="41">
        <f t="shared" si="0"/>
        <v>1888.06296</v>
      </c>
    </row>
    <row r="14" s="24" customFormat="1" customHeight="1" spans="1:10">
      <c r="H14" s="25"/>
      <c r="I14" s="44" t="s">
        <v>28</v>
      </c>
      <c r="J14" s="45">
        <f>SUM(J3:J13)</f>
        <v>22545.916575</v>
      </c>
    </row>
    <row r="15" s="24" customFormat="1" customHeight="1" spans="1:10">
      <c r="A15" s="23" t="s">
        <v>27</v>
      </c>
      <c r="B15" s="23"/>
      <c r="C15" s="23"/>
      <c r="D15" s="23"/>
      <c r="E15" s="23"/>
      <c r="F15" s="23"/>
      <c r="H15" s="25"/>
    </row>
    <row r="16" s="24" customFormat="1" customHeight="1" spans="1:10">
      <c r="A16" s="23"/>
      <c r="B16" s="23"/>
      <c r="C16" s="23"/>
      <c r="D16" s="23"/>
      <c r="E16" s="23"/>
      <c r="F16" s="23"/>
      <c r="H16" s="25"/>
    </row>
    <row r="17" s="24" customFormat="1" customHeight="1" spans="1:8">
      <c r="A17" s="23"/>
      <c r="B17" s="23"/>
      <c r="C17" s="23"/>
      <c r="D17" s="23"/>
      <c r="E17" s="23"/>
      <c r="F17" s="23"/>
      <c r="H17" s="25"/>
    </row>
    <row r="18" s="24" customFormat="1" customHeight="1" spans="1:8">
      <c r="A18" s="23"/>
      <c r="B18" s="23"/>
      <c r="C18" s="23"/>
      <c r="D18" s="23"/>
      <c r="E18" s="23"/>
      <c r="F18" s="23"/>
      <c r="H18" s="25"/>
    </row>
    <row r="19" s="24" customFormat="1" customHeight="1" spans="1:8">
      <c r="A19" s="23"/>
      <c r="B19" s="23"/>
      <c r="C19" s="23"/>
      <c r="D19" s="23"/>
      <c r="E19" s="23"/>
      <c r="F19" s="23"/>
      <c r="H19" s="25"/>
    </row>
    <row r="20" s="24" customFormat="1" customHeight="1" spans="1:8">
      <c r="A20" s="23"/>
      <c r="B20" s="23"/>
      <c r="C20" s="23"/>
      <c r="D20" s="23"/>
      <c r="E20" s="23"/>
      <c r="F20" s="23"/>
      <c r="H20" s="25"/>
    </row>
    <row r="21" s="24" customFormat="1" customHeight="1" spans="1:8">
      <c r="A21" s="23"/>
      <c r="B21" s="23"/>
      <c r="C21" s="23"/>
      <c r="D21" s="23"/>
      <c r="E21" s="23"/>
      <c r="F21" s="23"/>
      <c r="H21" s="25"/>
    </row>
    <row r="22" s="24" customFormat="1" customHeight="1" spans="1:8">
      <c r="A22" s="23"/>
      <c r="B22" s="23"/>
      <c r="C22" s="23"/>
      <c r="D22" s="23"/>
      <c r="E22" s="23"/>
      <c r="F22" s="23"/>
      <c r="H22" s="25"/>
    </row>
  </sheetData>
  <autoFilter xmlns:etc="http://www.wps.cn/officeDocument/2017/etCustomData" ref="A1:J22" etc:filterBottomFollowUsedRange="0">
    <extLst/>
  </autoFilter>
  <mergeCells count="16">
    <mergeCell ref="A1:J1"/>
    <mergeCell ref="A3:A8"/>
    <mergeCell ref="A9:A13"/>
    <mergeCell ref="B3:B5"/>
    <mergeCell ref="B6:B7"/>
    <mergeCell ref="B9:B10"/>
    <mergeCell ref="B11:B12"/>
    <mergeCell ref="C3:C8"/>
    <mergeCell ref="C9:C13"/>
    <mergeCell ref="D3:D8"/>
    <mergeCell ref="D9:D13"/>
    <mergeCell ref="E3:E8"/>
    <mergeCell ref="E9:E13"/>
    <mergeCell ref="F3:F8"/>
    <mergeCell ref="F9:F13"/>
    <mergeCell ref="A15:F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9"/>
  <sheetViews>
    <sheetView zoomScale="85" zoomScaleNormal="85" topLeftCell="A19" workbookViewId="0">
      <selection activeCell="E34" sqref="E34:E39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s="1" customFormat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s="1" customFormat="1" customHeight="1" spans="1:10">
      <c r="A3" s="12">
        <v>45960</v>
      </c>
      <c r="B3" s="12">
        <v>45982</v>
      </c>
      <c r="C3" s="13" t="s">
        <v>11</v>
      </c>
      <c r="D3" s="14" t="s">
        <v>62</v>
      </c>
      <c r="E3" s="15" t="s">
        <v>63</v>
      </c>
      <c r="F3" s="14" t="s">
        <v>64</v>
      </c>
      <c r="G3" s="14" t="s">
        <v>14</v>
      </c>
      <c r="H3" s="16">
        <v>21009.45</v>
      </c>
      <c r="I3" s="17">
        <v>0.04</v>
      </c>
      <c r="J3" s="18">
        <f t="shared" ref="J3:J39" si="0">I3*H3</f>
        <v>840.378</v>
      </c>
    </row>
    <row r="4" s="1" customFormat="1" customHeight="1" spans="1:10">
      <c r="A4" s="12"/>
      <c r="B4" s="12"/>
      <c r="C4" s="13"/>
      <c r="D4" s="14"/>
      <c r="E4" s="15"/>
      <c r="F4" s="14"/>
      <c r="G4" s="15" t="s">
        <v>15</v>
      </c>
      <c r="H4" s="16">
        <v>21009.45</v>
      </c>
      <c r="I4" s="17">
        <v>0.0158</v>
      </c>
      <c r="J4" s="18">
        <f t="shared" si="0"/>
        <v>331.94931</v>
      </c>
    </row>
    <row r="5" s="1" customFormat="1" customHeight="1" spans="1:10">
      <c r="A5" s="12"/>
      <c r="B5" s="12"/>
      <c r="C5" s="13"/>
      <c r="D5" s="14"/>
      <c r="E5" s="15"/>
      <c r="F5" s="14"/>
      <c r="G5" s="15" t="s">
        <v>65</v>
      </c>
      <c r="H5" s="16">
        <v>21009.45</v>
      </c>
      <c r="I5" s="17">
        <v>0.0317</v>
      </c>
      <c r="J5" s="18">
        <f t="shared" si="0"/>
        <v>665.999565</v>
      </c>
    </row>
    <row r="6" s="1" customFormat="1" customHeight="1" spans="1:10">
      <c r="A6" s="12"/>
      <c r="B6" s="19">
        <v>45964</v>
      </c>
      <c r="C6" s="13"/>
      <c r="D6" s="14"/>
      <c r="E6" s="15"/>
      <c r="F6" s="14"/>
      <c r="G6" s="15" t="s">
        <v>25</v>
      </c>
      <c r="H6" s="16">
        <v>105047.25</v>
      </c>
      <c r="I6" s="17">
        <v>0.0079</v>
      </c>
      <c r="J6" s="18">
        <f t="shared" si="0"/>
        <v>829.873275</v>
      </c>
    </row>
    <row r="7" s="1" customFormat="1" customHeight="1" spans="1:10">
      <c r="A7" s="12"/>
      <c r="B7" s="19"/>
      <c r="C7" s="13"/>
      <c r="D7" s="14"/>
      <c r="E7" s="15"/>
      <c r="F7" s="14"/>
      <c r="G7" s="15" t="s">
        <v>18</v>
      </c>
      <c r="H7" s="16">
        <v>21009.45</v>
      </c>
      <c r="I7" s="17">
        <v>0.0187</v>
      </c>
      <c r="J7" s="18">
        <f t="shared" si="0"/>
        <v>392.876715</v>
      </c>
    </row>
    <row r="8" s="1" customFormat="1" customHeight="1" spans="1:10">
      <c r="A8" s="12"/>
      <c r="B8" s="12">
        <v>45965</v>
      </c>
      <c r="C8" s="13"/>
      <c r="D8" s="14"/>
      <c r="E8" s="15"/>
      <c r="F8" s="14"/>
      <c r="G8" s="14" t="s">
        <v>19</v>
      </c>
      <c r="H8" s="16">
        <v>21009.45</v>
      </c>
      <c r="I8" s="17">
        <v>0.1496</v>
      </c>
      <c r="J8" s="18">
        <f t="shared" si="0"/>
        <v>3143.01372</v>
      </c>
    </row>
    <row r="9" s="1" customFormat="1" customHeight="1" spans="1:10">
      <c r="A9" s="12">
        <v>45973</v>
      </c>
      <c r="B9" s="12">
        <v>45987</v>
      </c>
      <c r="C9" s="13" t="s">
        <v>11</v>
      </c>
      <c r="D9" s="14" t="s">
        <v>66</v>
      </c>
      <c r="E9" s="15" t="s">
        <v>67</v>
      </c>
      <c r="F9" s="14" t="s">
        <v>68</v>
      </c>
      <c r="G9" s="14" t="s">
        <v>14</v>
      </c>
      <c r="H9" s="16">
        <v>17859.45</v>
      </c>
      <c r="I9" s="17">
        <v>0.04</v>
      </c>
      <c r="J9" s="18">
        <f t="shared" si="0"/>
        <v>714.378</v>
      </c>
    </row>
    <row r="10" s="1" customFormat="1" customHeight="1" spans="1:10">
      <c r="A10" s="12"/>
      <c r="B10" s="12"/>
      <c r="C10" s="13"/>
      <c r="D10" s="14"/>
      <c r="E10" s="15"/>
      <c r="F10" s="14"/>
      <c r="G10" s="15" t="s">
        <v>15</v>
      </c>
      <c r="H10" s="16">
        <v>17859.45</v>
      </c>
      <c r="I10" s="17">
        <v>0.0158</v>
      </c>
      <c r="J10" s="18">
        <f t="shared" si="0"/>
        <v>282.17931</v>
      </c>
    </row>
    <row r="11" s="1" customFormat="1" customHeight="1" spans="1:10">
      <c r="A11" s="12"/>
      <c r="B11" s="12"/>
      <c r="C11" s="13"/>
      <c r="D11" s="14"/>
      <c r="E11" s="15"/>
      <c r="F11" s="14"/>
      <c r="G11" s="15" t="s">
        <v>69</v>
      </c>
      <c r="H11" s="16">
        <v>17859.45</v>
      </c>
      <c r="I11" s="17">
        <v>0.0317</v>
      </c>
      <c r="J11" s="18">
        <f t="shared" si="0"/>
        <v>566.144565</v>
      </c>
    </row>
    <row r="12" s="1" customFormat="1" customHeight="1" spans="1:10">
      <c r="A12" s="12"/>
      <c r="B12" s="20">
        <v>45995</v>
      </c>
      <c r="C12" s="13"/>
      <c r="D12" s="14"/>
      <c r="E12" s="15"/>
      <c r="F12" s="14"/>
      <c r="G12" s="14" t="s">
        <v>70</v>
      </c>
      <c r="H12" s="16">
        <v>17859.45</v>
      </c>
      <c r="I12" s="17">
        <v>0.04</v>
      </c>
      <c r="J12" s="18">
        <f t="shared" si="0"/>
        <v>714.378</v>
      </c>
    </row>
    <row r="13" s="1" customFormat="1" customHeight="1" spans="1:10">
      <c r="A13" s="12"/>
      <c r="B13" s="19">
        <v>45982</v>
      </c>
      <c r="C13" s="13"/>
      <c r="D13" s="14"/>
      <c r="E13" s="15"/>
      <c r="F13" s="14"/>
      <c r="G13" s="15" t="s">
        <v>25</v>
      </c>
      <c r="H13" s="16">
        <v>89297.25</v>
      </c>
      <c r="I13" s="17">
        <v>0.0079</v>
      </c>
      <c r="J13" s="18">
        <f t="shared" si="0"/>
        <v>705.448275</v>
      </c>
    </row>
    <row r="14" s="1" customFormat="1" customHeight="1" spans="1:10">
      <c r="A14" s="12"/>
      <c r="B14" s="19"/>
      <c r="C14" s="13"/>
      <c r="D14" s="14"/>
      <c r="E14" s="15"/>
      <c r="F14" s="14"/>
      <c r="G14" s="15" t="s">
        <v>18</v>
      </c>
      <c r="H14" s="16">
        <v>17859.45</v>
      </c>
      <c r="I14" s="17">
        <v>0.0187</v>
      </c>
      <c r="J14" s="18">
        <f t="shared" si="0"/>
        <v>333.971715</v>
      </c>
    </row>
    <row r="15" s="1" customFormat="1" customHeight="1" spans="1:10">
      <c r="A15" s="12"/>
      <c r="B15" s="12">
        <v>45979</v>
      </c>
      <c r="C15" s="13"/>
      <c r="D15" s="14"/>
      <c r="E15" s="15"/>
      <c r="F15" s="14"/>
      <c r="G15" s="14" t="s">
        <v>19</v>
      </c>
      <c r="H15" s="16">
        <v>17859.45</v>
      </c>
      <c r="I15" s="17">
        <v>0.1496</v>
      </c>
      <c r="J15" s="18">
        <f t="shared" si="0"/>
        <v>2671.77372</v>
      </c>
    </row>
    <row r="16" customHeight="1" spans="1:10">
      <c r="A16" s="12">
        <v>45975</v>
      </c>
      <c r="B16" s="12">
        <v>45983</v>
      </c>
      <c r="C16" s="13" t="s">
        <v>11</v>
      </c>
      <c r="D16" s="14" t="s">
        <v>71</v>
      </c>
      <c r="E16" s="15" t="s">
        <v>72</v>
      </c>
      <c r="F16" s="14" t="s">
        <v>73</v>
      </c>
      <c r="G16" s="14" t="s">
        <v>14</v>
      </c>
      <c r="H16" s="16">
        <v>21009.45</v>
      </c>
      <c r="I16" s="17">
        <v>0.04</v>
      </c>
      <c r="J16" s="18">
        <f t="shared" si="0"/>
        <v>840.378</v>
      </c>
    </row>
    <row r="17" customHeight="1" spans="1:10">
      <c r="A17" s="12"/>
      <c r="B17" s="12"/>
      <c r="C17" s="13"/>
      <c r="D17" s="14"/>
      <c r="E17" s="15"/>
      <c r="F17" s="14"/>
      <c r="G17" s="15" t="s">
        <v>15</v>
      </c>
      <c r="H17" s="16">
        <v>21009.45</v>
      </c>
      <c r="I17" s="17">
        <v>0.0158</v>
      </c>
      <c r="J17" s="18">
        <f t="shared" si="0"/>
        <v>331.94931</v>
      </c>
    </row>
    <row r="18" customHeight="1" spans="1:10">
      <c r="A18" s="12"/>
      <c r="B18" s="12"/>
      <c r="C18" s="13"/>
      <c r="D18" s="14"/>
      <c r="E18" s="15"/>
      <c r="F18" s="14"/>
      <c r="G18" s="15" t="s">
        <v>74</v>
      </c>
      <c r="H18" s="16">
        <v>21009.45</v>
      </c>
      <c r="I18" s="17">
        <v>0.0317</v>
      </c>
      <c r="J18" s="18">
        <f t="shared" si="0"/>
        <v>665.999565</v>
      </c>
    </row>
    <row r="19" customHeight="1" spans="1:10">
      <c r="A19" s="12"/>
      <c r="B19" s="19">
        <v>45980</v>
      </c>
      <c r="C19" s="13"/>
      <c r="D19" s="14"/>
      <c r="E19" s="15"/>
      <c r="F19" s="14"/>
      <c r="G19" s="15" t="s">
        <v>17</v>
      </c>
      <c r="H19" s="16">
        <v>84037.8</v>
      </c>
      <c r="I19" s="17">
        <v>0.0079</v>
      </c>
      <c r="J19" s="18">
        <f t="shared" si="0"/>
        <v>663.89862</v>
      </c>
    </row>
    <row r="20" customHeight="1" spans="1:10">
      <c r="A20" s="12"/>
      <c r="B20" s="19"/>
      <c r="C20" s="13"/>
      <c r="D20" s="14"/>
      <c r="E20" s="15"/>
      <c r="F20" s="14"/>
      <c r="G20" s="15" t="s">
        <v>18</v>
      </c>
      <c r="H20" s="16">
        <v>21009.45</v>
      </c>
      <c r="I20" s="17">
        <v>0.0187</v>
      </c>
      <c r="J20" s="18">
        <f t="shared" si="0"/>
        <v>392.876715</v>
      </c>
    </row>
    <row r="21" customHeight="1" spans="1:10">
      <c r="A21" s="12"/>
      <c r="B21" s="12">
        <v>45982</v>
      </c>
      <c r="C21" s="13"/>
      <c r="D21" s="14"/>
      <c r="E21" s="15"/>
      <c r="F21" s="14"/>
      <c r="G21" s="14" t="s">
        <v>19</v>
      </c>
      <c r="H21" s="16">
        <v>21009.45</v>
      </c>
      <c r="I21" s="17">
        <v>0.1496</v>
      </c>
      <c r="J21" s="18">
        <f t="shared" si="0"/>
        <v>3143.01372</v>
      </c>
    </row>
    <row r="22" customHeight="1" spans="1:10">
      <c r="A22" s="12">
        <v>45979</v>
      </c>
      <c r="B22" s="20">
        <v>45987</v>
      </c>
      <c r="C22" s="13" t="s">
        <v>11</v>
      </c>
      <c r="D22" s="14" t="s">
        <v>75</v>
      </c>
      <c r="E22" s="15" t="s">
        <v>76</v>
      </c>
      <c r="F22" s="14" t="s">
        <v>77</v>
      </c>
      <c r="G22" s="14" t="s">
        <v>14</v>
      </c>
      <c r="H22" s="16">
        <v>7875</v>
      </c>
      <c r="I22" s="17">
        <v>0.04</v>
      </c>
      <c r="J22" s="18">
        <f t="shared" si="0"/>
        <v>315</v>
      </c>
    </row>
    <row r="23" customHeight="1" spans="1:10">
      <c r="A23" s="12"/>
      <c r="B23" s="21"/>
      <c r="C23" s="13"/>
      <c r="D23" s="14"/>
      <c r="E23" s="15"/>
      <c r="F23" s="14"/>
      <c r="G23" s="15" t="s">
        <v>15</v>
      </c>
      <c r="H23" s="16">
        <v>7875</v>
      </c>
      <c r="I23" s="17">
        <v>0.0158</v>
      </c>
      <c r="J23" s="18">
        <f t="shared" si="0"/>
        <v>124.425</v>
      </c>
    </row>
    <row r="24" customHeight="1" spans="1:10">
      <c r="A24" s="12"/>
      <c r="B24" s="12">
        <v>45997</v>
      </c>
      <c r="C24" s="13"/>
      <c r="D24" s="14"/>
      <c r="E24" s="15"/>
      <c r="F24" s="14"/>
      <c r="G24" s="15" t="s">
        <v>78</v>
      </c>
      <c r="H24" s="16">
        <v>7875</v>
      </c>
      <c r="I24" s="17">
        <v>0.035</v>
      </c>
      <c r="J24" s="18">
        <f t="shared" si="0"/>
        <v>275.625</v>
      </c>
    </row>
    <row r="25" customHeight="1" spans="1:10">
      <c r="A25" s="12"/>
      <c r="B25" s="19">
        <v>45982</v>
      </c>
      <c r="C25" s="13"/>
      <c r="D25" s="14"/>
      <c r="E25" s="15"/>
      <c r="F25" s="14"/>
      <c r="G25" s="15" t="s">
        <v>25</v>
      </c>
      <c r="H25" s="16">
        <v>39375</v>
      </c>
      <c r="I25" s="17">
        <v>0.0079</v>
      </c>
      <c r="J25" s="18">
        <f t="shared" si="0"/>
        <v>311.0625</v>
      </c>
    </row>
    <row r="26" customHeight="1" spans="1:10">
      <c r="A26" s="12"/>
      <c r="B26" s="19"/>
      <c r="C26" s="13"/>
      <c r="D26" s="14"/>
      <c r="E26" s="15"/>
      <c r="F26" s="14"/>
      <c r="G26" s="15" t="s">
        <v>18</v>
      </c>
      <c r="H26" s="16">
        <v>7875</v>
      </c>
      <c r="I26" s="17">
        <v>0.0187</v>
      </c>
      <c r="J26" s="18">
        <f t="shared" si="0"/>
        <v>147.2625</v>
      </c>
    </row>
    <row r="27" customHeight="1" spans="1:10">
      <c r="A27" s="12"/>
      <c r="B27" s="12">
        <v>45982</v>
      </c>
      <c r="C27" s="13"/>
      <c r="D27" s="14"/>
      <c r="E27" s="15"/>
      <c r="F27" s="14"/>
      <c r="G27" s="14" t="s">
        <v>19</v>
      </c>
      <c r="H27" s="16">
        <v>7875</v>
      </c>
      <c r="I27" s="17">
        <v>0.1496</v>
      </c>
      <c r="J27" s="18">
        <f t="shared" si="0"/>
        <v>1178.1</v>
      </c>
    </row>
    <row r="28" customHeight="1" spans="1:10">
      <c r="A28" s="12">
        <v>45993</v>
      </c>
      <c r="B28" s="12">
        <v>46001</v>
      </c>
      <c r="C28" s="13" t="s">
        <v>11</v>
      </c>
      <c r="D28" s="14" t="s">
        <v>79</v>
      </c>
      <c r="E28" s="15" t="s">
        <v>80</v>
      </c>
      <c r="F28" s="14" t="s">
        <v>81</v>
      </c>
      <c r="G28" s="14" t="s">
        <v>14</v>
      </c>
      <c r="H28" s="16">
        <v>2100</v>
      </c>
      <c r="I28" s="17">
        <v>0.04</v>
      </c>
      <c r="J28" s="18">
        <f t="shared" si="0"/>
        <v>84</v>
      </c>
    </row>
    <row r="29" customHeight="1" spans="1:10">
      <c r="A29" s="12"/>
      <c r="B29" s="12"/>
      <c r="C29" s="13"/>
      <c r="D29" s="14"/>
      <c r="E29" s="15"/>
      <c r="F29" s="14"/>
      <c r="G29" s="15" t="s">
        <v>15</v>
      </c>
      <c r="H29" s="16">
        <v>2100</v>
      </c>
      <c r="I29" s="17">
        <v>0.0158</v>
      </c>
      <c r="J29" s="18">
        <f t="shared" si="0"/>
        <v>33.18</v>
      </c>
    </row>
    <row r="30" customHeight="1" spans="1:10">
      <c r="A30" s="12"/>
      <c r="B30" s="12"/>
      <c r="C30" s="13"/>
      <c r="D30" s="14"/>
      <c r="E30" s="15"/>
      <c r="F30" s="14"/>
      <c r="G30" s="15" t="s">
        <v>69</v>
      </c>
      <c r="H30" s="16">
        <v>2100</v>
      </c>
      <c r="I30" s="17">
        <v>0.0317</v>
      </c>
      <c r="J30" s="18">
        <f t="shared" si="0"/>
        <v>66.57</v>
      </c>
    </row>
    <row r="31" customHeight="1" spans="1:10">
      <c r="A31" s="12"/>
      <c r="B31" s="19">
        <v>45997</v>
      </c>
      <c r="C31" s="13"/>
      <c r="D31" s="14"/>
      <c r="E31" s="15"/>
      <c r="F31" s="14"/>
      <c r="G31" s="15" t="s">
        <v>25</v>
      </c>
      <c r="H31" s="16">
        <v>10500</v>
      </c>
      <c r="I31" s="17">
        <v>0.0079</v>
      </c>
      <c r="J31" s="18">
        <f t="shared" si="0"/>
        <v>82.95</v>
      </c>
    </row>
    <row r="32" customHeight="1" spans="1:10">
      <c r="A32" s="12"/>
      <c r="B32" s="19"/>
      <c r="C32" s="13"/>
      <c r="D32" s="14"/>
      <c r="E32" s="15"/>
      <c r="F32" s="14"/>
      <c r="G32" s="15" t="s">
        <v>18</v>
      </c>
      <c r="H32" s="16">
        <v>2100</v>
      </c>
      <c r="I32" s="17">
        <v>0.0187</v>
      </c>
      <c r="J32" s="18">
        <f t="shared" si="0"/>
        <v>39.27</v>
      </c>
    </row>
    <row r="33" customHeight="1" spans="1:10">
      <c r="A33" s="12"/>
      <c r="B33" s="12">
        <v>45995</v>
      </c>
      <c r="C33" s="13"/>
      <c r="D33" s="14"/>
      <c r="E33" s="15"/>
      <c r="F33" s="14"/>
      <c r="G33" s="14" t="s">
        <v>19</v>
      </c>
      <c r="H33" s="16">
        <v>2100</v>
      </c>
      <c r="I33" s="17">
        <v>0.1496</v>
      </c>
      <c r="J33" s="18">
        <f t="shared" si="0"/>
        <v>314.16</v>
      </c>
    </row>
    <row r="34" customHeight="1" spans="1:10">
      <c r="A34" s="12">
        <v>46001</v>
      </c>
      <c r="B34" s="12">
        <v>46008</v>
      </c>
      <c r="C34" s="13" t="s">
        <v>11</v>
      </c>
      <c r="D34" s="14" t="s">
        <v>82</v>
      </c>
      <c r="E34" s="15" t="s">
        <v>83</v>
      </c>
      <c r="F34" s="14" t="s">
        <v>84</v>
      </c>
      <c r="G34" s="14" t="s">
        <v>14</v>
      </c>
      <c r="H34" s="16">
        <v>2100</v>
      </c>
      <c r="I34" s="17">
        <v>0.04</v>
      </c>
      <c r="J34" s="18">
        <f t="shared" si="0"/>
        <v>84</v>
      </c>
    </row>
    <row r="35" customHeight="1" spans="1:10">
      <c r="A35" s="12"/>
      <c r="B35" s="12"/>
      <c r="C35" s="13"/>
      <c r="D35" s="14"/>
      <c r="E35" s="15"/>
      <c r="F35" s="14"/>
      <c r="G35" s="15" t="s">
        <v>15</v>
      </c>
      <c r="H35" s="16">
        <v>2100</v>
      </c>
      <c r="I35" s="17">
        <v>0.0158</v>
      </c>
      <c r="J35" s="18">
        <f t="shared" si="0"/>
        <v>33.18</v>
      </c>
    </row>
    <row r="36" customHeight="1" spans="1:10">
      <c r="A36" s="12"/>
      <c r="B36" s="12"/>
      <c r="C36" s="13"/>
      <c r="D36" s="14"/>
      <c r="E36" s="15"/>
      <c r="F36" s="14"/>
      <c r="G36" s="15" t="s">
        <v>69</v>
      </c>
      <c r="H36" s="16">
        <v>2100</v>
      </c>
      <c r="I36" s="17">
        <v>0.0317</v>
      </c>
      <c r="J36" s="18">
        <f t="shared" si="0"/>
        <v>66.57</v>
      </c>
    </row>
    <row r="37" customHeight="1" spans="1:10">
      <c r="A37" s="12"/>
      <c r="B37" s="19">
        <v>46006</v>
      </c>
      <c r="C37" s="13"/>
      <c r="D37" s="14"/>
      <c r="E37" s="15"/>
      <c r="F37" s="14"/>
      <c r="G37" s="15" t="s">
        <v>25</v>
      </c>
      <c r="H37" s="16">
        <v>10500</v>
      </c>
      <c r="I37" s="17">
        <v>0.0079</v>
      </c>
      <c r="J37" s="18">
        <f t="shared" si="0"/>
        <v>82.95</v>
      </c>
    </row>
    <row r="38" customHeight="1" spans="1:10">
      <c r="A38" s="12"/>
      <c r="B38" s="19"/>
      <c r="C38" s="13"/>
      <c r="D38" s="14"/>
      <c r="E38" s="15"/>
      <c r="F38" s="14"/>
      <c r="G38" s="15" t="s">
        <v>18</v>
      </c>
      <c r="H38" s="16">
        <v>2100</v>
      </c>
      <c r="I38" s="17">
        <v>0.0187</v>
      </c>
      <c r="J38" s="18">
        <f t="shared" si="0"/>
        <v>39.27</v>
      </c>
    </row>
    <row r="39" customHeight="1" spans="1:10">
      <c r="A39" s="12"/>
      <c r="B39" s="12">
        <v>46005</v>
      </c>
      <c r="C39" s="13"/>
      <c r="D39" s="14"/>
      <c r="E39" s="15"/>
      <c r="F39" s="14"/>
      <c r="G39" s="14" t="s">
        <v>19</v>
      </c>
      <c r="H39" s="16">
        <v>2100</v>
      </c>
      <c r="I39" s="17">
        <v>0.1496</v>
      </c>
      <c r="J39" s="18">
        <f t="shared" si="0"/>
        <v>314.16</v>
      </c>
    </row>
    <row r="41" customHeight="1" spans="1:10">
      <c r="I41" s="22" t="s">
        <v>28</v>
      </c>
      <c r="J41" s="1">
        <f>SUM(J3:J40)</f>
        <v>21822.2151</v>
      </c>
    </row>
    <row r="42" customHeight="1" spans="1:10">
      <c r="D42" s="23" t="s">
        <v>27</v>
      </c>
      <c r="E42" s="23"/>
      <c r="F42" s="23"/>
      <c r="G42" s="23"/>
      <c r="H42" s="23"/>
      <c r="I42" s="23"/>
    </row>
    <row r="43" customHeight="1" spans="1:10">
      <c r="D43" s="23"/>
      <c r="E43" s="23"/>
      <c r="F43" s="23"/>
      <c r="G43" s="23"/>
      <c r="H43" s="23"/>
      <c r="I43" s="23"/>
    </row>
    <row r="44" customHeight="1" spans="1:10">
      <c r="D44" s="23"/>
      <c r="E44" s="23"/>
      <c r="F44" s="23"/>
      <c r="G44" s="23"/>
      <c r="H44" s="23"/>
      <c r="I44" s="23"/>
    </row>
    <row r="45" customHeight="1" spans="1:10">
      <c r="D45" s="23"/>
      <c r="E45" s="23"/>
      <c r="F45" s="23"/>
      <c r="G45" s="23"/>
      <c r="H45" s="23"/>
      <c r="I45" s="23"/>
    </row>
    <row r="46" customHeight="1" spans="1:10">
      <c r="D46" s="23"/>
      <c r="E46" s="23"/>
      <c r="F46" s="23"/>
      <c r="G46" s="23"/>
      <c r="H46" s="23"/>
      <c r="I46" s="23"/>
    </row>
    <row r="47" customHeight="1" spans="1:10">
      <c r="D47" s="23"/>
      <c r="E47" s="23"/>
      <c r="F47" s="23"/>
      <c r="G47" s="23"/>
      <c r="H47" s="23"/>
      <c r="I47" s="23"/>
    </row>
    <row r="48" customHeight="1" spans="1:10">
      <c r="D48" s="23"/>
      <c r="E48" s="23"/>
      <c r="F48" s="23"/>
      <c r="G48" s="23"/>
      <c r="H48" s="23"/>
      <c r="I48" s="23"/>
    </row>
    <row r="49" customHeight="1" spans="4:9">
      <c r="D49" s="23"/>
      <c r="E49" s="23"/>
      <c r="F49" s="23"/>
      <c r="G49" s="23"/>
      <c r="H49" s="23"/>
      <c r="I49" s="23"/>
    </row>
  </sheetData>
  <autoFilter xmlns:etc="http://www.wps.cn/officeDocument/2017/etCustomData" ref="A1:J39" etc:filterBottomFollowUsedRange="0">
    <extLst/>
  </autoFilter>
  <mergeCells count="44">
    <mergeCell ref="A1:J1"/>
    <mergeCell ref="A3:A8"/>
    <mergeCell ref="A9:A15"/>
    <mergeCell ref="A16:A21"/>
    <mergeCell ref="A22:A27"/>
    <mergeCell ref="A28:A33"/>
    <mergeCell ref="A34:A39"/>
    <mergeCell ref="B3:B5"/>
    <mergeCell ref="B6:B7"/>
    <mergeCell ref="B9:B11"/>
    <mergeCell ref="B13:B14"/>
    <mergeCell ref="B16:B18"/>
    <mergeCell ref="B19:B20"/>
    <mergeCell ref="B22:B23"/>
    <mergeCell ref="B25:B26"/>
    <mergeCell ref="B28:B30"/>
    <mergeCell ref="B31:B32"/>
    <mergeCell ref="B34:B36"/>
    <mergeCell ref="B37:B38"/>
    <mergeCell ref="C3:C8"/>
    <mergeCell ref="C9:C15"/>
    <mergeCell ref="C16:C21"/>
    <mergeCell ref="C22:C27"/>
    <mergeCell ref="C28:C33"/>
    <mergeCell ref="C34:C39"/>
    <mergeCell ref="D3:D8"/>
    <mergeCell ref="D9:D15"/>
    <mergeCell ref="D16:D21"/>
    <mergeCell ref="D22:D27"/>
    <mergeCell ref="D28:D33"/>
    <mergeCell ref="D34:D39"/>
    <mergeCell ref="E3:E8"/>
    <mergeCell ref="E9:E15"/>
    <mergeCell ref="E16:E21"/>
    <mergeCell ref="E22:E27"/>
    <mergeCell ref="E28:E33"/>
    <mergeCell ref="E34:E39"/>
    <mergeCell ref="F3:F8"/>
    <mergeCell ref="F9:F15"/>
    <mergeCell ref="F16:F21"/>
    <mergeCell ref="F22:F27"/>
    <mergeCell ref="F28:F33"/>
    <mergeCell ref="F34:F39"/>
    <mergeCell ref="D42:I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7月美金-已付</vt:lpstr>
      <vt:lpstr>8月美金-已付</vt:lpstr>
      <vt:lpstr>9月美金-已付</vt:lpstr>
      <vt:lpstr>11月美金-已付</vt:lpstr>
      <vt:lpstr>12月美金-已付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2026-01-15T06:20:39Z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