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2" activeTab="4"/>
  </bookViews>
  <sheets>
    <sheet name="9月-已开已付" sheetId="1" state="hidden" r:id="rId1"/>
    <sheet name="10月-已开已付" sheetId="2" state="hidden" r:id="rId2"/>
    <sheet name="11月" sheetId="3" r:id="rId3"/>
    <sheet name="12月" sheetId="4" r:id="rId4"/>
    <sheet name="1月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<sst xmlns="http://schemas.openxmlformats.org/spreadsheetml/2006/main" count="266" uniqueCount="107">
  <si>
    <t>2025 鑫威-RECALL对账单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</si>
  <si>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</si>
  <si>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</si>
  <si>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</si>
  <si>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</si>
  <si>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</si>
  <si>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</si>
  <si>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</si>
  <si>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</si>
  <si>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</si>
  <si>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</si>
  <si>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</si>
  <si>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</si>
  <si>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</si>
  <si>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</si>
  <si>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蒋军</t>
  </si>
  <si>
    <t>RXWPPJ001
福建晋江鑫威</t>
  </si>
  <si>
    <t>PPJ shoe box</t>
  </si>
  <si>
    <t>LH25057A</t>
  </si>
  <si>
    <t>底规</t>
  </si>
  <si>
    <t>PJXH50001</t>
  </si>
  <si>
    <t>335*190*120</t>
  </si>
  <si>
    <t>RXWPPJ002
福建福州圣达</t>
  </si>
  <si>
    <t>WW25194-25201（圣达）</t>
  </si>
  <si>
    <t>PJXH25001</t>
  </si>
  <si>
    <t>310*180*110</t>
  </si>
  <si>
    <t>PJXH25002</t>
  </si>
  <si>
    <t>RXWPPJ003
福建晋江鑫威</t>
  </si>
  <si>
    <t>LH25057</t>
  </si>
  <si>
    <t>合计：</t>
  </si>
  <si>
    <t>已付款</t>
  </si>
  <si>
    <t>RXWPPJ004
福建晋江鑫威</t>
  </si>
  <si>
    <t>盖规</t>
  </si>
  <si>
    <t>PJXH25012</t>
  </si>
  <si>
    <t>315*240*110</t>
  </si>
  <si>
    <t>303*234*110</t>
  </si>
  <si>
    <t>PJXH25003</t>
  </si>
  <si>
    <t>315*220*115</t>
  </si>
  <si>
    <t>303*214*115</t>
  </si>
  <si>
    <t>盖规/整盒高度</t>
  </si>
  <si>
    <t>PJXH25010</t>
  </si>
  <si>
    <t>345*225*125</t>
  </si>
  <si>
    <t>333*219*123</t>
  </si>
  <si>
    <t>RXWPPJ005
福建福州圣达</t>
  </si>
  <si>
    <t>圣达</t>
  </si>
  <si>
    <t>PJNGD1</t>
  </si>
  <si>
    <t>322*186*112</t>
  </si>
  <si>
    <t>PJOHD1</t>
  </si>
  <si>
    <t>347*196*122</t>
  </si>
  <si>
    <t>合计</t>
  </si>
  <si>
    <t>已开票</t>
  </si>
  <si>
    <t>RXWPPJ006
福建兴达利</t>
  </si>
  <si>
    <t>兴达利</t>
  </si>
  <si>
    <t>PJNHD1</t>
  </si>
  <si>
    <t>PJXH25008</t>
  </si>
  <si>
    <t>310*200*110</t>
  </si>
  <si>
    <t>298*194*108</t>
  </si>
  <si>
    <t>从此单开始改价</t>
  </si>
  <si>
    <t>PJKHC1</t>
  </si>
  <si>
    <t>PJXH25019</t>
  </si>
  <si>
    <t>250*185*90</t>
  </si>
  <si>
    <t>238*179*88</t>
  </si>
  <si>
    <t>RXWPPJ007
福建宾圣</t>
  </si>
  <si>
    <t>宾圣</t>
  </si>
  <si>
    <t>RXWPPJ008
福建晋江鑫威</t>
  </si>
  <si>
    <t>PJNJD1</t>
  </si>
  <si>
    <t>25451-25471</t>
  </si>
  <si>
    <t>PJNID1</t>
  </si>
  <si>
    <t>25466-25460
LH25062-LH25066</t>
  </si>
  <si>
    <t>LH25067-LH25072</t>
  </si>
  <si>
    <t>25461/25463</t>
  </si>
  <si>
    <t>PJOID1</t>
  </si>
  <si>
    <t>PJOJD2</t>
  </si>
  <si>
    <t>PJXH25020</t>
  </si>
  <si>
    <t>335*235*120</t>
  </si>
  <si>
    <t>323*229*118</t>
  </si>
  <si>
    <t>RXWPPJ009
福建晋江鑫威</t>
  </si>
  <si>
    <t>PJQJE1</t>
  </si>
  <si>
    <t>PJXH25014</t>
  </si>
  <si>
    <t>364*238*133</t>
  </si>
  <si>
    <t>352*232*131</t>
  </si>
  <si>
    <t>RXWPPJ010
福建晋江鑫威</t>
  </si>
  <si>
    <t>LH25088</t>
  </si>
  <si>
    <t>LH25089</t>
  </si>
  <si>
    <t>LH25090</t>
  </si>
  <si>
    <t>申请开票中</t>
  </si>
  <si>
    <r>
      <rPr>
        <sz val="11"/>
        <color theme="1"/>
        <rFont val="宋体"/>
        <charset val="134"/>
        <scheme val="minor"/>
      </rPr>
      <t xml:space="preserve">RXWPPJ011
</t>
    </r>
    <r>
      <rPr>
        <sz val="10"/>
        <color theme="1"/>
        <rFont val="宋体"/>
        <charset val="134"/>
        <scheme val="minor"/>
      </rPr>
      <t>晋江美鑫（恒力）</t>
    </r>
  </si>
  <si>
    <t>PPJ BEACH BOX</t>
  </si>
  <si>
    <t>WW25257</t>
  </si>
  <si>
    <t>外径</t>
  </si>
  <si>
    <t>PBNHD1</t>
  </si>
  <si>
    <t>PJXH25024</t>
  </si>
  <si>
    <t>WW25258</t>
  </si>
  <si>
    <r>
      <rPr>
        <sz val="11"/>
        <color theme="1"/>
        <rFont val="宋体"/>
        <charset val="134"/>
        <scheme val="minor"/>
      </rPr>
      <t xml:space="preserve">RXWPPJ012
</t>
    </r>
    <r>
      <rPr>
        <sz val="10"/>
        <color theme="1"/>
        <rFont val="宋体"/>
        <charset val="134"/>
        <scheme val="minor"/>
      </rPr>
      <t>晋江震泰（巨创）</t>
    </r>
  </si>
  <si>
    <t>WW25256</t>
  </si>
  <si>
    <t>PBNHE1</t>
  </si>
  <si>
    <t>PJXH25025</t>
  </si>
  <si>
    <t>310*190*130</t>
  </si>
  <si>
    <t>RXWPPJ013
鑫威</t>
  </si>
  <si>
    <t>LH25106</t>
  </si>
  <si>
    <t>LH25107</t>
  </si>
  <si>
    <t>LH25102</t>
  </si>
  <si>
    <t>LH25099</t>
  </si>
  <si>
    <t>LH25100</t>
  </si>
  <si>
    <t>LH25101</t>
  </si>
  <si>
    <t>LH25103</t>
  </si>
  <si>
    <t>LH25105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</si>
</sst>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0"/>
      <name val="微软雅黑"/>
      <charset val="134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4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8" fillId="0" borderId="0"/>
  </cellStyleXfs>
  <cellXfs count="9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176" fontId="0" fillId="3" borderId="0" xfId="0" applyNumberFormat="1" applyFill="1" applyBorder="1" applyAlignment="1">
      <alignment horizontal="center" vertical="center"/>
    </xf>
    <xf numFmtId="177" fontId="1" fillId="3" borderId="0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6" fontId="0" fillId="3" borderId="1" xfId="0" applyNumberForma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N16"/>
  <sheetViews>
    <sheetView zoomScale="85" zoomScaleNormal="85" workbookViewId="0">
      <selection activeCell="I10" sqref="I10:K13"/>
    </sheetView>
  </sheetViews>
  <sheetFormatPr defaultColWidth="8.89090909090909" defaultRowHeight="14"/>
  <cols>
    <col min="1" max="1" width="11.2181818181818" style="62" customWidth="1"/>
    <col min="2" max="2" width="11.7818181818182" style="62" customWidth="1"/>
    <col min="3" max="3" width="13.0545454545455" style="60" customWidth="1"/>
    <col min="4" max="4" width="15.4181818181818" style="60" customWidth="1"/>
    <col min="5" max="5" width="15.6636363636364" style="60" customWidth="1"/>
    <col min="6" max="6" width="19.0727272727273" style="60" customWidth="1"/>
    <col min="7" max="7" width="19.2818181818182" style="60" customWidth="1"/>
    <col min="8" max="8" width="14.1363636363636" style="60" customWidth="1"/>
    <col min="9" max="9" width="19.9090909090909" style="60" customWidth="1"/>
    <col min="10" max="10" width="17.3181818181818" style="60" customWidth="1"/>
    <col min="11" max="11" width="19.3454545454545" style="60" customWidth="1"/>
    <col min="12" max="12" width="14.6636363636364" style="60" customWidth="1"/>
    <col min="13" max="13" width="14.2181818181818" style="63" customWidth="1"/>
    <col min="14" max="14" width="17.6363636363636" style="60" customWidth="1"/>
    <col min="15" max="16384" width="8.89090909090909" style="60"/>
  </cols>
  <sheetData>
    <row r="1" ht="53" customHeight="1" spans="1:1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1" customFormat="1" ht="28" spans="1:14">
      <c r="A2" s="65" t="s">
        <v>1</v>
      </c>
      <c r="B2" s="65" t="s">
        <v>2</v>
      </c>
      <c r="C2" s="66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8</v>
      </c>
      <c r="I2" s="66" t="s">
        <v>9</v>
      </c>
      <c r="J2" s="66" t="s">
        <v>10</v>
      </c>
      <c r="K2" s="66" t="s">
        <v>11</v>
      </c>
      <c r="L2" s="66" t="s">
        <v>12</v>
      </c>
      <c r="M2" s="67" t="s">
        <v>13</v>
      </c>
      <c r="N2" s="66" t="s">
        <v>14</v>
      </c>
    </row>
    <row r="3" s="60" customFormat="1" ht="38" customHeight="1" spans="1:14">
      <c r="A3" s="84">
        <v>45873</v>
      </c>
      <c r="B3" s="82">
        <v>45887</v>
      </c>
      <c r="C3" s="72" t="s">
        <v>15</v>
      </c>
      <c r="D3" s="85" t="s">
        <v>16</v>
      </c>
      <c r="E3" s="72" t="s">
        <v>17</v>
      </c>
      <c r="F3" s="72" t="s">
        <v>18</v>
      </c>
      <c r="G3" s="72" t="s">
        <v>19</v>
      </c>
      <c r="H3" s="72"/>
      <c r="I3" s="72" t="s">
        <v>20</v>
      </c>
      <c r="J3" s="72"/>
      <c r="K3" s="72" t="s">
        <v>21</v>
      </c>
      <c r="L3" s="72">
        <v>20461</v>
      </c>
      <c r="M3" s="73">
        <v>4</v>
      </c>
      <c r="N3" s="74">
        <f>M3*L3</f>
        <v>81844</v>
      </c>
    </row>
    <row r="4" s="60" customFormat="1" ht="23" customHeight="1" spans="1:14">
      <c r="A4" s="84">
        <v>45873</v>
      </c>
      <c r="B4" s="89">
        <v>45889</v>
      </c>
      <c r="C4" s="72" t="s">
        <v>15</v>
      </c>
      <c r="D4" s="85" t="s">
        <v>22</v>
      </c>
      <c r="E4" s="72" t="s">
        <v>17</v>
      </c>
      <c r="F4" s="85" t="s">
        <v>23</v>
      </c>
      <c r="G4" s="72" t="s">
        <v>19</v>
      </c>
      <c r="H4" s="72"/>
      <c r="I4" s="72" t="s">
        <v>24</v>
      </c>
      <c r="J4" s="72"/>
      <c r="K4" s="72" t="s">
        <v>25</v>
      </c>
      <c r="L4" s="72">
        <v>31866</v>
      </c>
      <c r="M4" s="73">
        <v>3.529</v>
      </c>
      <c r="N4" s="74">
        <f>M4*L4</f>
        <v>112455.114</v>
      </c>
    </row>
    <row r="5" s="60" customFormat="1" ht="23" customHeight="1" spans="1:14">
      <c r="A5" s="84"/>
      <c r="B5" s="82">
        <v>45887</v>
      </c>
      <c r="C5" s="72"/>
      <c r="D5" s="85"/>
      <c r="E5" s="72"/>
      <c r="F5" s="85"/>
      <c r="G5" s="72"/>
      <c r="H5" s="72"/>
      <c r="I5" s="72" t="s">
        <v>26</v>
      </c>
      <c r="J5" s="72"/>
      <c r="K5" s="72" t="s">
        <v>21</v>
      </c>
      <c r="L5" s="72">
        <v>1900</v>
      </c>
      <c r="M5" s="73">
        <v>4</v>
      </c>
      <c r="N5" s="74">
        <f>M5*L5</f>
        <v>7600</v>
      </c>
    </row>
    <row r="6" s="60" customFormat="1" ht="38" customHeight="1" spans="1:14">
      <c r="A6" s="84">
        <v>45884</v>
      </c>
      <c r="B6" s="82">
        <v>45896</v>
      </c>
      <c r="C6" s="72" t="s">
        <v>15</v>
      </c>
      <c r="D6" s="85" t="s">
        <v>27</v>
      </c>
      <c r="E6" s="72" t="s">
        <v>17</v>
      </c>
      <c r="F6" s="72" t="s">
        <v>28</v>
      </c>
      <c r="G6" s="72" t="s">
        <v>19</v>
      </c>
      <c r="H6" s="72"/>
      <c r="I6" s="72" t="s">
        <v>26</v>
      </c>
      <c r="J6" s="72"/>
      <c r="K6" s="72" t="s">
        <v>21</v>
      </c>
      <c r="L6" s="72">
        <v>33478</v>
      </c>
      <c r="M6" s="73">
        <v>4</v>
      </c>
      <c r="N6" s="74">
        <f>M6*L6</f>
        <v>133912</v>
      </c>
    </row>
    <row r="7" ht="29" customHeight="1"/>
    <row r="8" ht="29" customHeight="1" spans="1:14">
      <c r="M8" s="63" t="s">
        <v>29</v>
      </c>
      <c r="N8" s="60">
        <f>SUM(N3:N7)</f>
        <v>335811.114</v>
      </c>
    </row>
    <row r="9" ht="29" customHeight="1"/>
    <row r="10" ht="29" customHeight="1" spans="1:14">
      <c r="I10" s="88" t="s">
        <v>30</v>
      </c>
      <c r="J10" s="88"/>
      <c r="K10" s="88"/>
    </row>
    <row r="11" ht="29" customHeight="1" spans="1:14">
      <c r="I11" s="88"/>
      <c r="J11" s="88"/>
      <c r="K11" s="88"/>
    </row>
    <row r="12" ht="29" customHeight="1" spans="1:14">
      <c r="I12" s="88"/>
      <c r="J12" s="88"/>
      <c r="K12" s="88"/>
    </row>
    <row r="13" ht="29" customHeight="1" spans="1:14">
      <c r="I13" s="88"/>
      <c r="J13" s="88"/>
      <c r="K13" s="88"/>
    </row>
    <row r="14" ht="29" customHeight="1"/>
    <row r="15" ht="29" customHeight="1"/>
    <row r="16" ht="29" customHeight="1"/>
  </sheetData>
  <mergeCells count="8">
    <mergeCell ref="A1:N1"/>
    <mergeCell ref="A4:A5"/>
    <mergeCell ref="C4:C5"/>
    <mergeCell ref="D4:D5"/>
    <mergeCell ref="E4:E5"/>
    <mergeCell ref="F4:F5"/>
    <mergeCell ref="G4:G5"/>
    <mergeCell ref="I10:K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N18"/>
  <sheetViews>
    <sheetView zoomScale="89" zoomScaleNormal="89" workbookViewId="0">
      <selection activeCell="H15" sqref="H15:J18"/>
    </sheetView>
  </sheetViews>
  <sheetFormatPr defaultColWidth="8.89090909090909" defaultRowHeight="14"/>
  <cols>
    <col min="1" max="1" width="11.2181818181818" style="62" customWidth="1"/>
    <col min="2" max="2" width="11.7818181818182" style="62" customWidth="1"/>
    <col min="3" max="3" width="13.0545454545455" style="60" customWidth="1"/>
    <col min="4" max="4" width="15.4181818181818" style="60" customWidth="1"/>
    <col min="5" max="5" width="15.6636363636364" style="60" customWidth="1"/>
    <col min="6" max="6" width="19.0727272727273" style="60" customWidth="1"/>
    <col min="7" max="7" width="19.2818181818182" style="60" customWidth="1"/>
    <col min="8" max="8" width="14.1363636363636" style="60" customWidth="1"/>
    <col min="9" max="9" width="19.9090909090909" style="60" customWidth="1"/>
    <col min="10" max="10" width="17.3181818181818" style="60" customWidth="1"/>
    <col min="11" max="11" width="19.3454545454545" style="60" customWidth="1"/>
    <col min="12" max="12" width="14.6636363636364" style="60" customWidth="1"/>
    <col min="13" max="13" width="14.2181818181818" style="63" customWidth="1"/>
    <col min="14" max="14" width="17.6363636363636" style="60" customWidth="1"/>
    <col min="15" max="16384" width="8.89090909090909" style="60"/>
  </cols>
  <sheetData>
    <row r="1" s="60" customFormat="1" ht="53" customHeight="1" spans="1:1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1" customFormat="1" ht="28" spans="1:14">
      <c r="A2" s="65" t="s">
        <v>1</v>
      </c>
      <c r="B2" s="65" t="s">
        <v>2</v>
      </c>
      <c r="C2" s="66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8</v>
      </c>
      <c r="I2" s="66" t="s">
        <v>9</v>
      </c>
      <c r="J2" s="66" t="s">
        <v>10</v>
      </c>
      <c r="K2" s="66" t="s">
        <v>11</v>
      </c>
      <c r="L2" s="66" t="s">
        <v>12</v>
      </c>
      <c r="M2" s="67" t="s">
        <v>13</v>
      </c>
      <c r="N2" s="66" t="s">
        <v>14</v>
      </c>
    </row>
    <row r="3" s="60" customFormat="1" ht="38" customHeight="1" spans="1:14">
      <c r="A3" s="68">
        <v>45896</v>
      </c>
      <c r="B3" s="69">
        <v>45917</v>
      </c>
      <c r="C3" s="70" t="s">
        <v>15</v>
      </c>
      <c r="D3" s="71" t="s">
        <v>31</v>
      </c>
      <c r="E3" s="72" t="s">
        <v>17</v>
      </c>
      <c r="F3" s="72">
        <v>25433</v>
      </c>
      <c r="G3" s="72" t="s">
        <v>32</v>
      </c>
      <c r="H3" s="72"/>
      <c r="I3" s="70" t="s">
        <v>33</v>
      </c>
      <c r="J3" s="70" t="s">
        <v>34</v>
      </c>
      <c r="K3" s="70" t="s">
        <v>35</v>
      </c>
      <c r="L3" s="72">
        <v>8151</v>
      </c>
      <c r="M3" s="73">
        <v>3.882</v>
      </c>
      <c r="N3" s="74">
        <f t="shared" ref="N3:N8" si="0">M3*L3</f>
        <v>31642.182</v>
      </c>
    </row>
    <row r="4" s="60" customFormat="1" ht="23" customHeight="1" spans="1:14">
      <c r="A4" s="75"/>
      <c r="B4" s="76"/>
      <c r="C4" s="77"/>
      <c r="D4" s="78"/>
      <c r="E4" s="72" t="s">
        <v>17</v>
      </c>
      <c r="F4" s="72">
        <v>25437</v>
      </c>
      <c r="G4" s="72" t="s">
        <v>32</v>
      </c>
      <c r="H4" s="72"/>
      <c r="I4" s="79"/>
      <c r="J4" s="79"/>
      <c r="K4" s="79"/>
      <c r="L4" s="72">
        <v>2864</v>
      </c>
      <c r="M4" s="73">
        <v>3.882</v>
      </c>
      <c r="N4" s="74">
        <f t="shared" si="0"/>
        <v>11118.048</v>
      </c>
    </row>
    <row r="5" s="60" customFormat="1" ht="23" customHeight="1" spans="1:14">
      <c r="A5" s="75"/>
      <c r="B5" s="80"/>
      <c r="C5" s="77"/>
      <c r="D5" s="78"/>
      <c r="E5" s="72" t="s">
        <v>17</v>
      </c>
      <c r="F5" s="72">
        <v>25435</v>
      </c>
      <c r="G5" s="72" t="s">
        <v>32</v>
      </c>
      <c r="H5" s="72"/>
      <c r="I5" s="72" t="s">
        <v>36</v>
      </c>
      <c r="J5" s="72" t="s">
        <v>37</v>
      </c>
      <c r="K5" s="72" t="s">
        <v>38</v>
      </c>
      <c r="L5" s="72">
        <v>9668</v>
      </c>
      <c r="M5" s="73">
        <v>3.647</v>
      </c>
      <c r="N5" s="74">
        <f t="shared" si="0"/>
        <v>35259.196</v>
      </c>
    </row>
    <row r="6" s="60" customFormat="1" ht="38" customHeight="1" spans="1:14">
      <c r="A6" s="81"/>
      <c r="B6" s="82">
        <v>45906</v>
      </c>
      <c r="C6" s="79"/>
      <c r="D6" s="83"/>
      <c r="E6" s="72" t="s">
        <v>17</v>
      </c>
      <c r="F6" s="72">
        <v>25436</v>
      </c>
      <c r="G6" s="72" t="s">
        <v>39</v>
      </c>
      <c r="H6" s="72"/>
      <c r="I6" s="72" t="s">
        <v>40</v>
      </c>
      <c r="J6" s="72" t="s">
        <v>41</v>
      </c>
      <c r="K6" s="72" t="s">
        <v>42</v>
      </c>
      <c r="L6" s="72">
        <v>25712</v>
      </c>
      <c r="M6" s="73">
        <v>4.15</v>
      </c>
      <c r="N6" s="74">
        <f t="shared" si="0"/>
        <v>106704.8</v>
      </c>
    </row>
    <row r="7" ht="29" customHeight="1" spans="1:14">
      <c r="A7" s="84">
        <v>45918</v>
      </c>
      <c r="B7" s="69">
        <v>45930</v>
      </c>
      <c r="C7" s="72" t="s">
        <v>15</v>
      </c>
      <c r="D7" s="85" t="s">
        <v>43</v>
      </c>
      <c r="E7" s="72" t="s">
        <v>17</v>
      </c>
      <c r="F7" s="85" t="s">
        <v>44</v>
      </c>
      <c r="G7" s="72" t="s">
        <v>19</v>
      </c>
      <c r="H7" s="72" t="s">
        <v>45</v>
      </c>
      <c r="I7" s="72" t="s">
        <v>24</v>
      </c>
      <c r="J7" s="72" t="s">
        <v>46</v>
      </c>
      <c r="K7" s="72" t="s">
        <v>25</v>
      </c>
      <c r="L7" s="86">
        <v>16566</v>
      </c>
      <c r="M7" s="73">
        <v>3.529</v>
      </c>
      <c r="N7" s="74">
        <f t="shared" si="0"/>
        <v>58461.414</v>
      </c>
    </row>
    <row r="8" s="60" customFormat="1" ht="29" customHeight="1" spans="1:14">
      <c r="A8" s="84"/>
      <c r="B8" s="80"/>
      <c r="C8" s="72"/>
      <c r="D8" s="85"/>
      <c r="E8" s="72"/>
      <c r="F8" s="85"/>
      <c r="G8" s="72"/>
      <c r="H8" s="72" t="s">
        <v>47</v>
      </c>
      <c r="I8" s="72" t="s">
        <v>26</v>
      </c>
      <c r="J8" s="72" t="s">
        <v>48</v>
      </c>
      <c r="K8" s="72" t="s">
        <v>21</v>
      </c>
      <c r="L8" s="87">
        <v>8959</v>
      </c>
      <c r="M8" s="73">
        <v>4</v>
      </c>
      <c r="N8" s="74">
        <f t="shared" si="0"/>
        <v>35836</v>
      </c>
    </row>
    <row r="9" ht="29" customHeight="1"/>
    <row r="10" ht="29" customHeight="1" spans="1:14">
      <c r="M10" s="63" t="s">
        <v>49</v>
      </c>
      <c r="N10" s="60">
        <f>SUM(N3:N9)</f>
        <v>279021.64</v>
      </c>
    </row>
    <row r="11" ht="29" customHeight="1"/>
    <row r="12" ht="29" customHeight="1" spans="1:14">
      <c r="K12" s="60" t="s">
        <v>50</v>
      </c>
    </row>
    <row r="13" ht="29" customHeight="1"/>
    <row r="14" ht="29" customHeight="1"/>
    <row r="15" ht="29" customHeight="1" spans="1:14">
      <c r="H15" s="88" t="s">
        <v>30</v>
      </c>
      <c r="I15" s="88"/>
      <c r="J15" s="88"/>
    </row>
    <row r="16" ht="29" customHeight="1" spans="1:14">
      <c r="H16" s="88"/>
      <c r="I16" s="88"/>
      <c r="J16" s="88"/>
    </row>
    <row r="17" spans="8:10">
      <c r="H17" s="88"/>
      <c r="I17" s="88"/>
      <c r="J17" s="88"/>
    </row>
    <row r="18" spans="8:10">
      <c r="H18" s="88"/>
      <c r="I18" s="88"/>
      <c r="J18" s="88"/>
    </row>
  </sheetData>
  <mergeCells count="16">
    <mergeCell ref="A1:N1"/>
    <mergeCell ref="A3:A6"/>
    <mergeCell ref="A7:A8"/>
    <mergeCell ref="B3:B5"/>
    <mergeCell ref="B7:B8"/>
    <mergeCell ref="C3:C6"/>
    <mergeCell ref="C7:C8"/>
    <mergeCell ref="D3:D6"/>
    <mergeCell ref="D7:D8"/>
    <mergeCell ref="E7:E8"/>
    <mergeCell ref="F7:F8"/>
    <mergeCell ref="G7:G8"/>
    <mergeCell ref="I3:I4"/>
    <mergeCell ref="J3:J4"/>
    <mergeCell ref="K3:K4"/>
    <mergeCell ref="H15:J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9" zoomScaleNormal="89" workbookViewId="0">
      <selection activeCell="N15" sqref="N15:N18"/>
    </sheetView>
  </sheetViews>
  <sheetFormatPr defaultColWidth="8.89090909090909" defaultRowHeight="14"/>
  <cols>
    <col min="1" max="1" width="11.2181818181818" style="22" customWidth="1"/>
    <col min="2" max="2" width="11.7818181818182" style="22" customWidth="1"/>
    <col min="3" max="3" width="13.0545454545455" style="20" customWidth="1"/>
    <col min="4" max="4" width="15.4181818181818" style="20" customWidth="1"/>
    <col min="5" max="5" width="15.6636363636364" style="20" customWidth="1"/>
    <col min="6" max="6" width="19.0727272727273" style="20" customWidth="1"/>
    <col min="7" max="7" width="19.2818181818182" style="20" customWidth="1"/>
    <col min="8" max="8" width="14.1363636363636" style="20" customWidth="1"/>
    <col min="9" max="9" width="19.9090909090909" style="20" customWidth="1"/>
    <col min="10" max="10" width="17.3181818181818" style="20" customWidth="1"/>
    <col min="11" max="11" width="19.3454545454545" style="20" customWidth="1"/>
    <col min="12" max="12" width="14.6636363636364" style="20" customWidth="1"/>
    <col min="13" max="13" width="14.2181818181818" style="23" customWidth="1"/>
    <col min="14" max="14" width="17.6363636363636" style="20" customWidth="1"/>
    <col min="15" max="15" width="16.1363636363636" style="20" customWidth="1"/>
    <col min="16" max="16384" width="8.89090909090909" style="20"/>
  </cols>
  <sheetData>
    <row r="1" s="20" customFormat="1" ht="53" customHeight="1" spans="1: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="21" customFormat="1" ht="28" spans="1:15">
      <c r="A2" s="25" t="s">
        <v>1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7" t="s">
        <v>13</v>
      </c>
      <c r="N2" s="26" t="s">
        <v>14</v>
      </c>
    </row>
    <row r="3" s="20" customFormat="1" ht="38" customHeight="1" spans="1:15">
      <c r="A3" s="39">
        <v>45923</v>
      </c>
      <c r="B3" s="29">
        <v>45942</v>
      </c>
      <c r="C3" s="32" t="s">
        <v>15</v>
      </c>
      <c r="D3" s="45" t="s">
        <v>51</v>
      </c>
      <c r="E3" s="32" t="s">
        <v>17</v>
      </c>
      <c r="F3" s="45" t="s">
        <v>52</v>
      </c>
      <c r="G3" s="32" t="s">
        <v>39</v>
      </c>
      <c r="H3" s="32" t="s">
        <v>53</v>
      </c>
      <c r="I3" s="32" t="s">
        <v>54</v>
      </c>
      <c r="J3" s="32" t="s">
        <v>55</v>
      </c>
      <c r="K3" s="32" t="s">
        <v>56</v>
      </c>
      <c r="L3" s="33">
        <v>4895</v>
      </c>
      <c r="M3" s="34">
        <v>3.45</v>
      </c>
      <c r="N3" s="35">
        <f t="shared" ref="N3:N18" si="0">M3*L3</f>
        <v>16887.75</v>
      </c>
      <c r="O3" s="46" t="s">
        <v>57</v>
      </c>
    </row>
    <row r="4" s="20" customFormat="1" ht="23" customHeight="1" spans="1:15">
      <c r="A4" s="39"/>
      <c r="B4" s="37"/>
      <c r="C4" s="32"/>
      <c r="D4" s="45"/>
      <c r="E4" s="32"/>
      <c r="F4" s="45"/>
      <c r="G4" s="32"/>
      <c r="H4" s="32" t="s">
        <v>58</v>
      </c>
      <c r="I4" s="32" t="s">
        <v>59</v>
      </c>
      <c r="J4" s="32" t="s">
        <v>60</v>
      </c>
      <c r="K4" s="32" t="s">
        <v>61</v>
      </c>
      <c r="L4" s="47">
        <v>2741</v>
      </c>
      <c r="M4" s="34">
        <v>3.2</v>
      </c>
      <c r="N4" s="35">
        <f t="shared" si="0"/>
        <v>8771.2</v>
      </c>
    </row>
    <row r="5" s="20" customFormat="1" ht="23" customHeight="1" spans="1:15">
      <c r="A5" s="39">
        <v>45923</v>
      </c>
      <c r="B5" s="29">
        <v>45942</v>
      </c>
      <c r="C5" s="32" t="s">
        <v>15</v>
      </c>
      <c r="D5" s="45" t="s">
        <v>62</v>
      </c>
      <c r="E5" s="32" t="s">
        <v>17</v>
      </c>
      <c r="F5" s="48" t="s">
        <v>63</v>
      </c>
      <c r="G5" s="32" t="s">
        <v>39</v>
      </c>
      <c r="H5" s="32" t="s">
        <v>45</v>
      </c>
      <c r="I5" s="32" t="s">
        <v>24</v>
      </c>
      <c r="J5" s="32" t="s">
        <v>46</v>
      </c>
      <c r="K5" s="32" t="s">
        <v>25</v>
      </c>
      <c r="L5" s="33">
        <v>2747</v>
      </c>
      <c r="M5" s="34">
        <v>3.42</v>
      </c>
      <c r="N5" s="35">
        <f t="shared" si="0"/>
        <v>9394.74</v>
      </c>
    </row>
    <row r="6" s="20" customFormat="1" ht="38" customHeight="1" spans="1:15">
      <c r="A6" s="39"/>
      <c r="B6" s="37"/>
      <c r="C6" s="32"/>
      <c r="D6" s="45"/>
      <c r="E6" s="32"/>
      <c r="F6" s="49"/>
      <c r="G6" s="32"/>
      <c r="H6" s="32" t="s">
        <v>58</v>
      </c>
      <c r="I6" s="32" t="s">
        <v>59</v>
      </c>
      <c r="J6" s="32" t="s">
        <v>60</v>
      </c>
      <c r="K6" s="32" t="s">
        <v>61</v>
      </c>
      <c r="L6" s="33">
        <v>1970</v>
      </c>
      <c r="M6" s="34">
        <v>3.2</v>
      </c>
      <c r="N6" s="35">
        <f t="shared" si="0"/>
        <v>6304</v>
      </c>
    </row>
    <row r="7" s="20" customFormat="1" ht="29" customHeight="1" spans="1:15">
      <c r="A7" s="29">
        <v>45923</v>
      </c>
      <c r="B7" s="40">
        <v>45942</v>
      </c>
      <c r="C7" s="29" t="s">
        <v>15</v>
      </c>
      <c r="D7" s="29" t="s">
        <v>64</v>
      </c>
      <c r="E7" s="29" t="s">
        <v>17</v>
      </c>
      <c r="F7" s="50">
        <v>25472</v>
      </c>
      <c r="G7" s="29" t="s">
        <v>39</v>
      </c>
      <c r="H7" s="32" t="s">
        <v>65</v>
      </c>
      <c r="I7" s="32" t="s">
        <v>33</v>
      </c>
      <c r="J7" s="32" t="s">
        <v>34</v>
      </c>
      <c r="K7" s="32" t="s">
        <v>35</v>
      </c>
      <c r="L7" s="33">
        <v>1860</v>
      </c>
      <c r="M7" s="34">
        <v>3.78</v>
      </c>
      <c r="N7" s="35">
        <f t="shared" si="0"/>
        <v>7030.8</v>
      </c>
    </row>
    <row r="8" s="20" customFormat="1" ht="29" customHeight="1" spans="1:15">
      <c r="A8" s="51"/>
      <c r="B8" s="40">
        <v>45942</v>
      </c>
      <c r="C8" s="51"/>
      <c r="D8" s="51"/>
      <c r="E8" s="51"/>
      <c r="F8" s="50" t="s">
        <v>66</v>
      </c>
      <c r="G8" s="51"/>
      <c r="H8" s="32" t="s">
        <v>67</v>
      </c>
      <c r="I8" s="32" t="s">
        <v>36</v>
      </c>
      <c r="J8" s="32" t="s">
        <v>37</v>
      </c>
      <c r="K8" s="32" t="s">
        <v>38</v>
      </c>
      <c r="L8" s="33">
        <v>13949</v>
      </c>
      <c r="M8" s="34">
        <v>3.5</v>
      </c>
      <c r="N8" s="35">
        <f t="shared" si="0"/>
        <v>48821.5</v>
      </c>
    </row>
    <row r="9" ht="29" customHeight="1" spans="1:15">
      <c r="A9" s="51"/>
      <c r="B9" s="40">
        <v>45940</v>
      </c>
      <c r="C9" s="51"/>
      <c r="D9" s="51"/>
      <c r="E9" s="51"/>
      <c r="F9" s="50" t="s">
        <v>68</v>
      </c>
      <c r="G9" s="51"/>
      <c r="H9" s="32" t="s">
        <v>53</v>
      </c>
      <c r="I9" s="32" t="s">
        <v>54</v>
      </c>
      <c r="J9" s="32" t="s">
        <v>55</v>
      </c>
      <c r="K9" s="32" t="s">
        <v>56</v>
      </c>
      <c r="L9" s="33">
        <v>15019</v>
      </c>
      <c r="M9" s="34">
        <v>3.45</v>
      </c>
      <c r="N9" s="35">
        <f t="shared" si="0"/>
        <v>51815.55</v>
      </c>
    </row>
    <row r="10" s="20" customFormat="1" ht="29" customHeight="1" spans="1:15">
      <c r="A10" s="51"/>
      <c r="B10" s="40">
        <v>45940</v>
      </c>
      <c r="C10" s="51"/>
      <c r="D10" s="51"/>
      <c r="E10" s="51"/>
      <c r="F10" s="50" t="s">
        <v>69</v>
      </c>
      <c r="G10" s="51"/>
      <c r="H10" s="32" t="s">
        <v>47</v>
      </c>
      <c r="I10" s="32" t="s">
        <v>26</v>
      </c>
      <c r="J10" s="32" t="s">
        <v>48</v>
      </c>
      <c r="K10" s="32" t="s">
        <v>21</v>
      </c>
      <c r="L10" s="33">
        <v>23732</v>
      </c>
      <c r="M10" s="34">
        <v>3.9</v>
      </c>
      <c r="N10" s="35">
        <f t="shared" si="0"/>
        <v>92554.8</v>
      </c>
    </row>
    <row r="11" ht="29" customHeight="1" spans="1:15">
      <c r="A11" s="51"/>
      <c r="B11" s="40">
        <v>45942</v>
      </c>
      <c r="C11" s="51"/>
      <c r="D11" s="51"/>
      <c r="E11" s="51"/>
      <c r="F11" s="50" t="s">
        <v>70</v>
      </c>
      <c r="G11" s="51"/>
      <c r="H11" s="32" t="s">
        <v>71</v>
      </c>
      <c r="I11" s="32" t="s">
        <v>40</v>
      </c>
      <c r="J11" s="32" t="s">
        <v>41</v>
      </c>
      <c r="K11" s="32" t="s">
        <v>42</v>
      </c>
      <c r="L11" s="33">
        <v>2958</v>
      </c>
      <c r="M11" s="34">
        <v>4.05</v>
      </c>
      <c r="N11" s="35">
        <f t="shared" si="0"/>
        <v>11979.9</v>
      </c>
    </row>
    <row r="12" ht="29" customHeight="1" spans="1:15">
      <c r="A12" s="37"/>
      <c r="B12" s="40">
        <v>45947</v>
      </c>
      <c r="C12" s="37"/>
      <c r="D12" s="37"/>
      <c r="E12" s="37"/>
      <c r="F12" s="52">
        <v>25473</v>
      </c>
      <c r="G12" s="37"/>
      <c r="H12" s="42" t="s">
        <v>72</v>
      </c>
      <c r="I12" s="42" t="s">
        <v>73</v>
      </c>
      <c r="J12" s="42" t="s">
        <v>74</v>
      </c>
      <c r="K12" s="42" t="s">
        <v>75</v>
      </c>
      <c r="L12" s="53">
        <v>2720</v>
      </c>
      <c r="M12" s="34">
        <v>4</v>
      </c>
      <c r="N12" s="54">
        <f t="shared" si="0"/>
        <v>10880</v>
      </c>
    </row>
    <row r="13" ht="29" customHeight="1" spans="1:15">
      <c r="A13" s="39">
        <v>45929</v>
      </c>
      <c r="B13" s="40">
        <v>45947</v>
      </c>
      <c r="C13" s="32" t="s">
        <v>15</v>
      </c>
      <c r="D13" s="45" t="s">
        <v>76</v>
      </c>
      <c r="E13" s="32" t="s">
        <v>17</v>
      </c>
      <c r="F13" s="33">
        <v>25466</v>
      </c>
      <c r="G13" s="32" t="s">
        <v>39</v>
      </c>
      <c r="H13" s="55" t="s">
        <v>77</v>
      </c>
      <c r="I13" s="55" t="s">
        <v>78</v>
      </c>
      <c r="J13" s="55" t="s">
        <v>79</v>
      </c>
      <c r="K13" s="55" t="s">
        <v>80</v>
      </c>
      <c r="L13" s="33">
        <v>3619</v>
      </c>
      <c r="M13" s="34">
        <v>4.53</v>
      </c>
      <c r="N13" s="54">
        <f t="shared" si="0"/>
        <v>16394.07</v>
      </c>
    </row>
    <row r="14" ht="29" customHeight="1" spans="1:15">
      <c r="A14" s="39"/>
      <c r="B14" s="40">
        <v>45947</v>
      </c>
      <c r="C14" s="32"/>
      <c r="D14" s="45"/>
      <c r="E14" s="32"/>
      <c r="F14" s="33">
        <v>25469</v>
      </c>
      <c r="G14" s="32"/>
      <c r="H14" s="56"/>
      <c r="I14" s="56"/>
      <c r="J14" s="56"/>
      <c r="K14" s="56"/>
      <c r="L14" s="33">
        <v>773</v>
      </c>
      <c r="M14" s="34">
        <v>4.53</v>
      </c>
      <c r="N14" s="54">
        <f t="shared" si="0"/>
        <v>3501.69</v>
      </c>
    </row>
    <row r="15" ht="29" customHeight="1" spans="1:15">
      <c r="A15" s="28">
        <v>45938</v>
      </c>
      <c r="B15" s="40">
        <v>45940</v>
      </c>
      <c r="C15" s="30" t="s">
        <v>15</v>
      </c>
      <c r="D15" s="48" t="s">
        <v>81</v>
      </c>
      <c r="E15" s="30" t="s">
        <v>17</v>
      </c>
      <c r="F15" s="33">
        <v>25592</v>
      </c>
      <c r="G15" s="30" t="s">
        <v>39</v>
      </c>
      <c r="H15" s="32" t="s">
        <v>71</v>
      </c>
      <c r="I15" s="32" t="s">
        <v>40</v>
      </c>
      <c r="J15" s="32" t="s">
        <v>41</v>
      </c>
      <c r="K15" s="32" t="s">
        <v>42</v>
      </c>
      <c r="L15" s="33">
        <v>400</v>
      </c>
      <c r="M15" s="34">
        <v>4.05</v>
      </c>
      <c r="N15" s="54">
        <f t="shared" si="0"/>
        <v>1620</v>
      </c>
    </row>
    <row r="16" ht="29" customHeight="1" spans="1:15">
      <c r="A16" s="57"/>
      <c r="B16" s="29">
        <v>45949</v>
      </c>
      <c r="C16" s="58"/>
      <c r="D16" s="58"/>
      <c r="E16" s="58"/>
      <c r="F16" s="33" t="s">
        <v>82</v>
      </c>
      <c r="G16" s="58"/>
      <c r="H16" s="30" t="s">
        <v>47</v>
      </c>
      <c r="I16" s="30" t="s">
        <v>26</v>
      </c>
      <c r="J16" s="30" t="s">
        <v>48</v>
      </c>
      <c r="K16" s="30" t="s">
        <v>21</v>
      </c>
      <c r="L16" s="33">
        <v>4660</v>
      </c>
      <c r="M16" s="34">
        <v>3.9</v>
      </c>
      <c r="N16" s="54">
        <f t="shared" si="0"/>
        <v>18174</v>
      </c>
    </row>
    <row r="17" ht="15" spans="1:14">
      <c r="A17" s="57"/>
      <c r="B17" s="51"/>
      <c r="C17" s="58"/>
      <c r="D17" s="58"/>
      <c r="E17" s="58"/>
      <c r="F17" s="33" t="s">
        <v>83</v>
      </c>
      <c r="G17" s="58"/>
      <c r="H17" s="58"/>
      <c r="I17" s="58"/>
      <c r="J17" s="58"/>
      <c r="K17" s="58"/>
      <c r="L17" s="33">
        <v>8849</v>
      </c>
      <c r="M17" s="34">
        <v>3.9</v>
      </c>
      <c r="N17" s="54">
        <f t="shared" si="0"/>
        <v>34511.1</v>
      </c>
    </row>
    <row r="18" ht="15" spans="1:14">
      <c r="A18" s="36"/>
      <c r="B18" s="37"/>
      <c r="C18" s="38"/>
      <c r="D18" s="38"/>
      <c r="E18" s="38"/>
      <c r="F18" s="33" t="s">
        <v>84</v>
      </c>
      <c r="G18" s="38"/>
      <c r="H18" s="38"/>
      <c r="I18" s="38"/>
      <c r="J18" s="38"/>
      <c r="K18" s="38"/>
      <c r="L18" s="33">
        <v>6825</v>
      </c>
      <c r="M18" s="34">
        <v>3.9</v>
      </c>
      <c r="N18" s="54">
        <f t="shared" si="0"/>
        <v>26617.5</v>
      </c>
    </row>
    <row r="22" spans="1:14">
      <c r="M22" s="23" t="s">
        <v>49</v>
      </c>
      <c r="N22" s="20">
        <f>SUM(N3:N21)</f>
        <v>365258.6</v>
      </c>
    </row>
    <row r="27" spans="1:14">
      <c r="L27" s="59" t="s">
        <v>85</v>
      </c>
    </row>
  </sheetData>
  <mergeCells count="39">
    <mergeCell ref="A1:N1"/>
    <mergeCell ref="A3:A4"/>
    <mergeCell ref="A5:A6"/>
    <mergeCell ref="A7:A12"/>
    <mergeCell ref="A13:A14"/>
    <mergeCell ref="A15:A18"/>
    <mergeCell ref="B3:B4"/>
    <mergeCell ref="B5:B6"/>
    <mergeCell ref="B16:B18"/>
    <mergeCell ref="C3:C4"/>
    <mergeCell ref="C5:C6"/>
    <mergeCell ref="C7:C12"/>
    <mergeCell ref="C13:C14"/>
    <mergeCell ref="C15:C18"/>
    <mergeCell ref="D3:D4"/>
    <mergeCell ref="D5:D6"/>
    <mergeCell ref="D7:D12"/>
    <mergeCell ref="D13:D14"/>
    <mergeCell ref="D15:D18"/>
    <mergeCell ref="E3:E4"/>
    <mergeCell ref="E5:E6"/>
    <mergeCell ref="E7:E12"/>
    <mergeCell ref="E13:E14"/>
    <mergeCell ref="E15:E18"/>
    <mergeCell ref="F3:F4"/>
    <mergeCell ref="F5:F6"/>
    <mergeCell ref="G3:G4"/>
    <mergeCell ref="G5:G6"/>
    <mergeCell ref="G7:G12"/>
    <mergeCell ref="G13:G14"/>
    <mergeCell ref="G15:G18"/>
    <mergeCell ref="H13:H14"/>
    <mergeCell ref="H16:H18"/>
    <mergeCell ref="I13:I14"/>
    <mergeCell ref="I16:I18"/>
    <mergeCell ref="J13:J14"/>
    <mergeCell ref="J16:J18"/>
    <mergeCell ref="K13:K14"/>
    <mergeCell ref="K16:K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85" zoomScaleNormal="85" workbookViewId="0">
      <selection activeCell="A1" sqref="$A1:$XFD1048576"/>
    </sheetView>
  </sheetViews>
  <sheetFormatPr defaultColWidth="8.89090909090909" defaultRowHeight="14"/>
  <cols>
    <col min="1" max="1" width="11.2181818181818" style="22" customWidth="1"/>
    <col min="2" max="2" width="11.7818181818182" style="22" customWidth="1"/>
    <col min="3" max="3" width="13.0545454545455" style="20" customWidth="1"/>
    <col min="4" max="4" width="15.4181818181818" style="20" customWidth="1"/>
    <col min="5" max="5" width="15.6636363636364" style="20" customWidth="1"/>
    <col min="6" max="6" width="19.0727272727273" style="20" customWidth="1"/>
    <col min="7" max="7" width="19.2818181818182" style="20" customWidth="1"/>
    <col min="8" max="8" width="14.1363636363636" style="20" customWidth="1"/>
    <col min="9" max="9" width="19.9090909090909" style="20" customWidth="1"/>
    <col min="10" max="10" width="17.3181818181818" style="20" customWidth="1"/>
    <col min="11" max="11" width="19.3454545454545" style="20" customWidth="1"/>
    <col min="12" max="12" width="14.6636363636364" style="20" customWidth="1"/>
    <col min="13" max="13" width="14.2181818181818" style="23" customWidth="1"/>
    <col min="14" max="14" width="17.6363636363636" style="20" customWidth="1"/>
    <col min="15" max="16384" width="8.89090909090909" style="20"/>
  </cols>
  <sheetData>
    <row r="1" s="20" customFormat="1" ht="53" customHeight="1" spans="1:1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="21" customFormat="1" ht="28" spans="1:14">
      <c r="A2" s="25" t="s">
        <v>1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7" t="s">
        <v>13</v>
      </c>
      <c r="N2" s="26" t="s">
        <v>14</v>
      </c>
    </row>
    <row r="3" s="20" customFormat="1" ht="41" customHeight="1" spans="1:14">
      <c r="A3" s="28">
        <v>45950</v>
      </c>
      <c r="B3" s="29">
        <v>45962</v>
      </c>
      <c r="C3" s="30" t="s">
        <v>15</v>
      </c>
      <c r="D3" s="31" t="s">
        <v>86</v>
      </c>
      <c r="E3" s="32" t="s">
        <v>87</v>
      </c>
      <c r="F3" s="33" t="s">
        <v>88</v>
      </c>
      <c r="G3" s="32" t="s">
        <v>89</v>
      </c>
      <c r="H3" s="30" t="s">
        <v>90</v>
      </c>
      <c r="I3" s="30" t="s">
        <v>91</v>
      </c>
      <c r="J3" s="32" t="s">
        <v>55</v>
      </c>
      <c r="K3" s="32"/>
      <c r="L3" s="33">
        <v>750</v>
      </c>
      <c r="M3" s="34">
        <v>3.4</v>
      </c>
      <c r="N3" s="35">
        <f>M3*L3</f>
        <v>2550</v>
      </c>
    </row>
    <row r="4" s="20" customFormat="1" ht="41" customHeight="1" spans="1:14">
      <c r="A4" s="36"/>
      <c r="B4" s="37"/>
      <c r="C4" s="38"/>
      <c r="D4" s="38"/>
      <c r="E4" s="32"/>
      <c r="F4" s="33" t="s">
        <v>92</v>
      </c>
      <c r="G4" s="32" t="s">
        <v>89</v>
      </c>
      <c r="H4" s="38"/>
      <c r="I4" s="38"/>
      <c r="J4" s="32"/>
      <c r="K4" s="32"/>
      <c r="L4" s="33">
        <v>660</v>
      </c>
      <c r="M4" s="34">
        <v>3.4</v>
      </c>
      <c r="N4" s="35">
        <f>M4*L4</f>
        <v>2244</v>
      </c>
    </row>
    <row r="5" s="20" customFormat="1" ht="41" customHeight="1" spans="1:14">
      <c r="A5" s="39">
        <v>45950</v>
      </c>
      <c r="B5" s="40">
        <v>45962</v>
      </c>
      <c r="C5" s="32" t="s">
        <v>15</v>
      </c>
      <c r="D5" s="41" t="s">
        <v>93</v>
      </c>
      <c r="E5" s="32" t="s">
        <v>87</v>
      </c>
      <c r="F5" s="33" t="s">
        <v>94</v>
      </c>
      <c r="G5" s="32" t="s">
        <v>89</v>
      </c>
      <c r="H5" s="42" t="s">
        <v>95</v>
      </c>
      <c r="I5" s="42" t="s">
        <v>96</v>
      </c>
      <c r="J5" s="43" t="s">
        <v>97</v>
      </c>
      <c r="K5" s="44"/>
      <c r="L5" s="33">
        <v>3765</v>
      </c>
      <c r="M5" s="34">
        <v>3.75</v>
      </c>
      <c r="N5" s="35">
        <f>M5*L5</f>
        <v>14118.75</v>
      </c>
    </row>
    <row r="6" ht="29" customHeight="1"/>
    <row r="7" s="20" customFormat="1" ht="29" customHeight="1" spans="1:14">
      <c r="A7" s="22"/>
      <c r="B7" s="22"/>
      <c r="M7" s="23" t="s">
        <v>49</v>
      </c>
      <c r="N7" s="20">
        <f>SUM(N3:N6)</f>
        <v>18912.75</v>
      </c>
    </row>
    <row r="8" ht="29" customHeight="1"/>
    <row r="9" ht="29" customHeight="1"/>
    <row r="10" ht="29" customHeight="1"/>
    <row r="11" ht="29" customHeight="1"/>
    <row r="12" ht="29" customHeight="1"/>
    <row r="13" ht="29" customHeight="1"/>
  </sheetData>
  <mergeCells count="10">
    <mergeCell ref="A1:N1"/>
    <mergeCell ref="J5:K5"/>
    <mergeCell ref="A3:A4"/>
    <mergeCell ref="B3:B4"/>
    <mergeCell ref="C3:C4"/>
    <mergeCell ref="D3:D4"/>
    <mergeCell ref="E3:E4"/>
    <mergeCell ref="H3:H4"/>
    <mergeCell ref="I3:I4"/>
    <mergeCell ref="J3:K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85" zoomScaleNormal="85" workbookViewId="0">
      <selection activeCell="F9" sqref="F9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6384" width="8.89090909090909" style="1"/>
  </cols>
  <sheetData>
    <row r="1" s="1" customFormat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s="1" customFormat="1" ht="41" customHeight="1" spans="1:14">
      <c r="A3" s="9">
        <v>45983</v>
      </c>
      <c r="B3" s="9">
        <v>46015</v>
      </c>
      <c r="C3" s="10" t="s">
        <v>15</v>
      </c>
      <c r="D3" s="11" t="s">
        <v>98</v>
      </c>
      <c r="E3" s="10" t="s">
        <v>17</v>
      </c>
      <c r="F3" s="12">
        <v>25667</v>
      </c>
      <c r="G3" s="10" t="s">
        <v>39</v>
      </c>
      <c r="H3" s="10" t="s">
        <v>65</v>
      </c>
      <c r="I3" s="10" t="s">
        <v>33</v>
      </c>
      <c r="J3" s="10" t="s">
        <v>34</v>
      </c>
      <c r="K3" s="10" t="s">
        <v>35</v>
      </c>
      <c r="L3" s="12">
        <v>1569</v>
      </c>
      <c r="M3" s="13">
        <v>3.78</v>
      </c>
      <c r="N3" s="14">
        <f>M3*L3</f>
        <v>5930.82</v>
      </c>
    </row>
    <row r="4" s="1" customFormat="1" ht="41" customHeight="1" spans="1:14">
      <c r="A4" s="15"/>
      <c r="B4" s="15"/>
      <c r="C4" s="16"/>
      <c r="D4" s="16"/>
      <c r="E4" s="16"/>
      <c r="F4" s="12">
        <v>25668</v>
      </c>
      <c r="G4" s="16"/>
      <c r="H4" s="17"/>
      <c r="I4" s="17"/>
      <c r="J4" s="17"/>
      <c r="K4" s="17"/>
      <c r="L4" s="12">
        <v>1577</v>
      </c>
      <c r="M4" s="13">
        <v>3.78</v>
      </c>
      <c r="N4" s="14">
        <f>M4*L4</f>
        <v>5961.06</v>
      </c>
    </row>
    <row r="5" s="1" customFormat="1" ht="41" customHeight="1" spans="1:14">
      <c r="A5" s="15"/>
      <c r="B5" s="15"/>
      <c r="C5" s="16"/>
      <c r="D5" s="16"/>
      <c r="E5" s="16"/>
      <c r="F5" s="12" t="s">
        <v>99</v>
      </c>
      <c r="G5" s="16"/>
      <c r="H5" s="10" t="s">
        <v>45</v>
      </c>
      <c r="I5" s="10" t="s">
        <v>24</v>
      </c>
      <c r="J5" s="10" t="s">
        <v>46</v>
      </c>
      <c r="K5" s="10" t="s">
        <v>25</v>
      </c>
      <c r="L5" s="12">
        <v>1000</v>
      </c>
      <c r="M5" s="13">
        <v>3.42</v>
      </c>
      <c r="N5" s="14">
        <f>M5*L5</f>
        <v>3420</v>
      </c>
    </row>
    <row r="6" ht="29" customHeight="1" spans="1:14">
      <c r="A6" s="15"/>
      <c r="B6" s="15"/>
      <c r="C6" s="16"/>
      <c r="D6" s="16"/>
      <c r="E6" s="16"/>
      <c r="F6" s="12" t="s">
        <v>100</v>
      </c>
      <c r="G6" s="16"/>
      <c r="H6" s="17"/>
      <c r="I6" s="17"/>
      <c r="J6" s="17"/>
      <c r="K6" s="17"/>
      <c r="L6" s="12">
        <v>750</v>
      </c>
      <c r="M6" s="13">
        <v>3.42</v>
      </c>
      <c r="N6" s="14">
        <f t="shared" ref="N6:N12" si="0">M6*L6</f>
        <v>2565</v>
      </c>
    </row>
    <row r="7" s="1" customFormat="1" ht="29" customHeight="1" spans="1:14">
      <c r="A7" s="15"/>
      <c r="B7" s="15"/>
      <c r="C7" s="16"/>
      <c r="D7" s="16"/>
      <c r="E7" s="16"/>
      <c r="F7" s="12" t="s">
        <v>101</v>
      </c>
      <c r="G7" s="16"/>
      <c r="H7" s="18" t="s">
        <v>53</v>
      </c>
      <c r="I7" s="18" t="s">
        <v>54</v>
      </c>
      <c r="J7" s="18" t="s">
        <v>55</v>
      </c>
      <c r="K7" s="18" t="s">
        <v>56</v>
      </c>
      <c r="L7" s="12">
        <v>2570</v>
      </c>
      <c r="M7" s="13">
        <v>3.45</v>
      </c>
      <c r="N7" s="14">
        <f t="shared" si="0"/>
        <v>8866.5</v>
      </c>
    </row>
    <row r="8" ht="29" customHeight="1" spans="1:14">
      <c r="A8" s="15"/>
      <c r="B8" s="15"/>
      <c r="C8" s="16"/>
      <c r="D8" s="16"/>
      <c r="E8" s="16"/>
      <c r="F8" s="12" t="s">
        <v>102</v>
      </c>
      <c r="G8" s="16"/>
      <c r="H8" s="10" t="s">
        <v>47</v>
      </c>
      <c r="I8" s="10" t="s">
        <v>26</v>
      </c>
      <c r="J8" s="10" t="s">
        <v>48</v>
      </c>
      <c r="K8" s="10" t="s">
        <v>21</v>
      </c>
      <c r="L8" s="12">
        <v>2980</v>
      </c>
      <c r="M8" s="13">
        <v>3.9</v>
      </c>
      <c r="N8" s="14">
        <f t="shared" si="0"/>
        <v>11622</v>
      </c>
    </row>
    <row r="9" ht="29" customHeight="1" spans="1:14">
      <c r="A9" s="15"/>
      <c r="B9" s="15"/>
      <c r="C9" s="16"/>
      <c r="D9" s="16"/>
      <c r="E9" s="16"/>
      <c r="F9" s="12" t="s">
        <v>103</v>
      </c>
      <c r="G9" s="16"/>
      <c r="H9" s="16"/>
      <c r="I9" s="16"/>
      <c r="J9" s="16"/>
      <c r="K9" s="16"/>
      <c r="L9" s="12">
        <v>2200</v>
      </c>
      <c r="M9" s="13">
        <v>3.9</v>
      </c>
      <c r="N9" s="14">
        <f t="shared" si="0"/>
        <v>8580</v>
      </c>
    </row>
    <row r="10" ht="29" customHeight="1" spans="1:14">
      <c r="A10" s="15"/>
      <c r="B10" s="15"/>
      <c r="C10" s="16"/>
      <c r="D10" s="16"/>
      <c r="E10" s="16"/>
      <c r="F10" s="12" t="s">
        <v>104</v>
      </c>
      <c r="G10" s="16"/>
      <c r="H10" s="16"/>
      <c r="I10" s="16"/>
      <c r="J10" s="16"/>
      <c r="K10" s="16"/>
      <c r="L10" s="12">
        <v>2200</v>
      </c>
      <c r="M10" s="13">
        <v>3.9</v>
      </c>
      <c r="N10" s="14">
        <f t="shared" si="0"/>
        <v>8580</v>
      </c>
    </row>
    <row r="11" ht="29" customHeight="1" spans="1:14">
      <c r="A11" s="15"/>
      <c r="B11" s="15"/>
      <c r="C11" s="16"/>
      <c r="D11" s="16"/>
      <c r="E11" s="16"/>
      <c r="F11" s="12" t="s">
        <v>105</v>
      </c>
      <c r="G11" s="16"/>
      <c r="H11" s="16"/>
      <c r="I11" s="16"/>
      <c r="J11" s="16"/>
      <c r="K11" s="16"/>
      <c r="L11" s="12">
        <v>6929</v>
      </c>
      <c r="M11" s="13">
        <v>3.9</v>
      </c>
      <c r="N11" s="14">
        <f t="shared" si="0"/>
        <v>27023.1</v>
      </c>
    </row>
    <row r="12" ht="29" customHeight="1" spans="1:14">
      <c r="A12" s="19"/>
      <c r="B12" s="19"/>
      <c r="C12" s="17"/>
      <c r="D12" s="17"/>
      <c r="E12" s="17"/>
      <c r="F12" s="12" t="s">
        <v>106</v>
      </c>
      <c r="G12" s="17"/>
      <c r="H12" s="17"/>
      <c r="I12" s="17"/>
      <c r="J12" s="17"/>
      <c r="K12" s="17"/>
      <c r="L12" s="12">
        <v>1450</v>
      </c>
      <c r="M12" s="13">
        <v>3.9</v>
      </c>
      <c r="N12" s="14">
        <f t="shared" si="0"/>
        <v>5655</v>
      </c>
    </row>
    <row r="13" ht="29" customHeight="1" spans="1:14">
      <c r="N13" s="1">
        <f>SUM(N3:N12)</f>
        <v>88203.48</v>
      </c>
    </row>
  </sheetData>
  <mergeCells count="19">
    <mergeCell ref="A1:N1"/>
    <mergeCell ref="A3:A12"/>
    <mergeCell ref="B3:B12"/>
    <mergeCell ref="C3:C12"/>
    <mergeCell ref="D3:D12"/>
    <mergeCell ref="E3:E12"/>
    <mergeCell ref="G3:G12"/>
    <mergeCell ref="H3:H4"/>
    <mergeCell ref="H5:H6"/>
    <mergeCell ref="H8:H12"/>
    <mergeCell ref="I3:I4"/>
    <mergeCell ref="I5:I6"/>
    <mergeCell ref="I8:I12"/>
    <mergeCell ref="J3:J4"/>
    <mergeCell ref="J5:J6"/>
    <mergeCell ref="J8:J12"/>
    <mergeCell ref="K3:K4"/>
    <mergeCell ref="K5:K6"/>
    <mergeCell ref="K8:K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9月-已开已付</vt:lpstr>
      <vt:lpstr>10月-已开已付</vt:lpstr>
      <vt:lpstr>11月</vt:lpstr>
      <vt:lpstr>12月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2026-01-03T08:56:39Z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