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4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11月-已开未付" sheetId="27" r:id="rId4"/>
    <sheet name="12月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'11月-已开未付'!$A$2:$J$3</definedName>
    <definedName name="_xlnm._FilterDatabase" localSheetId="4" hidden="1">'12月'!$A$1:$J$32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<sst xmlns="http://schemas.openxmlformats.org/spreadsheetml/2006/main" count="272" uniqueCount="99">
  <si>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</si>
  <si>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</si>
  <si>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</si>
  <si>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</si>
  <si>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</si>
  <si>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</si>
  <si>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</si>
  <si>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</si>
  <si>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</si>
  <si>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</si>
  <si>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</si>
  <si>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</si>
  <si>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</si>
  <si>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</si>
  <si>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</si>
  <si>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</si>
  <si>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</si>
  <si>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</si>
  <si>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</si>
  <si>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</si>
  <si>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</si>
  <si>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</si>
  <si>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</si>
  <si>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</si>
  <si>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</si>
  <si>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</si>
  <si>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</si>
  <si>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</si>
  <si>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</si>
  <si>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</si>
  <si>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</si>
  <si>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</si>
  <si>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</si>
  <si>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</si>
  <si>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</si>
  <si>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</si>
  <si>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</si>
  <si>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</si>
  <si>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</si>
  <si>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</si>
  <si>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</si>
  <si>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</si>
  <si>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</si>
  <si>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</si>
  <si>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</si>
  <si>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</si>
  <si>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</si>
  <si>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</si>
  <si>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</si>
  <si>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</si>
  <si>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</si>
  <si>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</si>
  <si>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</si>
  <si>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</si>
  <si>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</si>
  <si>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</si>
  <si>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</si>
  <si>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</si>
  <si>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</si>
  <si>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</si>
  <si>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</si>
  <si>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</si>
  <si>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</si>
  <si>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</si>
  <si>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</si>
  <si>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</si>
  <si>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</si>
  <si>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</si>
  <si>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</si>
  <si>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</si>
  <si>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</si>
  <si>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</si>
  <si>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</si>
  <si>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</si>
  <si>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</si>
  <si>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数量</t>
  </si>
  <si>
    <t>RHLDBSK040
耀邦</t>
  </si>
  <si>
    <t>RFID台式机</t>
  </si>
  <si>
    <t>合计：</t>
  </si>
  <si>
    <t>已开票</t>
  </si>
  <si>
    <t>44061（1.8）</t>
  </si>
  <si>
    <t>RHLDBSK043
万绅</t>
  </si>
  <si>
    <t>MAGGIE 1203-714-505/717/800
CAMBODIA 女连衣裙 RFID
样品单</t>
  </si>
  <si>
    <t>白色吊牌HPBCRFI001-60*95mm-RFID LOGO</t>
  </si>
  <si>
    <t>白色挂耳LPBCGEN001-8*13mm</t>
  </si>
  <si>
    <t>WLBCRFI013 RFID 白织标-65*20mm</t>
  </si>
  <si>
    <t>RHLDBSK044
耀邦</t>
  </si>
  <si>
    <t>MAGGIE 1203-714-505/717/800
CAMBODIA 女连衣裙 RFID</t>
  </si>
  <si>
    <t>44337（1.15）</t>
  </si>
  <si>
    <t>RHLDBSK048
万绅</t>
  </si>
  <si>
    <t>POOCHIE 1218-714-251/800/300
CAMBODIA 女连衣裙 RFID
样品单</t>
  </si>
  <si>
    <t>RHLDBSK049
耀邦</t>
  </si>
  <si>
    <t>POOCHIE 1218-714-251/800/300
CAMBODIA 女连衣裙 RFID</t>
  </si>
  <si>
    <t>42580/43122</t>
  </si>
  <si>
    <t>RHLDBSK060
耀邦</t>
  </si>
  <si>
    <t>POOCHIE 1218-714-251/800/300
CAMBODIA 女连衣裙 RFID
第二批</t>
  </si>
  <si>
    <t>42420/43113</t>
  </si>
  <si>
    <t>RHLDBSK061
耀邦</t>
  </si>
  <si>
    <t>MAGGIE 1203-714-505/717/800
CAMBODIA 女连衣裙 RFID
第二批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</si>
</sst>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9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81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28" t="s">
        <v>7</v>
      </c>
      <c r="H2" s="10" t="s">
        <v>8</v>
      </c>
      <c r="I2" s="11" t="s">
        <v>9</v>
      </c>
    </row>
    <row r="3" s="2" customFormat="1" customHeight="1" spans="1:9">
      <c r="A3" s="43">
        <v>45623</v>
      </c>
      <c r="B3" s="44" t="s">
        <v>10</v>
      </c>
      <c r="C3" s="44">
        <v>15995</v>
      </c>
      <c r="D3" s="61" t="s">
        <v>11</v>
      </c>
      <c r="E3" s="41" t="s">
        <v>12</v>
      </c>
      <c r="F3" s="34" t="s">
        <v>13</v>
      </c>
      <c r="G3" s="30">
        <v>110</v>
      </c>
      <c r="H3" s="35">
        <v>0.21</v>
      </c>
      <c r="I3" s="36">
        <v>23.1</v>
      </c>
    </row>
    <row r="4" s="2" customFormat="1" customHeight="1" spans="1:9">
      <c r="A4" s="62"/>
      <c r="B4" s="63"/>
      <c r="C4" s="63"/>
      <c r="D4" s="64"/>
      <c r="E4" s="42"/>
      <c r="F4" s="30" t="s">
        <v>14</v>
      </c>
      <c r="G4" s="30">
        <v>50</v>
      </c>
      <c r="H4" s="35">
        <v>0.075</v>
      </c>
      <c r="I4" s="36">
        <v>3.75</v>
      </c>
    </row>
    <row r="5" s="2" customFormat="1" customHeight="1" spans="1:9">
      <c r="A5" s="62"/>
      <c r="B5" s="63"/>
      <c r="C5" s="63"/>
      <c r="D5" s="64"/>
      <c r="E5" s="42"/>
      <c r="F5" s="34" t="s">
        <v>15</v>
      </c>
      <c r="G5" s="34">
        <v>480</v>
      </c>
      <c r="H5" s="35">
        <v>0.035</v>
      </c>
      <c r="I5" s="36">
        <v>16.8</v>
      </c>
    </row>
    <row r="6" s="2" customFormat="1" customHeight="1" spans="1:9">
      <c r="A6" s="62"/>
      <c r="B6" s="63"/>
      <c r="C6" s="63"/>
      <c r="D6" s="64"/>
      <c r="E6" s="42"/>
      <c r="F6" s="34" t="s">
        <v>16</v>
      </c>
      <c r="G6" s="34">
        <v>120</v>
      </c>
      <c r="H6" s="35">
        <v>0.035</v>
      </c>
      <c r="I6" s="36">
        <v>4.2</v>
      </c>
    </row>
    <row r="7" s="2" customFormat="1" customHeight="1" spans="1:9">
      <c r="A7" s="62"/>
      <c r="B7" s="63"/>
      <c r="C7" s="63"/>
      <c r="D7" s="64"/>
      <c r="E7" s="42"/>
      <c r="F7" s="34" t="s">
        <v>16</v>
      </c>
      <c r="G7" s="34">
        <v>30</v>
      </c>
      <c r="H7" s="35">
        <v>0.035</v>
      </c>
      <c r="I7" s="36">
        <v>1.05</v>
      </c>
    </row>
    <row r="8" s="2" customFormat="1" customHeight="1" spans="1:9">
      <c r="A8" s="62"/>
      <c r="B8" s="63"/>
      <c r="C8" s="63"/>
      <c r="D8" s="64"/>
      <c r="E8" s="42"/>
      <c r="F8" s="31" t="s">
        <v>17</v>
      </c>
      <c r="G8" s="30">
        <v>40</v>
      </c>
      <c r="H8" s="35">
        <v>0.075</v>
      </c>
      <c r="I8" s="36">
        <v>3</v>
      </c>
    </row>
    <row r="9" s="2" customFormat="1" customHeight="1" spans="1:9">
      <c r="A9" s="65"/>
      <c r="B9" s="66"/>
      <c r="C9" s="66"/>
      <c r="D9" s="67"/>
      <c r="E9" s="68"/>
      <c r="F9" s="31" t="s">
        <v>17</v>
      </c>
      <c r="G9" s="30">
        <v>100</v>
      </c>
      <c r="H9" s="35">
        <v>0.075</v>
      </c>
      <c r="I9" s="36">
        <v>7.5</v>
      </c>
    </row>
    <row r="10" s="2" customFormat="1" customHeight="1" spans="1:9">
      <c r="A10" s="29">
        <v>45624</v>
      </c>
      <c r="B10" s="30" t="s">
        <v>10</v>
      </c>
      <c r="C10" s="30">
        <v>16267</v>
      </c>
      <c r="D10" s="32" t="s">
        <v>18</v>
      </c>
      <c r="E10" s="33" t="s">
        <v>19</v>
      </c>
      <c r="F10" s="34" t="s">
        <v>13</v>
      </c>
      <c r="G10" s="30">
        <v>120</v>
      </c>
      <c r="H10" s="35">
        <v>0.21</v>
      </c>
      <c r="I10" s="36">
        <v>25.2</v>
      </c>
    </row>
    <row r="11" s="2" customFormat="1" customHeight="1" spans="1:9">
      <c r="A11" s="29"/>
      <c r="B11" s="30"/>
      <c r="C11" s="30"/>
      <c r="D11" s="37"/>
      <c r="E11" s="38"/>
      <c r="F11" s="30" t="s">
        <v>14</v>
      </c>
      <c r="G11" s="30">
        <v>50</v>
      </c>
      <c r="H11" s="35">
        <v>0.075</v>
      </c>
      <c r="I11" s="36">
        <v>3.75</v>
      </c>
    </row>
    <row r="12" s="2" customFormat="1" customHeight="1" spans="1:9">
      <c r="A12" s="29"/>
      <c r="B12" s="30"/>
      <c r="C12" s="30"/>
      <c r="D12" s="37"/>
      <c r="E12" s="38"/>
      <c r="F12" s="34" t="s">
        <v>20</v>
      </c>
      <c r="G12" s="34">
        <v>720</v>
      </c>
      <c r="H12" s="35">
        <v>0.035</v>
      </c>
      <c r="I12" s="36">
        <v>25.2</v>
      </c>
    </row>
    <row r="13" s="2" customFormat="1" customHeight="1" spans="1:9">
      <c r="A13" s="29"/>
      <c r="B13" s="30"/>
      <c r="C13" s="30"/>
      <c r="D13" s="37"/>
      <c r="E13" s="38"/>
      <c r="F13" s="34" t="s">
        <v>16</v>
      </c>
      <c r="G13" s="34">
        <v>120</v>
      </c>
      <c r="H13" s="35">
        <v>0.035</v>
      </c>
      <c r="I13" s="36">
        <v>4.2</v>
      </c>
    </row>
    <row r="14" s="2" customFormat="1" customHeight="1" spans="1:9">
      <c r="A14" s="29"/>
      <c r="B14" s="30"/>
      <c r="C14" s="30"/>
      <c r="D14" s="37"/>
      <c r="E14" s="38"/>
      <c r="F14" s="34" t="s">
        <v>16</v>
      </c>
      <c r="G14" s="34">
        <v>30</v>
      </c>
      <c r="H14" s="35">
        <v>0.035</v>
      </c>
      <c r="I14" s="36">
        <v>1.05</v>
      </c>
    </row>
    <row r="15" s="2" customFormat="1" customHeight="1" spans="1:9">
      <c r="A15" s="29"/>
      <c r="B15" s="30"/>
      <c r="C15" s="30"/>
      <c r="D15" s="37"/>
      <c r="E15" s="38"/>
      <c r="F15" s="31" t="s">
        <v>17</v>
      </c>
      <c r="G15" s="30">
        <v>50</v>
      </c>
      <c r="H15" s="35">
        <v>0.075</v>
      </c>
      <c r="I15" s="36">
        <v>3.75</v>
      </c>
    </row>
    <row r="16" s="2" customFormat="1" customHeight="1" spans="1:9">
      <c r="A16" s="29"/>
      <c r="B16" s="30"/>
      <c r="C16" s="30"/>
      <c r="D16" s="37"/>
      <c r="E16" s="38"/>
      <c r="F16" s="31" t="s">
        <v>17</v>
      </c>
      <c r="G16" s="30">
        <v>100</v>
      </c>
      <c r="H16" s="35">
        <v>0.075</v>
      </c>
      <c r="I16" s="36">
        <v>7.5</v>
      </c>
    </row>
    <row r="17" s="2" customFormat="1" customHeight="1" spans="1:10">
      <c r="A17" s="29"/>
      <c r="B17" s="30"/>
      <c r="C17" s="30"/>
      <c r="D17" s="37"/>
      <c r="E17" s="38"/>
      <c r="F17" s="31" t="s">
        <v>17</v>
      </c>
      <c r="G17" s="30">
        <v>30</v>
      </c>
      <c r="H17" s="35">
        <v>0.075</v>
      </c>
      <c r="I17" s="36">
        <v>2.25</v>
      </c>
    </row>
    <row r="18" s="2" customFormat="1" customHeight="1" spans="1:10">
      <c r="A18" s="43">
        <v>45638</v>
      </c>
      <c r="B18" s="44" t="s">
        <v>10</v>
      </c>
      <c r="C18" s="44">
        <v>16910</v>
      </c>
      <c r="D18" s="61" t="s">
        <v>21</v>
      </c>
      <c r="E18" s="41" t="s">
        <v>22</v>
      </c>
      <c r="F18" s="34" t="s">
        <v>13</v>
      </c>
      <c r="G18" s="34">
        <v>150</v>
      </c>
      <c r="H18" s="35">
        <v>0.21</v>
      </c>
      <c r="I18" s="36">
        <v>31.5</v>
      </c>
    </row>
    <row r="19" s="2" customFormat="1" customHeight="1" spans="1:10">
      <c r="A19" s="62"/>
      <c r="B19" s="63"/>
      <c r="C19" s="63"/>
      <c r="D19" s="69"/>
      <c r="E19" s="42"/>
      <c r="F19" s="34" t="s">
        <v>14</v>
      </c>
      <c r="G19" s="34">
        <v>100</v>
      </c>
      <c r="H19" s="35">
        <v>0.075</v>
      </c>
      <c r="I19" s="36">
        <v>7.5</v>
      </c>
    </row>
    <row r="20" s="2" customFormat="1" customHeight="1" spans="1:10">
      <c r="A20" s="62"/>
      <c r="B20" s="63"/>
      <c r="C20" s="63"/>
      <c r="D20" s="69"/>
      <c r="E20" s="42"/>
      <c r="F20" s="34" t="s">
        <v>23</v>
      </c>
      <c r="G20" s="34">
        <v>150</v>
      </c>
      <c r="H20" s="35">
        <v>0.035</v>
      </c>
      <c r="I20" s="36">
        <v>5.25</v>
      </c>
    </row>
    <row r="21" s="2" customFormat="1" customHeight="1" spans="1:10">
      <c r="A21" s="62"/>
      <c r="B21" s="63"/>
      <c r="C21" s="63"/>
      <c r="D21" s="69"/>
      <c r="E21" s="42"/>
      <c r="F21" s="34" t="s">
        <v>24</v>
      </c>
      <c r="G21" s="34">
        <v>500</v>
      </c>
      <c r="H21" s="35">
        <v>0.035</v>
      </c>
      <c r="I21" s="36">
        <v>17.5</v>
      </c>
    </row>
    <row r="22" s="2" customFormat="1" customHeight="1" spans="1:10">
      <c r="A22" s="65"/>
      <c r="B22" s="66"/>
      <c r="C22" s="66"/>
      <c r="D22" s="70"/>
      <c r="E22" s="68"/>
      <c r="F22" s="30" t="s">
        <v>25</v>
      </c>
      <c r="G22" s="30">
        <v>120</v>
      </c>
      <c r="H22" s="35">
        <v>0.149</v>
      </c>
      <c r="I22" s="36">
        <v>17.88</v>
      </c>
    </row>
    <row r="23" s="2" customFormat="1" ht="33" spans="1:10">
      <c r="A23" s="29">
        <v>45649</v>
      </c>
      <c r="B23" s="30" t="s">
        <v>10</v>
      </c>
      <c r="C23" s="30" t="s">
        <v>26</v>
      </c>
      <c r="D23" s="32" t="s">
        <v>27</v>
      </c>
      <c r="E23" s="33" t="s">
        <v>28</v>
      </c>
      <c r="F23" s="31" t="s">
        <v>13</v>
      </c>
      <c r="G23" s="30">
        <v>120</v>
      </c>
      <c r="H23" s="35">
        <v>0.21</v>
      </c>
      <c r="I23" s="36">
        <v>25.2</v>
      </c>
    </row>
    <row r="24" s="2" customFormat="1" customHeight="1" spans="1:10">
      <c r="A24" s="43">
        <v>45638</v>
      </c>
      <c r="B24" s="44" t="s">
        <v>10</v>
      </c>
      <c r="C24" s="44">
        <v>16910</v>
      </c>
      <c r="D24" s="61" t="s">
        <v>29</v>
      </c>
      <c r="E24" s="41" t="s">
        <v>30</v>
      </c>
      <c r="F24" s="34" t="s">
        <v>13</v>
      </c>
      <c r="G24" s="34">
        <v>60000</v>
      </c>
      <c r="H24" s="35">
        <v>0.264</v>
      </c>
      <c r="I24" s="36">
        <v>15840</v>
      </c>
    </row>
    <row r="25" s="2" customFormat="1" customHeight="1" spans="1:10">
      <c r="A25" s="62"/>
      <c r="B25" s="63"/>
      <c r="C25" s="63"/>
      <c r="D25" s="69"/>
      <c r="E25" s="42"/>
      <c r="F25" s="34" t="s">
        <v>14</v>
      </c>
      <c r="G25" s="34">
        <v>60024</v>
      </c>
      <c r="H25" s="35">
        <v>0.109</v>
      </c>
      <c r="I25" s="36">
        <v>6542.616</v>
      </c>
    </row>
    <row r="26" s="2" customFormat="1" customHeight="1" spans="1:10">
      <c r="A26" s="62"/>
      <c r="B26" s="63"/>
      <c r="C26" s="63"/>
      <c r="D26" s="69"/>
      <c r="E26" s="42"/>
      <c r="F26" s="71" t="s">
        <v>31</v>
      </c>
      <c r="G26" s="71">
        <v>0</v>
      </c>
      <c r="H26" s="72">
        <v>0</v>
      </c>
      <c r="I26" s="73">
        <f>1254*0.8</f>
        <v>1003.2</v>
      </c>
      <c r="J26" s="74" t="s">
        <v>32</v>
      </c>
    </row>
    <row r="27" s="2" customFormat="1" ht="16.5" spans="1:10">
      <c r="A27" s="62"/>
      <c r="B27" s="63"/>
      <c r="C27" s="63"/>
      <c r="D27" s="69"/>
      <c r="E27" s="42"/>
      <c r="F27" s="34" t="s">
        <v>23</v>
      </c>
      <c r="G27" s="34">
        <v>60000</v>
      </c>
      <c r="H27" s="35">
        <v>0.047</v>
      </c>
      <c r="I27" s="36">
        <v>2820</v>
      </c>
    </row>
    <row r="28" s="2" customFormat="1" customHeight="1" spans="1:10">
      <c r="A28" s="62"/>
      <c r="B28" s="63"/>
      <c r="C28" s="63"/>
      <c r="D28" s="69"/>
      <c r="E28" s="42"/>
      <c r="F28" s="34" t="s">
        <v>24</v>
      </c>
      <c r="G28" s="34">
        <v>300120</v>
      </c>
      <c r="H28" s="35">
        <v>0.047</v>
      </c>
      <c r="I28" s="36">
        <v>14105.64</v>
      </c>
    </row>
    <row r="29" s="2" customFormat="1" customHeight="1" spans="1:10">
      <c r="A29" s="65"/>
      <c r="B29" s="66"/>
      <c r="C29" s="66"/>
      <c r="D29" s="70"/>
      <c r="E29" s="68"/>
      <c r="F29" s="34" t="s">
        <v>25</v>
      </c>
      <c r="G29" s="34">
        <v>60024</v>
      </c>
      <c r="H29" s="35">
        <v>0.179</v>
      </c>
      <c r="I29" s="36">
        <v>10744.296</v>
      </c>
    </row>
    <row r="30" s="2" customFormat="1" ht="33" spans="1:10">
      <c r="A30" s="43">
        <v>45649</v>
      </c>
      <c r="B30" s="44" t="s">
        <v>10</v>
      </c>
      <c r="C30" s="44">
        <v>14249</v>
      </c>
      <c r="D30" s="61" t="s">
        <v>33</v>
      </c>
      <c r="E30" s="41" t="s">
        <v>28</v>
      </c>
      <c r="F30" s="31" t="s">
        <v>13</v>
      </c>
      <c r="G30" s="30">
        <v>45000</v>
      </c>
      <c r="H30" s="35">
        <v>0.2244</v>
      </c>
      <c r="I30" s="36">
        <v>10098</v>
      </c>
    </row>
    <row r="31" s="2" customFormat="1" ht="30" spans="1:10">
      <c r="A31" s="29">
        <v>45656</v>
      </c>
      <c r="B31" s="30" t="s">
        <v>10</v>
      </c>
      <c r="C31" s="30" t="s">
        <v>26</v>
      </c>
      <c r="D31" s="61" t="s">
        <v>34</v>
      </c>
      <c r="E31" s="33" t="s">
        <v>35</v>
      </c>
      <c r="F31" s="31" t="s">
        <v>13</v>
      </c>
      <c r="G31" s="30">
        <v>82286</v>
      </c>
      <c r="H31" s="35">
        <v>0.2244</v>
      </c>
      <c r="I31" s="36">
        <v>18464.9784</v>
      </c>
    </row>
    <row r="32" s="2" customFormat="1" ht="16.5" spans="1:10">
      <c r="A32" s="29">
        <v>45664</v>
      </c>
      <c r="B32" s="30" t="s">
        <v>10</v>
      </c>
      <c r="C32" s="30" t="s">
        <v>26</v>
      </c>
      <c r="D32" s="64"/>
      <c r="E32" s="33" t="s">
        <v>36</v>
      </c>
      <c r="F32" s="34" t="s">
        <v>20</v>
      </c>
      <c r="G32" s="34">
        <v>6270</v>
      </c>
      <c r="H32" s="35">
        <v>0.047</v>
      </c>
      <c r="I32" s="36">
        <v>294.69</v>
      </c>
    </row>
    <row r="33" s="2" customFormat="1" ht="16.5" spans="1:10">
      <c r="A33" s="29"/>
      <c r="B33" s="30"/>
      <c r="C33" s="30"/>
      <c r="D33" s="67"/>
      <c r="E33" s="33"/>
      <c r="F33" s="34" t="s">
        <v>25</v>
      </c>
      <c r="G33" s="34">
        <v>770</v>
      </c>
      <c r="H33" s="35">
        <v>0.179</v>
      </c>
      <c r="I33" s="36">
        <v>137.83</v>
      </c>
    </row>
    <row r="34" s="2" customFormat="1" ht="33" spans="1:10">
      <c r="A34" s="29">
        <v>45672</v>
      </c>
      <c r="B34" s="30" t="s">
        <v>10</v>
      </c>
      <c r="C34" s="30" t="s">
        <v>26</v>
      </c>
      <c r="D34" s="32" t="s">
        <v>37</v>
      </c>
      <c r="E34" s="33" t="s">
        <v>38</v>
      </c>
      <c r="F34" s="34" t="s">
        <v>15</v>
      </c>
      <c r="G34" s="34">
        <v>106492</v>
      </c>
      <c r="H34" s="35">
        <v>0.047</v>
      </c>
      <c r="I34" s="36">
        <v>5005.124</v>
      </c>
      <c r="J34" s="1"/>
    </row>
    <row r="35" customFormat="1" ht="16.5" spans="1:10">
      <c r="A35" s="75">
        <v>45679</v>
      </c>
      <c r="B35" s="76" t="s">
        <v>10</v>
      </c>
      <c r="C35" s="76" t="s">
        <v>26</v>
      </c>
      <c r="D35" s="77" t="s">
        <v>39</v>
      </c>
      <c r="E35" s="78" t="s">
        <v>36</v>
      </c>
      <c r="F35" s="79" t="s">
        <v>13</v>
      </c>
      <c r="G35" s="80">
        <v>745</v>
      </c>
      <c r="H35" s="81">
        <v>0.264</v>
      </c>
      <c r="I35" s="82">
        <f>G35*H35</f>
        <v>196.68</v>
      </c>
    </row>
    <row r="36" customFormat="1" ht="16.5" spans="1:10">
      <c r="A36" s="83"/>
      <c r="B36" s="84"/>
      <c r="C36" s="84"/>
      <c r="D36" s="85"/>
      <c r="E36" s="86"/>
      <c r="F36" s="79" t="s">
        <v>40</v>
      </c>
      <c r="G36" s="80">
        <v>745</v>
      </c>
      <c r="H36" s="81">
        <v>0</v>
      </c>
      <c r="I36" s="82">
        <f>G36*H36</f>
        <v>0</v>
      </c>
    </row>
    <row r="37" customFormat="1" ht="16.5" spans="1:10">
      <c r="A37" s="87"/>
      <c r="B37" s="88"/>
      <c r="C37" s="88"/>
      <c r="D37" s="89"/>
      <c r="E37" s="90"/>
      <c r="F37" s="79" t="s">
        <v>14</v>
      </c>
      <c r="G37" s="80">
        <v>620</v>
      </c>
      <c r="H37" s="81">
        <v>0.109</v>
      </c>
      <c r="I37" s="82">
        <f>G37*H37</f>
        <v>67.58</v>
      </c>
    </row>
    <row r="38" customFormat="1" ht="16.5" spans="1:10">
      <c r="A38" s="91">
        <v>45694</v>
      </c>
      <c r="B38" s="80" t="s">
        <v>10</v>
      </c>
      <c r="C38" s="80" t="s">
        <v>26</v>
      </c>
      <c r="D38" s="58" t="s">
        <v>41</v>
      </c>
      <c r="E38" s="92" t="s">
        <v>42</v>
      </c>
      <c r="F38" s="79" t="s">
        <v>13</v>
      </c>
      <c r="G38" s="80">
        <v>2030</v>
      </c>
      <c r="H38" s="81">
        <v>0.264</v>
      </c>
      <c r="I38" s="82">
        <f>G38*H38</f>
        <v>535.92</v>
      </c>
    </row>
    <row r="39" customFormat="1" ht="16.5" spans="1:10">
      <c r="A39" s="91"/>
      <c r="B39" s="80"/>
      <c r="C39" s="80"/>
      <c r="D39" s="58"/>
      <c r="E39" s="92"/>
      <c r="F39" s="79" t="s">
        <v>40</v>
      </c>
      <c r="G39" s="80">
        <v>2030</v>
      </c>
      <c r="H39" s="81">
        <v>0</v>
      </c>
      <c r="I39" s="82">
        <v>0</v>
      </c>
    </row>
    <row r="40" s="2" customFormat="1" customHeight="1" spans="1:10">
      <c r="A40" s="29">
        <v>45623</v>
      </c>
      <c r="B40" s="30" t="s">
        <v>10</v>
      </c>
      <c r="C40" s="30">
        <v>15995</v>
      </c>
      <c r="D40" s="32" t="s">
        <v>43</v>
      </c>
      <c r="E40" s="33" t="s">
        <v>44</v>
      </c>
      <c r="F40" s="34" t="s">
        <v>13</v>
      </c>
      <c r="G40" s="30">
        <v>210165</v>
      </c>
      <c r="H40" s="35">
        <v>0.264</v>
      </c>
      <c r="I40" s="36">
        <f t="shared" ref="I40:I47" si="0">G40*H40</f>
        <v>55483.56</v>
      </c>
    </row>
    <row r="41" s="2" customFormat="1" customHeight="1" spans="1:10">
      <c r="A41" s="29"/>
      <c r="B41" s="30"/>
      <c r="C41" s="30"/>
      <c r="D41" s="37"/>
      <c r="E41" s="38"/>
      <c r="F41" s="30" t="s">
        <v>14</v>
      </c>
      <c r="G41" s="30">
        <v>210168</v>
      </c>
      <c r="H41" s="35">
        <v>0.109</v>
      </c>
      <c r="I41" s="36">
        <f t="shared" si="0"/>
        <v>22908.312</v>
      </c>
    </row>
    <row r="42" s="2" customFormat="1" customHeight="1" spans="1:10">
      <c r="A42" s="29"/>
      <c r="B42" s="30"/>
      <c r="C42" s="30"/>
      <c r="D42" s="37"/>
      <c r="E42" s="38"/>
      <c r="F42" s="34" t="s">
        <v>15</v>
      </c>
      <c r="G42" s="34">
        <v>840660</v>
      </c>
      <c r="H42" s="35">
        <v>0.047</v>
      </c>
      <c r="I42" s="36">
        <f t="shared" si="0"/>
        <v>39511.02</v>
      </c>
    </row>
    <row r="43" s="2" customFormat="1" ht="33" spans="1:10">
      <c r="A43" s="29"/>
      <c r="B43" s="30"/>
      <c r="C43" s="30"/>
      <c r="D43" s="37"/>
      <c r="E43" s="38"/>
      <c r="F43" s="31" t="s">
        <v>17</v>
      </c>
      <c r="G43" s="30">
        <v>210168</v>
      </c>
      <c r="H43" s="35">
        <v>0.093</v>
      </c>
      <c r="I43" s="36">
        <f t="shared" si="0"/>
        <v>19545.624</v>
      </c>
    </row>
    <row r="44" s="2" customFormat="1" customHeight="1" spans="1:10">
      <c r="A44" s="29">
        <v>45624</v>
      </c>
      <c r="B44" s="30" t="s">
        <v>10</v>
      </c>
      <c r="C44" s="30">
        <v>16267</v>
      </c>
      <c r="D44" s="32" t="s">
        <v>45</v>
      </c>
      <c r="E44" s="33" t="s">
        <v>46</v>
      </c>
      <c r="F44" s="34" t="s">
        <v>13</v>
      </c>
      <c r="G44" s="30">
        <v>127286</v>
      </c>
      <c r="H44" s="35">
        <v>0.264</v>
      </c>
      <c r="I44" s="36">
        <f t="shared" si="0"/>
        <v>33603.504</v>
      </c>
    </row>
    <row r="45" s="2" customFormat="1" customHeight="1" spans="1:10">
      <c r="A45" s="29"/>
      <c r="B45" s="30"/>
      <c r="C45" s="30"/>
      <c r="D45" s="37"/>
      <c r="E45" s="38"/>
      <c r="F45" s="30" t="s">
        <v>14</v>
      </c>
      <c r="G45" s="30">
        <v>127291</v>
      </c>
      <c r="H45" s="35">
        <v>0.109</v>
      </c>
      <c r="I45" s="36">
        <f t="shared" si="0"/>
        <v>13874.719</v>
      </c>
    </row>
    <row r="46" s="2" customFormat="1" customHeight="1" spans="1:10">
      <c r="A46" s="29"/>
      <c r="B46" s="30"/>
      <c r="C46" s="30"/>
      <c r="D46" s="37"/>
      <c r="E46" s="38"/>
      <c r="F46" s="34" t="s">
        <v>20</v>
      </c>
      <c r="G46" s="34">
        <v>763716</v>
      </c>
      <c r="H46" s="35">
        <v>0.047</v>
      </c>
      <c r="I46" s="36">
        <f t="shared" si="0"/>
        <v>35894.652</v>
      </c>
    </row>
    <row r="47" s="2" customFormat="1" ht="33" spans="1:10">
      <c r="A47" s="29"/>
      <c r="B47" s="30"/>
      <c r="C47" s="30"/>
      <c r="D47" s="37"/>
      <c r="E47" s="38"/>
      <c r="F47" s="31" t="s">
        <v>17</v>
      </c>
      <c r="G47" s="30">
        <v>127291</v>
      </c>
      <c r="H47" s="35">
        <v>0.093</v>
      </c>
      <c r="I47" s="36">
        <f t="shared" si="0"/>
        <v>11838.063</v>
      </c>
    </row>
    <row r="48" s="2" customFormat="1" ht="16.5" spans="1:10">
      <c r="H48" s="36" t="s">
        <v>47</v>
      </c>
      <c r="I48" s="36">
        <f>SUM(I3:I25)+SUM(I27:I47)</f>
        <v>317749.9384</v>
      </c>
    </row>
    <row r="49" ht="16.5" spans="8:9">
      <c r="H49" s="36" t="s">
        <v>48</v>
      </c>
      <c r="I49" s="36">
        <v>8298.07</v>
      </c>
    </row>
    <row r="50" ht="16.5" spans="8:9">
      <c r="H50" s="73" t="s">
        <v>49</v>
      </c>
      <c r="I50" s="73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28" t="s">
        <v>7</v>
      </c>
      <c r="H2" s="10" t="s">
        <v>8</v>
      </c>
      <c r="I2" s="11" t="s">
        <v>9</v>
      </c>
    </row>
    <row r="3" s="2" customFormat="1" ht="16.5" spans="1:9">
      <c r="A3" s="29">
        <v>45720</v>
      </c>
      <c r="B3" s="30" t="s">
        <v>10</v>
      </c>
      <c r="C3" s="31">
        <v>22333</v>
      </c>
      <c r="D3" s="58" t="s">
        <v>50</v>
      </c>
      <c r="E3" s="33" t="s">
        <v>51</v>
      </c>
      <c r="F3" s="34" t="s">
        <v>13</v>
      </c>
      <c r="G3" s="34">
        <v>60000</v>
      </c>
      <c r="H3" s="39">
        <v>0.264</v>
      </c>
      <c r="I3" s="59">
        <f t="shared" ref="I3:I19" si="0">G3*H3</f>
        <v>15840</v>
      </c>
    </row>
    <row r="4" s="2" customFormat="1" ht="16.5" spans="1:9">
      <c r="A4" s="29"/>
      <c r="B4" s="30"/>
      <c r="C4" s="30"/>
      <c r="D4" s="60"/>
      <c r="E4" s="38"/>
      <c r="F4" s="34" t="s">
        <v>14</v>
      </c>
      <c r="G4" s="34">
        <v>60000</v>
      </c>
      <c r="H4" s="39">
        <v>0.109</v>
      </c>
      <c r="I4" s="59">
        <f t="shared" si="0"/>
        <v>6540</v>
      </c>
    </row>
    <row r="5" s="2" customFormat="1" ht="16.5" spans="1:9">
      <c r="A5" s="29"/>
      <c r="B5" s="30"/>
      <c r="C5" s="30"/>
      <c r="D5" s="60"/>
      <c r="E5" s="38"/>
      <c r="F5" s="34" t="s">
        <v>52</v>
      </c>
      <c r="G5" s="34">
        <v>300000</v>
      </c>
      <c r="H5" s="35">
        <v>0.047</v>
      </c>
      <c r="I5" s="59">
        <f t="shared" si="0"/>
        <v>14100</v>
      </c>
    </row>
    <row r="6" s="2" customFormat="1" ht="33" spans="1:9">
      <c r="A6" s="29"/>
      <c r="B6" s="30"/>
      <c r="C6" s="30"/>
      <c r="D6" s="60"/>
      <c r="E6" s="38"/>
      <c r="F6" s="31" t="s">
        <v>17</v>
      </c>
      <c r="G6" s="34">
        <v>10000</v>
      </c>
      <c r="H6" s="35">
        <v>0.093</v>
      </c>
      <c r="I6" s="59">
        <f t="shared" si="0"/>
        <v>930</v>
      </c>
    </row>
    <row r="7" s="2" customFormat="1" ht="33" spans="1:9">
      <c r="A7" s="29"/>
      <c r="B7" s="30"/>
      <c r="C7" s="30"/>
      <c r="D7" s="60"/>
      <c r="E7" s="38"/>
      <c r="F7" s="31" t="s">
        <v>17</v>
      </c>
      <c r="G7" s="34">
        <v>50000</v>
      </c>
      <c r="H7" s="35">
        <v>0.093</v>
      </c>
      <c r="I7" s="59">
        <f t="shared" si="0"/>
        <v>4650</v>
      </c>
    </row>
    <row r="8" s="2" customFormat="1" ht="16.5" spans="1:9">
      <c r="A8" s="29">
        <v>45720</v>
      </c>
      <c r="B8" s="30" t="s">
        <v>10</v>
      </c>
      <c r="C8" s="31" t="s">
        <v>26</v>
      </c>
      <c r="D8" s="58" t="s">
        <v>53</v>
      </c>
      <c r="E8" s="33" t="s">
        <v>54</v>
      </c>
      <c r="F8" s="34" t="s">
        <v>13</v>
      </c>
      <c r="G8" s="34">
        <v>200</v>
      </c>
      <c r="H8" s="35">
        <v>0.21</v>
      </c>
      <c r="I8" s="59">
        <f t="shared" si="0"/>
        <v>42</v>
      </c>
    </row>
    <row r="9" s="2" customFormat="1" ht="16.5" spans="1:9">
      <c r="A9" s="29"/>
      <c r="B9" s="30"/>
      <c r="C9" s="30"/>
      <c r="D9" s="60"/>
      <c r="E9" s="38"/>
      <c r="F9" s="30" t="s">
        <v>14</v>
      </c>
      <c r="G9" s="34">
        <v>200</v>
      </c>
      <c r="H9" s="35">
        <v>0.075</v>
      </c>
      <c r="I9" s="59">
        <f t="shared" si="0"/>
        <v>15</v>
      </c>
    </row>
    <row r="10" s="2" customFormat="1" ht="16.5" spans="1:9">
      <c r="A10" s="29"/>
      <c r="B10" s="30"/>
      <c r="C10" s="30"/>
      <c r="D10" s="60"/>
      <c r="E10" s="38"/>
      <c r="F10" s="34" t="s">
        <v>55</v>
      </c>
      <c r="G10" s="34">
        <v>270</v>
      </c>
      <c r="H10" s="35">
        <v>0.035</v>
      </c>
      <c r="I10" s="59">
        <f t="shared" si="0"/>
        <v>9.45</v>
      </c>
    </row>
    <row r="11" s="2" customFormat="1" ht="16.5" spans="1:9">
      <c r="A11" s="29"/>
      <c r="B11" s="30"/>
      <c r="C11" s="30"/>
      <c r="D11" s="60"/>
      <c r="E11" s="38"/>
      <c r="F11" s="34" t="s">
        <v>56</v>
      </c>
      <c r="G11" s="34">
        <v>800</v>
      </c>
      <c r="H11" s="35">
        <v>0.035</v>
      </c>
      <c r="I11" s="59">
        <f t="shared" si="0"/>
        <v>28</v>
      </c>
    </row>
    <row r="12" s="2" customFormat="1" ht="33" spans="1:9">
      <c r="A12" s="29"/>
      <c r="B12" s="30"/>
      <c r="C12" s="30"/>
      <c r="D12" s="60"/>
      <c r="E12" s="38"/>
      <c r="F12" s="31" t="s">
        <v>17</v>
      </c>
      <c r="G12" s="34">
        <v>200</v>
      </c>
      <c r="H12" s="35">
        <v>0.075</v>
      </c>
      <c r="I12" s="59">
        <f t="shared" si="0"/>
        <v>15</v>
      </c>
    </row>
    <row r="13" s="2" customFormat="1" ht="16.5" spans="1:9">
      <c r="A13" s="29">
        <v>45720</v>
      </c>
      <c r="B13" s="30" t="s">
        <v>10</v>
      </c>
      <c r="C13" s="31" t="s">
        <v>26</v>
      </c>
      <c r="D13" s="32" t="s">
        <v>57</v>
      </c>
      <c r="E13" s="33" t="s">
        <v>58</v>
      </c>
      <c r="F13" s="34" t="s">
        <v>13</v>
      </c>
      <c r="G13" s="34">
        <v>130</v>
      </c>
      <c r="H13" s="35">
        <v>0.21</v>
      </c>
      <c r="I13" s="59">
        <f t="shared" si="0"/>
        <v>27.3</v>
      </c>
    </row>
    <row r="14" s="2" customFormat="1" ht="16.5" spans="1:9">
      <c r="A14" s="29"/>
      <c r="B14" s="30"/>
      <c r="C14" s="31"/>
      <c r="D14" s="32"/>
      <c r="E14" s="33"/>
      <c r="F14" s="34" t="s">
        <v>59</v>
      </c>
      <c r="G14" s="34">
        <v>60</v>
      </c>
      <c r="H14" s="35">
        <v>0.19</v>
      </c>
      <c r="I14" s="59">
        <f t="shared" si="0"/>
        <v>11.4</v>
      </c>
    </row>
    <row r="15" s="2" customFormat="1" ht="16.5" spans="1:9">
      <c r="A15" s="29"/>
      <c r="B15" s="30"/>
      <c r="C15" s="30"/>
      <c r="D15" s="37"/>
      <c r="E15" s="38"/>
      <c r="F15" s="30" t="s">
        <v>14</v>
      </c>
      <c r="G15" s="34">
        <v>160</v>
      </c>
      <c r="H15" s="35">
        <v>0.075</v>
      </c>
      <c r="I15" s="59">
        <f t="shared" si="0"/>
        <v>12</v>
      </c>
    </row>
    <row r="16" s="2" customFormat="1" ht="16.5" spans="1:9">
      <c r="A16" s="29"/>
      <c r="B16" s="30"/>
      <c r="C16" s="30"/>
      <c r="D16" s="37"/>
      <c r="E16" s="38"/>
      <c r="F16" s="34" t="s">
        <v>55</v>
      </c>
      <c r="G16" s="34">
        <v>180</v>
      </c>
      <c r="H16" s="35">
        <v>0.035</v>
      </c>
      <c r="I16" s="59">
        <f t="shared" si="0"/>
        <v>6.3</v>
      </c>
    </row>
    <row r="17" s="2" customFormat="1" ht="16.5" spans="1:9">
      <c r="A17" s="29"/>
      <c r="B17" s="30"/>
      <c r="C17" s="30"/>
      <c r="D17" s="37"/>
      <c r="E17" s="38"/>
      <c r="F17" s="31" t="s">
        <v>60</v>
      </c>
      <c r="G17" s="34">
        <v>480</v>
      </c>
      <c r="H17" s="35">
        <v>0.035</v>
      </c>
      <c r="I17" s="59">
        <f t="shared" si="0"/>
        <v>16.8</v>
      </c>
    </row>
    <row r="18" s="2" customFormat="1" ht="16.5" spans="1:9">
      <c r="A18" s="29"/>
      <c r="B18" s="30"/>
      <c r="C18" s="30"/>
      <c r="D18" s="37"/>
      <c r="E18" s="38"/>
      <c r="F18" s="31" t="s">
        <v>25</v>
      </c>
      <c r="G18" s="34">
        <v>160</v>
      </c>
      <c r="H18" s="35">
        <v>0.149</v>
      </c>
      <c r="I18" s="59">
        <f t="shared" si="0"/>
        <v>23.84</v>
      </c>
    </row>
    <row r="19" s="2" customFormat="1" ht="33" spans="1:9">
      <c r="A19" s="29">
        <v>45733</v>
      </c>
      <c r="B19" s="30" t="s">
        <v>10</v>
      </c>
      <c r="C19" s="30" t="s">
        <v>26</v>
      </c>
      <c r="D19" s="32" t="s">
        <v>61</v>
      </c>
      <c r="E19" s="33" t="s">
        <v>62</v>
      </c>
      <c r="F19" s="34" t="s">
        <v>52</v>
      </c>
      <c r="G19" s="34">
        <v>5405</v>
      </c>
      <c r="H19" s="35">
        <v>0.047</v>
      </c>
      <c r="I19" s="59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28" t="s">
        <v>7</v>
      </c>
      <c r="H2" s="10" t="s">
        <v>8</v>
      </c>
      <c r="I2" s="11" t="s">
        <v>9</v>
      </c>
    </row>
    <row r="3" s="2" customFormat="1" ht="16.5" spans="1:9">
      <c r="A3" s="29">
        <v>45720</v>
      </c>
      <c r="B3" s="30" t="s">
        <v>10</v>
      </c>
      <c r="C3" s="31" t="s">
        <v>63</v>
      </c>
      <c r="D3" s="32" t="s">
        <v>64</v>
      </c>
      <c r="E3" s="33" t="s">
        <v>65</v>
      </c>
      <c r="F3" s="34" t="s">
        <v>13</v>
      </c>
      <c r="G3" s="34">
        <v>19331</v>
      </c>
      <c r="H3" s="35">
        <v>0.264</v>
      </c>
      <c r="I3" s="36">
        <f t="shared" ref="I3:I20" si="0">G3*H3</f>
        <v>5103.384</v>
      </c>
    </row>
    <row r="4" s="2" customFormat="1" ht="16.5" spans="1:9">
      <c r="A4" s="29"/>
      <c r="B4" s="30"/>
      <c r="C4" s="31"/>
      <c r="D4" s="32"/>
      <c r="E4" s="33"/>
      <c r="F4" s="34" t="s">
        <v>59</v>
      </c>
      <c r="G4" s="34">
        <v>770</v>
      </c>
      <c r="H4" s="35">
        <v>0.226</v>
      </c>
      <c r="I4" s="36">
        <f t="shared" si="0"/>
        <v>174.02</v>
      </c>
    </row>
    <row r="5" s="2" customFormat="1" ht="16.5" spans="1:9">
      <c r="A5" s="29"/>
      <c r="B5" s="30"/>
      <c r="C5" s="30"/>
      <c r="D5" s="37"/>
      <c r="E5" s="38"/>
      <c r="F5" s="30" t="s">
        <v>14</v>
      </c>
      <c r="G5" s="34">
        <v>20101</v>
      </c>
      <c r="H5" s="35">
        <v>0.109</v>
      </c>
      <c r="I5" s="36">
        <f t="shared" si="0"/>
        <v>2191.009</v>
      </c>
    </row>
    <row r="6" s="2" customFormat="1" ht="16.5" spans="1:9">
      <c r="A6" s="29"/>
      <c r="B6" s="30"/>
      <c r="C6" s="30"/>
      <c r="D6" s="37"/>
      <c r="E6" s="38"/>
      <c r="F6" s="34" t="s">
        <v>66</v>
      </c>
      <c r="G6" s="34">
        <v>80404</v>
      </c>
      <c r="H6" s="35">
        <v>0.047</v>
      </c>
      <c r="I6" s="36">
        <f t="shared" si="0"/>
        <v>3778.988</v>
      </c>
    </row>
    <row r="7" s="2" customFormat="1" ht="16.5" spans="1:9">
      <c r="A7" s="29"/>
      <c r="B7" s="30"/>
      <c r="C7" s="30"/>
      <c r="D7" s="37"/>
      <c r="E7" s="38"/>
      <c r="F7" s="31" t="s">
        <v>25</v>
      </c>
      <c r="G7" s="34">
        <v>20101</v>
      </c>
      <c r="H7" s="35">
        <v>0.179</v>
      </c>
      <c r="I7" s="36">
        <f t="shared" si="0"/>
        <v>3598.079</v>
      </c>
    </row>
    <row r="8" s="2" customFormat="1" ht="16.5" spans="1:9">
      <c r="A8" s="29">
        <v>45723</v>
      </c>
      <c r="B8" s="30" t="s">
        <v>10</v>
      </c>
      <c r="C8" s="31" t="s">
        <v>26</v>
      </c>
      <c r="D8" s="32" t="s">
        <v>67</v>
      </c>
      <c r="E8" s="33" t="s">
        <v>68</v>
      </c>
      <c r="F8" s="34" t="s">
        <v>13</v>
      </c>
      <c r="G8" s="34">
        <v>66000</v>
      </c>
      <c r="H8" s="39">
        <v>0.264</v>
      </c>
      <c r="I8" s="36">
        <f t="shared" si="0"/>
        <v>17424</v>
      </c>
    </row>
    <row r="9" s="2" customFormat="1" ht="16.5" spans="1:9">
      <c r="A9" s="29"/>
      <c r="B9" s="30"/>
      <c r="C9" s="30"/>
      <c r="D9" s="37"/>
      <c r="E9" s="38"/>
      <c r="F9" s="34" t="s">
        <v>14</v>
      </c>
      <c r="G9" s="34">
        <v>66000</v>
      </c>
      <c r="H9" s="39">
        <v>0.109</v>
      </c>
      <c r="I9" s="36">
        <f t="shared" si="0"/>
        <v>7194</v>
      </c>
    </row>
    <row r="10" s="2" customFormat="1" ht="16.5" spans="1:9">
      <c r="A10" s="29"/>
      <c r="B10" s="30"/>
      <c r="C10" s="30"/>
      <c r="D10" s="37"/>
      <c r="E10" s="38"/>
      <c r="F10" s="34" t="s">
        <v>52</v>
      </c>
      <c r="G10" s="34">
        <v>330000</v>
      </c>
      <c r="H10" s="35">
        <v>0.047</v>
      </c>
      <c r="I10" s="36">
        <f t="shared" si="0"/>
        <v>15510</v>
      </c>
    </row>
    <row r="11" s="2" customFormat="1" ht="33" spans="1:9">
      <c r="A11" s="29"/>
      <c r="B11" s="30"/>
      <c r="C11" s="30"/>
      <c r="D11" s="37"/>
      <c r="E11" s="38"/>
      <c r="F11" s="40" t="s">
        <v>17</v>
      </c>
      <c r="G11" s="34">
        <v>10000</v>
      </c>
      <c r="H11" s="35">
        <v>0.093</v>
      </c>
      <c r="I11" s="36">
        <f t="shared" si="0"/>
        <v>930</v>
      </c>
    </row>
    <row r="12" s="2" customFormat="1" ht="33" spans="1:9">
      <c r="A12" s="29"/>
      <c r="B12" s="30"/>
      <c r="C12" s="30"/>
      <c r="D12" s="37"/>
      <c r="E12" s="38"/>
      <c r="F12" s="31" t="s">
        <v>17</v>
      </c>
      <c r="G12" s="34">
        <v>56000</v>
      </c>
      <c r="H12" s="35">
        <v>0.093</v>
      </c>
      <c r="I12" s="36">
        <f t="shared" si="0"/>
        <v>5208</v>
      </c>
    </row>
    <row r="13" s="2" customFormat="1" ht="16.5" spans="1:9">
      <c r="A13" s="29">
        <v>45734</v>
      </c>
      <c r="B13" s="30" t="s">
        <v>10</v>
      </c>
      <c r="C13" s="31">
        <v>21966</v>
      </c>
      <c r="D13" s="32" t="s">
        <v>69</v>
      </c>
      <c r="E13" s="33" t="s">
        <v>70</v>
      </c>
      <c r="F13" s="34" t="s">
        <v>13</v>
      </c>
      <c r="G13" s="34">
        <v>74738</v>
      </c>
      <c r="H13" s="35">
        <v>0.264</v>
      </c>
      <c r="I13" s="36">
        <f t="shared" si="0"/>
        <v>19730.832</v>
      </c>
    </row>
    <row r="14" s="2" customFormat="1" ht="16.5" spans="1:9">
      <c r="A14" s="29"/>
      <c r="B14" s="30"/>
      <c r="C14" s="30"/>
      <c r="D14" s="37"/>
      <c r="E14" s="38"/>
      <c r="F14" s="30" t="s">
        <v>14</v>
      </c>
      <c r="G14" s="34">
        <v>74738</v>
      </c>
      <c r="H14" s="35">
        <v>0.109</v>
      </c>
      <c r="I14" s="36">
        <f t="shared" si="0"/>
        <v>8146.442</v>
      </c>
    </row>
    <row r="15" s="2" customFormat="1" ht="16.5" spans="1:9">
      <c r="A15" s="29"/>
      <c r="B15" s="30"/>
      <c r="C15" s="30"/>
      <c r="D15" s="37"/>
      <c r="E15" s="38"/>
      <c r="F15" s="30" t="s">
        <v>52</v>
      </c>
      <c r="G15" s="34">
        <f>74738*5</f>
        <v>373690</v>
      </c>
      <c r="H15" s="35">
        <v>0.047</v>
      </c>
      <c r="I15" s="36">
        <f t="shared" si="0"/>
        <v>17563.43</v>
      </c>
    </row>
    <row r="16" s="2" customFormat="1" ht="33" spans="1:9">
      <c r="A16" s="29"/>
      <c r="B16" s="30"/>
      <c r="C16" s="30"/>
      <c r="D16" s="37"/>
      <c r="E16" s="38"/>
      <c r="F16" s="31" t="s">
        <v>17</v>
      </c>
      <c r="G16" s="34">
        <v>74738</v>
      </c>
      <c r="H16" s="35">
        <v>0.093</v>
      </c>
      <c r="I16" s="36">
        <f t="shared" si="0"/>
        <v>6950.634</v>
      </c>
    </row>
    <row r="17" s="2" customFormat="1" ht="16.5" spans="1:9">
      <c r="A17" s="29">
        <v>45750</v>
      </c>
      <c r="B17" s="30" t="s">
        <v>10</v>
      </c>
      <c r="C17" s="31" t="s">
        <v>26</v>
      </c>
      <c r="D17" s="32" t="s">
        <v>71</v>
      </c>
      <c r="E17" s="41" t="s">
        <v>72</v>
      </c>
      <c r="F17" s="31" t="s">
        <v>13</v>
      </c>
      <c r="G17" s="34">
        <v>30</v>
      </c>
      <c r="H17" s="35">
        <v>0.21</v>
      </c>
      <c r="I17" s="36">
        <f t="shared" si="0"/>
        <v>6.3</v>
      </c>
    </row>
    <row r="18" s="2" customFormat="1" ht="16.5" spans="1:9">
      <c r="A18" s="29"/>
      <c r="B18" s="30"/>
      <c r="C18" s="30"/>
      <c r="D18" s="37"/>
      <c r="E18" s="42"/>
      <c r="F18" s="31" t="s">
        <v>14</v>
      </c>
      <c r="G18" s="34">
        <v>30</v>
      </c>
      <c r="H18" s="35">
        <v>0.075</v>
      </c>
      <c r="I18" s="36">
        <f t="shared" si="0"/>
        <v>2.25</v>
      </c>
    </row>
    <row r="19" s="2" customFormat="1" ht="16.5" spans="1:9">
      <c r="A19" s="29"/>
      <c r="B19" s="30"/>
      <c r="C19" s="30"/>
      <c r="D19" s="37"/>
      <c r="E19" s="42"/>
      <c r="F19" s="31" t="s">
        <v>52</v>
      </c>
      <c r="G19" s="34">
        <f>G20*5</f>
        <v>150</v>
      </c>
      <c r="H19" s="35">
        <v>0.035</v>
      </c>
      <c r="I19" s="36">
        <f t="shared" si="0"/>
        <v>5.25</v>
      </c>
    </row>
    <row r="20" s="2" customFormat="1" ht="33" spans="1:9">
      <c r="A20" s="43"/>
      <c r="B20" s="44"/>
      <c r="C20" s="44"/>
      <c r="D20" s="45"/>
      <c r="E20" s="42"/>
      <c r="F20" s="46" t="s">
        <v>17</v>
      </c>
      <c r="G20" s="47">
        <v>30</v>
      </c>
      <c r="H20" s="48">
        <v>0.075</v>
      </c>
      <c r="I20" s="49">
        <f t="shared" si="0"/>
        <v>2.25</v>
      </c>
    </row>
    <row r="21" s="2" customFormat="1" ht="16.5" spans="1:9">
      <c r="A21" s="50"/>
      <c r="B21" s="51"/>
      <c r="C21" s="51"/>
      <c r="D21" s="52"/>
      <c r="E21" s="53"/>
      <c r="F21" s="54"/>
      <c r="G21" s="55"/>
      <c r="H21" s="56"/>
      <c r="I21">
        <f>SUM(I3:I20)</f>
        <v>113518.868</v>
      </c>
    </row>
    <row r="22" s="2" customFormat="1" ht="16.5" spans="1:9">
      <c r="A22" s="50"/>
      <c r="B22" s="51"/>
      <c r="C22" s="51"/>
      <c r="D22" s="52"/>
      <c r="E22" s="53"/>
      <c r="F22" s="54"/>
      <c r="G22" s="55"/>
      <c r="H22" s="56"/>
      <c r="I22" s="57"/>
    </row>
    <row r="23" s="2" customFormat="1" ht="16.5" spans="1:9">
      <c r="A23" s="50"/>
      <c r="B23" s="51"/>
      <c r="C23" s="51"/>
      <c r="D23" s="52"/>
      <c r="E23" s="53"/>
      <c r="F23" s="54"/>
      <c r="G23" s="55"/>
      <c r="H23" s="56"/>
      <c r="I23" s="57"/>
    </row>
    <row r="24" s="2" customFormat="1" ht="16.5" spans="1:9">
      <c r="A24" s="50"/>
      <c r="B24" s="51"/>
      <c r="C24" s="51"/>
      <c r="D24" s="52"/>
      <c r="E24" s="53"/>
      <c r="F24" s="54"/>
      <c r="G24" s="55"/>
      <c r="H24" s="56"/>
      <c r="I24" s="57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16" sqref="F16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49" style="2" customWidth="1"/>
    <col min="8" max="8" width="9.45454545454546" style="2" customWidth="1"/>
    <col min="9" max="9" width="15.8181818181818" style="2" customWidth="1"/>
    <col min="10" max="10" width="11.7272727272727" style="2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75</v>
      </c>
      <c r="I2" s="10" t="s">
        <v>8</v>
      </c>
      <c r="J2" s="11" t="s">
        <v>9</v>
      </c>
    </row>
    <row r="3" s="2" customFormat="1" ht="58" customHeight="1" spans="1:10">
      <c r="A3" s="23">
        <v>45972</v>
      </c>
      <c r="B3" s="23"/>
      <c r="C3" s="17" t="s">
        <v>10</v>
      </c>
      <c r="D3" s="17" t="s">
        <v>26</v>
      </c>
      <c r="E3" s="17" t="s">
        <v>76</v>
      </c>
      <c r="F3" s="17" t="s">
        <v>26</v>
      </c>
      <c r="G3" s="24" t="s">
        <v>77</v>
      </c>
      <c r="H3" s="25">
        <v>1</v>
      </c>
      <c r="I3" s="26">
        <v>23000</v>
      </c>
      <c r="J3" s="20">
        <f>H3*I3</f>
        <v>23000</v>
      </c>
    </row>
    <row r="6" spans="1:10">
      <c r="I6" s="2" t="s">
        <v>78</v>
      </c>
      <c r="J6" s="2">
        <f>SUM(J3:J5)</f>
        <v>23000</v>
      </c>
    </row>
    <row r="10" spans="1:10">
      <c r="H10" s="27" t="s">
        <v>79</v>
      </c>
    </row>
  </sheetData>
  <autoFilter xmlns:etc="http://www.wps.cn/officeDocument/2017/etCustomData" ref="A2:J3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5" workbookViewId="0">
      <selection activeCell="J28" sqref="J28:J32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49" style="2" customWidth="1"/>
    <col min="8" max="8" width="9.45454545454546" style="2" customWidth="1"/>
    <col min="9" max="9" width="15.8181818181818" style="2" customWidth="1"/>
    <col min="10" max="10" width="11.7272727272727" style="2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75</v>
      </c>
      <c r="I2" s="10" t="s">
        <v>8</v>
      </c>
      <c r="J2" s="11" t="s">
        <v>9</v>
      </c>
    </row>
    <row r="3" ht="16.5" spans="1:10">
      <c r="A3" s="12">
        <v>45979</v>
      </c>
      <c r="B3" s="13">
        <v>45987</v>
      </c>
      <c r="C3" s="14" t="s">
        <v>10</v>
      </c>
      <c r="D3" s="15" t="s">
        <v>80</v>
      </c>
      <c r="E3" s="16" t="s">
        <v>81</v>
      </c>
      <c r="F3" s="17" t="s">
        <v>82</v>
      </c>
      <c r="G3" s="18" t="s">
        <v>83</v>
      </c>
      <c r="H3" s="18">
        <v>300</v>
      </c>
      <c r="I3" s="19">
        <v>0.21</v>
      </c>
      <c r="J3" s="20">
        <f t="shared" ref="J3:J32" si="0">H3*I3</f>
        <v>63</v>
      </c>
    </row>
    <row r="4" ht="16.5" spans="1:10">
      <c r="A4" s="12"/>
      <c r="B4" s="13"/>
      <c r="C4" s="14"/>
      <c r="D4" s="15"/>
      <c r="E4" s="16"/>
      <c r="F4" s="17"/>
      <c r="G4" s="18" t="s">
        <v>14</v>
      </c>
      <c r="H4" s="18">
        <v>300</v>
      </c>
      <c r="I4" s="19">
        <v>0.075</v>
      </c>
      <c r="J4" s="20">
        <f t="shared" si="0"/>
        <v>22.5</v>
      </c>
    </row>
    <row r="5" ht="16.5" spans="1:10">
      <c r="A5" s="12"/>
      <c r="B5" s="13">
        <v>45983</v>
      </c>
      <c r="C5" s="14"/>
      <c r="D5" s="15"/>
      <c r="E5" s="16"/>
      <c r="F5" s="17"/>
      <c r="G5" s="18" t="s">
        <v>52</v>
      </c>
      <c r="H5" s="18">
        <v>1500</v>
      </c>
      <c r="I5" s="19">
        <v>0.035</v>
      </c>
      <c r="J5" s="20">
        <f t="shared" si="0"/>
        <v>52.5</v>
      </c>
    </row>
    <row r="6" ht="16.5" spans="1:10">
      <c r="A6" s="12"/>
      <c r="B6" s="13">
        <v>45983</v>
      </c>
      <c r="C6" s="14"/>
      <c r="D6" s="15"/>
      <c r="E6" s="16"/>
      <c r="F6" s="17"/>
      <c r="G6" s="18" t="s">
        <v>84</v>
      </c>
      <c r="H6" s="18">
        <v>300</v>
      </c>
      <c r="I6" s="19">
        <v>0.03</v>
      </c>
      <c r="J6" s="20">
        <f t="shared" si="0"/>
        <v>9</v>
      </c>
    </row>
    <row r="7" ht="16.5" spans="1:10">
      <c r="A7" s="12"/>
      <c r="B7" s="13">
        <v>45982</v>
      </c>
      <c r="C7" s="14"/>
      <c r="D7" s="15"/>
      <c r="E7" s="16"/>
      <c r="F7" s="17"/>
      <c r="G7" s="18" t="s">
        <v>85</v>
      </c>
      <c r="H7" s="18">
        <v>300</v>
      </c>
      <c r="I7" s="19">
        <v>0.85</v>
      </c>
      <c r="J7" s="20">
        <f t="shared" si="0"/>
        <v>255</v>
      </c>
    </row>
    <row r="8" ht="16.5" spans="1:10">
      <c r="A8" s="12">
        <v>45979</v>
      </c>
      <c r="B8" s="13">
        <v>46002</v>
      </c>
      <c r="C8" s="14" t="s">
        <v>10</v>
      </c>
      <c r="D8" s="15" t="s">
        <v>80</v>
      </c>
      <c r="E8" s="16" t="s">
        <v>86</v>
      </c>
      <c r="F8" s="17" t="s">
        <v>87</v>
      </c>
      <c r="G8" s="18" t="s">
        <v>83</v>
      </c>
      <c r="H8" s="18">
        <v>47500</v>
      </c>
      <c r="I8" s="19">
        <v>0.264</v>
      </c>
      <c r="J8" s="20">
        <f t="shared" si="0"/>
        <v>12540</v>
      </c>
    </row>
    <row r="9" ht="16.5" spans="1:10">
      <c r="A9" s="12"/>
      <c r="B9" s="13"/>
      <c r="C9" s="14"/>
      <c r="D9" s="15"/>
      <c r="E9" s="16"/>
      <c r="F9" s="17"/>
      <c r="G9" s="18" t="s">
        <v>14</v>
      </c>
      <c r="H9" s="18">
        <v>47500</v>
      </c>
      <c r="I9" s="19">
        <v>0.109</v>
      </c>
      <c r="J9" s="20">
        <f t="shared" si="0"/>
        <v>5177.5</v>
      </c>
    </row>
    <row r="10" ht="16.5" spans="1:10">
      <c r="A10" s="12"/>
      <c r="B10" s="13">
        <v>45986</v>
      </c>
      <c r="C10" s="14"/>
      <c r="D10" s="15"/>
      <c r="E10" s="16"/>
      <c r="F10" s="17"/>
      <c r="G10" s="18" t="s">
        <v>52</v>
      </c>
      <c r="H10" s="18">
        <v>237500</v>
      </c>
      <c r="I10" s="19">
        <v>0.047</v>
      </c>
      <c r="J10" s="20">
        <f t="shared" si="0"/>
        <v>11162.5</v>
      </c>
    </row>
    <row r="11" ht="16.5" spans="1:10">
      <c r="A11" s="12"/>
      <c r="B11" s="13">
        <v>45986</v>
      </c>
      <c r="C11" s="14"/>
      <c r="D11" s="15"/>
      <c r="E11" s="16"/>
      <c r="F11" s="17"/>
      <c r="G11" s="18" t="s">
        <v>84</v>
      </c>
      <c r="H11" s="18">
        <v>47500</v>
      </c>
      <c r="I11" s="19">
        <v>0.041</v>
      </c>
      <c r="J11" s="20">
        <f t="shared" si="0"/>
        <v>1947.5</v>
      </c>
    </row>
    <row r="12" ht="16.5" spans="1:10">
      <c r="A12" s="12"/>
      <c r="B12" s="13">
        <v>45985</v>
      </c>
      <c r="C12" s="14"/>
      <c r="D12" s="15"/>
      <c r="E12" s="16"/>
      <c r="F12" s="17"/>
      <c r="G12" s="18" t="s">
        <v>85</v>
      </c>
      <c r="H12" s="18">
        <v>47500</v>
      </c>
      <c r="I12" s="21">
        <v>1.05</v>
      </c>
      <c r="J12" s="20">
        <f t="shared" si="0"/>
        <v>49875</v>
      </c>
    </row>
    <row r="13" ht="16.5" spans="1:10">
      <c r="A13" s="12">
        <v>45982</v>
      </c>
      <c r="B13" s="13">
        <v>45991</v>
      </c>
      <c r="C13" s="14" t="s">
        <v>10</v>
      </c>
      <c r="D13" s="15" t="s">
        <v>88</v>
      </c>
      <c r="E13" s="16" t="s">
        <v>89</v>
      </c>
      <c r="F13" s="17" t="s">
        <v>90</v>
      </c>
      <c r="G13" s="18" t="s">
        <v>83</v>
      </c>
      <c r="H13" s="18">
        <v>300</v>
      </c>
      <c r="I13" s="19">
        <v>0.21</v>
      </c>
      <c r="J13" s="20">
        <f t="shared" si="0"/>
        <v>63</v>
      </c>
    </row>
    <row r="14" ht="16.5" spans="1:10">
      <c r="A14" s="12"/>
      <c r="B14" s="13"/>
      <c r="C14" s="14"/>
      <c r="D14" s="15"/>
      <c r="E14" s="16"/>
      <c r="F14" s="17"/>
      <c r="G14" s="18" t="s">
        <v>14</v>
      </c>
      <c r="H14" s="18">
        <v>300</v>
      </c>
      <c r="I14" s="19">
        <v>0.075</v>
      </c>
      <c r="J14" s="20">
        <f t="shared" si="0"/>
        <v>22.5</v>
      </c>
    </row>
    <row r="15" ht="16.5" spans="1:10">
      <c r="A15" s="12"/>
      <c r="B15" s="13">
        <v>45986</v>
      </c>
      <c r="C15" s="14"/>
      <c r="D15" s="15"/>
      <c r="E15" s="16"/>
      <c r="F15" s="17"/>
      <c r="G15" s="18" t="s">
        <v>20</v>
      </c>
      <c r="H15" s="18">
        <v>1800</v>
      </c>
      <c r="I15" s="19">
        <v>0.035</v>
      </c>
      <c r="J15" s="20">
        <f t="shared" si="0"/>
        <v>63</v>
      </c>
    </row>
    <row r="16" ht="16.5" spans="1:10">
      <c r="A16" s="12"/>
      <c r="B16" s="13">
        <v>45986</v>
      </c>
      <c r="C16" s="14"/>
      <c r="D16" s="15"/>
      <c r="E16" s="16"/>
      <c r="F16" s="17"/>
      <c r="G16" s="18" t="s">
        <v>84</v>
      </c>
      <c r="H16" s="18">
        <v>300</v>
      </c>
      <c r="I16" s="19">
        <v>0.03</v>
      </c>
      <c r="J16" s="20">
        <f t="shared" si="0"/>
        <v>9</v>
      </c>
    </row>
    <row r="17" ht="16.5" spans="1:10">
      <c r="A17" s="12"/>
      <c r="B17" s="13">
        <v>45985</v>
      </c>
      <c r="C17" s="14"/>
      <c r="D17" s="15"/>
      <c r="E17" s="16"/>
      <c r="F17" s="17"/>
      <c r="G17" s="18" t="s">
        <v>85</v>
      </c>
      <c r="H17" s="18">
        <v>300</v>
      </c>
      <c r="I17" s="19">
        <v>0.85</v>
      </c>
      <c r="J17" s="20">
        <f t="shared" si="0"/>
        <v>255</v>
      </c>
    </row>
    <row r="18" ht="16.5" spans="1:10">
      <c r="A18" s="12">
        <v>45982</v>
      </c>
      <c r="B18" s="13">
        <v>46002</v>
      </c>
      <c r="C18" s="14" t="s">
        <v>10</v>
      </c>
      <c r="D18" s="15" t="s">
        <v>88</v>
      </c>
      <c r="E18" s="16" t="s">
        <v>91</v>
      </c>
      <c r="F18" s="17" t="s">
        <v>92</v>
      </c>
      <c r="G18" s="18" t="s">
        <v>83</v>
      </c>
      <c r="H18" s="18">
        <v>52515</v>
      </c>
      <c r="I18" s="19">
        <v>0.264</v>
      </c>
      <c r="J18" s="20">
        <f t="shared" si="0"/>
        <v>13863.96</v>
      </c>
    </row>
    <row r="19" ht="16.5" spans="1:10">
      <c r="A19" s="12"/>
      <c r="B19" s="13"/>
      <c r="C19" s="14"/>
      <c r="D19" s="15"/>
      <c r="E19" s="16"/>
      <c r="F19" s="17"/>
      <c r="G19" s="18" t="s">
        <v>14</v>
      </c>
      <c r="H19" s="18">
        <v>52515</v>
      </c>
      <c r="I19" s="19">
        <v>0.109</v>
      </c>
      <c r="J19" s="20">
        <f t="shared" si="0"/>
        <v>5724.135</v>
      </c>
    </row>
    <row r="20" ht="16.5" spans="1:10">
      <c r="A20" s="12"/>
      <c r="B20" s="13">
        <v>45989</v>
      </c>
      <c r="C20" s="14"/>
      <c r="D20" s="15"/>
      <c r="E20" s="16"/>
      <c r="F20" s="17"/>
      <c r="G20" s="18" t="s">
        <v>20</v>
      </c>
      <c r="H20" s="18">
        <v>315090</v>
      </c>
      <c r="I20" s="19">
        <v>0.047</v>
      </c>
      <c r="J20" s="20">
        <f t="shared" si="0"/>
        <v>14809.23</v>
      </c>
    </row>
    <row r="21" ht="16.5" spans="1:10">
      <c r="A21" s="12"/>
      <c r="B21" s="13">
        <v>45988</v>
      </c>
      <c r="C21" s="14"/>
      <c r="D21" s="15"/>
      <c r="E21" s="16"/>
      <c r="F21" s="17"/>
      <c r="G21" s="18" t="s">
        <v>84</v>
      </c>
      <c r="H21" s="18">
        <v>52515</v>
      </c>
      <c r="I21" s="19">
        <v>0.041</v>
      </c>
      <c r="J21" s="20">
        <f t="shared" si="0"/>
        <v>2153.115</v>
      </c>
    </row>
    <row r="22" ht="16.5" spans="1:10">
      <c r="A22" s="12"/>
      <c r="B22" s="13">
        <v>45987</v>
      </c>
      <c r="C22" s="14"/>
      <c r="D22" s="15"/>
      <c r="E22" s="16"/>
      <c r="F22" s="17"/>
      <c r="G22" s="18" t="s">
        <v>85</v>
      </c>
      <c r="H22" s="18">
        <v>52515</v>
      </c>
      <c r="I22" s="21">
        <v>1.05</v>
      </c>
      <c r="J22" s="20">
        <f t="shared" si="0"/>
        <v>55140.75</v>
      </c>
    </row>
    <row r="23" ht="16.5" spans="1:10">
      <c r="A23" s="12">
        <v>45995</v>
      </c>
      <c r="B23" s="13">
        <v>46010</v>
      </c>
      <c r="C23" s="14" t="s">
        <v>10</v>
      </c>
      <c r="D23" s="15" t="s">
        <v>93</v>
      </c>
      <c r="E23" s="16" t="s">
        <v>94</v>
      </c>
      <c r="F23" s="17" t="s">
        <v>95</v>
      </c>
      <c r="G23" s="18" t="s">
        <v>83</v>
      </c>
      <c r="H23" s="18">
        <v>57515</v>
      </c>
      <c r="I23" s="19">
        <v>0.264</v>
      </c>
      <c r="J23" s="20">
        <f t="shared" si="0"/>
        <v>15183.96</v>
      </c>
    </row>
    <row r="24" ht="16.5" spans="1:10">
      <c r="A24" s="12"/>
      <c r="B24" s="13"/>
      <c r="C24" s="14"/>
      <c r="D24" s="15"/>
      <c r="E24" s="16"/>
      <c r="F24" s="17"/>
      <c r="G24" s="18" t="s">
        <v>14</v>
      </c>
      <c r="H24" s="18">
        <v>57515</v>
      </c>
      <c r="I24" s="19">
        <v>0.109</v>
      </c>
      <c r="J24" s="20">
        <f t="shared" si="0"/>
        <v>6269.135</v>
      </c>
    </row>
    <row r="25" ht="16.5" spans="1:10">
      <c r="A25" s="12"/>
      <c r="B25" s="13">
        <v>46001</v>
      </c>
      <c r="C25" s="14"/>
      <c r="D25" s="15"/>
      <c r="E25" s="16"/>
      <c r="F25" s="17"/>
      <c r="G25" s="18" t="s">
        <v>20</v>
      </c>
      <c r="H25" s="18">
        <v>345090</v>
      </c>
      <c r="I25" s="19">
        <v>0.047</v>
      </c>
      <c r="J25" s="20">
        <f t="shared" si="0"/>
        <v>16219.23</v>
      </c>
    </row>
    <row r="26" ht="16.5" spans="1:10">
      <c r="A26" s="12"/>
      <c r="B26" s="13">
        <v>45999</v>
      </c>
      <c r="C26" s="14"/>
      <c r="D26" s="15"/>
      <c r="E26" s="16"/>
      <c r="F26" s="17"/>
      <c r="G26" s="18" t="s">
        <v>84</v>
      </c>
      <c r="H26" s="18">
        <v>57515</v>
      </c>
      <c r="I26" s="19">
        <v>0.041</v>
      </c>
      <c r="J26" s="20">
        <f t="shared" si="0"/>
        <v>2358.115</v>
      </c>
    </row>
    <row r="27" ht="16.5" spans="1:10">
      <c r="A27" s="12"/>
      <c r="B27" s="13">
        <v>45999</v>
      </c>
      <c r="C27" s="14"/>
      <c r="D27" s="15"/>
      <c r="E27" s="16"/>
      <c r="F27" s="17"/>
      <c r="G27" s="18" t="s">
        <v>85</v>
      </c>
      <c r="H27" s="18">
        <v>62170</v>
      </c>
      <c r="I27" s="21">
        <v>1.05</v>
      </c>
      <c r="J27" s="20">
        <f t="shared" si="0"/>
        <v>65278.5</v>
      </c>
    </row>
    <row r="28" ht="16.5" spans="1:10">
      <c r="A28" s="12">
        <v>45995</v>
      </c>
      <c r="B28" s="13">
        <v>46009</v>
      </c>
      <c r="C28" s="14" t="s">
        <v>10</v>
      </c>
      <c r="D28" s="15" t="s">
        <v>96</v>
      </c>
      <c r="E28" s="16" t="s">
        <v>97</v>
      </c>
      <c r="F28" s="17" t="s">
        <v>98</v>
      </c>
      <c r="G28" s="18" t="s">
        <v>83</v>
      </c>
      <c r="H28" s="18">
        <v>47500</v>
      </c>
      <c r="I28" s="19">
        <v>0.264</v>
      </c>
      <c r="J28" s="20">
        <f t="shared" si="0"/>
        <v>12540</v>
      </c>
    </row>
    <row r="29" ht="16.5" spans="1:10">
      <c r="A29" s="12"/>
      <c r="B29" s="13"/>
      <c r="C29" s="14"/>
      <c r="D29" s="15"/>
      <c r="E29" s="16"/>
      <c r="F29" s="17"/>
      <c r="G29" s="18" t="s">
        <v>14</v>
      </c>
      <c r="H29" s="18">
        <v>47500</v>
      </c>
      <c r="I29" s="19">
        <v>0.109</v>
      </c>
      <c r="J29" s="20">
        <f t="shared" si="0"/>
        <v>5177.5</v>
      </c>
    </row>
    <row r="30" ht="16.5" spans="1:10">
      <c r="A30" s="12"/>
      <c r="B30" s="13">
        <v>46001</v>
      </c>
      <c r="C30" s="14"/>
      <c r="D30" s="15"/>
      <c r="E30" s="16"/>
      <c r="F30" s="17"/>
      <c r="G30" s="18" t="s">
        <v>52</v>
      </c>
      <c r="H30" s="18">
        <v>237500</v>
      </c>
      <c r="I30" s="19">
        <v>0.047</v>
      </c>
      <c r="J30" s="20">
        <f t="shared" si="0"/>
        <v>11162.5</v>
      </c>
    </row>
    <row r="31" ht="16.5" spans="1:10">
      <c r="A31" s="12"/>
      <c r="B31" s="13">
        <v>46000</v>
      </c>
      <c r="C31" s="14"/>
      <c r="D31" s="15"/>
      <c r="E31" s="16"/>
      <c r="F31" s="17"/>
      <c r="G31" s="18" t="s">
        <v>84</v>
      </c>
      <c r="H31" s="18">
        <v>47500</v>
      </c>
      <c r="I31" s="19">
        <v>0.041</v>
      </c>
      <c r="J31" s="20">
        <f t="shared" si="0"/>
        <v>1947.5</v>
      </c>
    </row>
    <row r="32" ht="16.5" spans="1:10">
      <c r="A32" s="12"/>
      <c r="B32" s="13">
        <v>45999</v>
      </c>
      <c r="C32" s="14"/>
      <c r="D32" s="15"/>
      <c r="E32" s="16"/>
      <c r="F32" s="17"/>
      <c r="G32" s="18" t="s">
        <v>85</v>
      </c>
      <c r="H32" s="18">
        <v>51600</v>
      </c>
      <c r="I32" s="21">
        <v>1.05</v>
      </c>
      <c r="J32" s="20">
        <f t="shared" si="0"/>
        <v>54180</v>
      </c>
    </row>
    <row r="34" spans="9:10">
      <c r="I34" s="22" t="s">
        <v>78</v>
      </c>
      <c r="J34" s="2">
        <f>SUM(J3:J33)</f>
        <v>363524.63</v>
      </c>
    </row>
  </sheetData>
  <autoFilter xmlns:etc="http://www.wps.cn/officeDocument/2017/etCustomData" ref="A1:J32" etc:filterBottomFollowUsedRange="0">
    <extLst/>
  </autoFilter>
  <mergeCells count="37">
    <mergeCell ref="A1:J1"/>
    <mergeCell ref="A3:A7"/>
    <mergeCell ref="A8:A12"/>
    <mergeCell ref="A13:A17"/>
    <mergeCell ref="A18:A22"/>
    <mergeCell ref="A23:A27"/>
    <mergeCell ref="A28:A32"/>
    <mergeCell ref="B3:B4"/>
    <mergeCell ref="B8:B9"/>
    <mergeCell ref="B13:B14"/>
    <mergeCell ref="B18:B19"/>
    <mergeCell ref="B23:B24"/>
    <mergeCell ref="B28:B29"/>
    <mergeCell ref="C3:C7"/>
    <mergeCell ref="C8:C12"/>
    <mergeCell ref="C13:C17"/>
    <mergeCell ref="C18:C22"/>
    <mergeCell ref="C23:C27"/>
    <mergeCell ref="C28:C32"/>
    <mergeCell ref="D3:D7"/>
    <mergeCell ref="D8:D12"/>
    <mergeCell ref="D13:D17"/>
    <mergeCell ref="D18:D22"/>
    <mergeCell ref="D23:D27"/>
    <mergeCell ref="D28:D32"/>
    <mergeCell ref="E3:E7"/>
    <mergeCell ref="E8:E12"/>
    <mergeCell ref="E13:E17"/>
    <mergeCell ref="E18:E22"/>
    <mergeCell ref="E23:E27"/>
    <mergeCell ref="E28:E32"/>
    <mergeCell ref="F3:F7"/>
    <mergeCell ref="F8:F12"/>
    <mergeCell ref="F13:F17"/>
    <mergeCell ref="F18:F22"/>
    <mergeCell ref="F23:F27"/>
    <mergeCell ref="F28:F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11月-已开未付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2026-01-23T02:30:44Z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