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导出计数_睿颢合同号" sheetId="15" r:id="rId2"/>
  </sheets>
  <definedNames>
    <definedName name="_xlnm._FilterDatabase" localSheetId="0" hidden="1">对账发票申请!$A$2:$N$80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<sst xmlns="http://schemas.openxmlformats.org/spreadsheetml/2006/main" count="291" uniqueCount="143">
  <si>
    <t>青岛恩泰斯对账单-Recall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</si>
  <si>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</si>
  <si>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</si>
  <si>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</si>
  <si>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</si>
  <si>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</si>
  <si>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</si>
  <si>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</si>
  <si>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</si>
  <si>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</si>
  <si>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</si>
  <si>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</si>
  <si>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</si>
  <si>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</si>
  <si>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</si>
  <si>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青岛恩泰斯</t>
  </si>
  <si>
    <t>Jackychen</t>
  </si>
  <si>
    <t>S25121218</t>
  </si>
  <si>
    <t>RQDETSZH084</t>
  </si>
  <si>
    <t>4275/021/250/54</t>
  </si>
  <si>
    <t>tablecloth</t>
  </si>
  <si>
    <t>4标主标纯棉 CHINA ZHPRL24015</t>
  </si>
  <si>
    <t>13标（2页）胶带洗标 ZHCRI25005</t>
  </si>
  <si>
    <t>芯片洗标胶带25*60mm ZHRFCL25002</t>
  </si>
  <si>
    <t>9标吊牌52*105mm含价格贴 ZHXDP24017</t>
  </si>
  <si>
    <t>15标-56（6/8人）31*56 ZHHTP25019</t>
  </si>
  <si>
    <t>红蓝价格贴 ZHSK25013+ZHSK25014</t>
  </si>
  <si>
    <t>吊粒（MV 181）ZHLOP24027</t>
  </si>
  <si>
    <t>4275/021/250/88</t>
  </si>
  <si>
    <t>4275/022/250/58</t>
  </si>
  <si>
    <t>napkin</t>
  </si>
  <si>
    <t>13标环保页（胶带）ZHCRI25006</t>
  </si>
  <si>
    <t>10标腰封70*280mm ZHYF24009</t>
  </si>
  <si>
    <t>14标RFID贴纸48*30mm不可移 ZHRFS24016</t>
  </si>
  <si>
    <t>Tinazou</t>
  </si>
  <si>
    <t>S25121573</t>
  </si>
  <si>
    <t>RQDETSZH085</t>
  </si>
  <si>
    <t>1616/126/500/99</t>
  </si>
  <si>
    <t>toilet bag大号手拿包</t>
  </si>
  <si>
    <t>9标RFID吊牌52*105mm含价格贴 ZHHTR25022</t>
  </si>
  <si>
    <t>1616/515/500/99</t>
  </si>
  <si>
    <t>changing mat</t>
  </si>
  <si>
    <t>S25121577</t>
  </si>
  <si>
    <t>RQDETSZH086</t>
  </si>
  <si>
    <t>5170/008/251/61</t>
  </si>
  <si>
    <t>13标（3页）胶带洗标 ZHCRI25005</t>
  </si>
  <si>
    <t>5170/008/251/64</t>
  </si>
  <si>
    <t>S25121716</t>
  </si>
  <si>
    <t>RQDETSZH087</t>
  </si>
  <si>
    <t>1169/006/052/19</t>
  </si>
  <si>
    <t>1169/007/052/63</t>
  </si>
  <si>
    <t>S25121796</t>
  </si>
  <si>
    <t>RQDETSZH088</t>
  </si>
  <si>
    <t>5171/008/251/64</t>
  </si>
  <si>
    <t>Cushion cover  靠垫套</t>
  </si>
  <si>
    <t>S25121775</t>
  </si>
  <si>
    <t>/</t>
  </si>
  <si>
    <t>RQDETSZH089</t>
  </si>
  <si>
    <t>缎面织标LCWOL25029</t>
  </si>
  <si>
    <t>S25121931</t>
  </si>
  <si>
    <t>RQDETSZH090</t>
  </si>
  <si>
    <t>6171/088/307/16</t>
  </si>
  <si>
    <t>DUVET COVER</t>
  </si>
  <si>
    <t>6171/091/307/28</t>
  </si>
  <si>
    <t>pillowcase</t>
  </si>
  <si>
    <t>6171/091/307/29</t>
  </si>
  <si>
    <t>S25121994</t>
  </si>
  <si>
    <t>RQDETSZH091</t>
  </si>
  <si>
    <t>1143/005/305/46</t>
  </si>
  <si>
    <t>1143/005/305/63</t>
  </si>
  <si>
    <t>1143/005/712/46</t>
  </si>
  <si>
    <t>1143/005/712/63</t>
  </si>
  <si>
    <t>1143/007/305/63</t>
  </si>
  <si>
    <t>1143/007/712/63</t>
  </si>
  <si>
    <t>S25121999</t>
  </si>
  <si>
    <t>RQDETSZH092</t>
  </si>
  <si>
    <t>3174/008/710/64</t>
  </si>
  <si>
    <t>S25122001</t>
  </si>
  <si>
    <t>RQDETSZH093</t>
  </si>
  <si>
    <t>5173/006/710/19</t>
  </si>
  <si>
    <t>5173/006/710/24</t>
  </si>
  <si>
    <t>5173/007/710/04</t>
  </si>
  <si>
    <t>S25122013</t>
  </si>
  <si>
    <t>RQDETSZH094</t>
  </si>
  <si>
    <t>5135/032/251/73</t>
  </si>
  <si>
    <t>S25122174</t>
  </si>
  <si>
    <t>RQDETSZH096</t>
  </si>
  <si>
    <t>2112/005/052/46</t>
  </si>
  <si>
    <t>2112/007/052/63</t>
  </si>
  <si>
    <t>S25122176</t>
  </si>
  <si>
    <t>RQDETSZH095</t>
  </si>
  <si>
    <t>2604/515/712/99</t>
  </si>
  <si>
    <t>S25122632</t>
  </si>
  <si>
    <t>RQDETSZH097</t>
  </si>
  <si>
    <t>1633/500/802/99</t>
  </si>
  <si>
    <t>baby sac睡袋</t>
  </si>
  <si>
    <t>1633/522/802/99</t>
  </si>
  <si>
    <t>Crib Organizer    挂兜</t>
  </si>
  <si>
    <t>1634/527/802/99</t>
  </si>
  <si>
    <t>CRIB PROTECTOR 床帷子</t>
  </si>
  <si>
    <t>S26010235</t>
  </si>
  <si>
    <t>RQDETSZH098</t>
  </si>
  <si>
    <t>S26010568</t>
  </si>
  <si>
    <t>RQDETSZH099</t>
  </si>
  <si>
    <t>7106/088/055/11</t>
  </si>
  <si>
    <t>7106/088/055/12</t>
  </si>
  <si>
    <t>7106/088/055/14</t>
  </si>
  <si>
    <t>7106/088/055/15</t>
  </si>
  <si>
    <t>7106/088/055/16</t>
  </si>
  <si>
    <t>7106/088/055/17</t>
  </si>
  <si>
    <t>7106/088/055/19</t>
  </si>
  <si>
    <t>7106/088/055/24</t>
  </si>
  <si>
    <t>7106/091/055/22</t>
  </si>
  <si>
    <t>7106/091/055/24</t>
  </si>
  <si>
    <t>7106/091/055/25</t>
  </si>
  <si>
    <t>7106/091/055/27</t>
  </si>
  <si>
    <t>7106/091/055/28</t>
  </si>
  <si>
    <t>7106/091/055/29</t>
  </si>
  <si>
    <t>7106/091/055/31</t>
  </si>
  <si>
    <t>7106/091/055/34</t>
  </si>
  <si>
    <t>S26010770</t>
  </si>
  <si>
    <t>RQDETSZH085-1</t>
  </si>
  <si>
    <t>S26011065</t>
  </si>
  <si>
    <t>RQDETSZH100</t>
  </si>
  <si>
    <t>6181/088/052/16</t>
  </si>
  <si>
    <t>6181/088/052/24</t>
  </si>
  <si>
    <t>6181/091/052/28</t>
  </si>
  <si>
    <t>6181/091/052/29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</si>
  <si>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</si>
  <si>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</si>
  <si>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</si>
  <si>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</si>
  <si>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</si>
  <si>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</si>
  <si>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</si>
  <si>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</si>
  <si>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</si>
  <si>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</si>
  <si>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</si>
  <si>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青岛恩泰斯家纺有限公司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</si>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</sst>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);[Red]\(0.000\)"/>
    <numFmt numFmtId="181" formatCode="0.00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181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1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zoomScale="92" zoomScaleNormal="92" workbookViewId="0">
      <pane ySplit="2" topLeftCell="A21" activePane="bottomLeft" state="frozen"/>
      <selection/>
      <selection pane="bottomLeft" activeCell="F39" sqref="F39:F44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4.7272727272727" style="1" customWidth="1"/>
    <col min="4" max="4" width="19.6727272727273" style="1" customWidth="1"/>
    <col min="5" max="5" width="12.8272727272727" style="1" customWidth="1"/>
    <col min="6" max="6" width="18.1818181818182" style="3" customWidth="1"/>
    <col min="7" max="7" width="20.1" style="3" customWidth="1"/>
    <col min="8" max="8" width="11.3363636363636" style="3" customWidth="1"/>
    <col min="9" max="9" width="40.4909090909091" style="3" customWidth="1"/>
    <col min="10" max="10" width="12.0818181818182" style="3" customWidth="1"/>
    <col min="11" max="11" width="10.4727272727273" style="3" customWidth="1"/>
    <col min="12" max="12" width="15.3909090909091" style="1" customWidth="1"/>
    <col min="13" max="13" width="9" style="2"/>
    <col min="14" max="16384" width="9" style="1"/>
  </cols>
  <sheetData>
    <row r="1" s="1" customFormat="1" ht="23" customHeight="1" spans="1:14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4"/>
      <c r="M1" s="2"/>
    </row>
    <row r="2" s="2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spans="1:14">
      <c r="A3" s="12" t="s">
        <v>15</v>
      </c>
      <c r="B3" s="13">
        <v>46006</v>
      </c>
      <c r="C3" s="12" t="s">
        <v>16</v>
      </c>
      <c r="D3" s="12" t="s">
        <v>17</v>
      </c>
      <c r="E3" s="12">
        <v>20198</v>
      </c>
      <c r="F3" s="14" t="s">
        <v>18</v>
      </c>
      <c r="G3" s="14" t="s">
        <v>19</v>
      </c>
      <c r="H3" s="15" t="s">
        <v>20</v>
      </c>
      <c r="I3" s="16" t="s">
        <v>21</v>
      </c>
      <c r="J3" s="16">
        <v>330</v>
      </c>
      <c r="K3" s="16">
        <v>0.13</v>
      </c>
      <c r="L3" s="16">
        <f>J3*K3</f>
        <v>42.9</v>
      </c>
      <c r="M3" s="11"/>
      <c r="N3" s="11"/>
    </row>
    <row r="4" s="2" customFormat="1" spans="1:14">
      <c r="A4" s="17"/>
      <c r="B4" s="17"/>
      <c r="C4" s="17"/>
      <c r="D4" s="17"/>
      <c r="E4" s="17"/>
      <c r="F4" s="18"/>
      <c r="G4" s="18"/>
      <c r="H4" s="15" t="s">
        <v>20</v>
      </c>
      <c r="I4" s="16" t="s">
        <v>22</v>
      </c>
      <c r="J4" s="16">
        <v>660</v>
      </c>
      <c r="K4" s="16">
        <v>0.055</v>
      </c>
      <c r="L4" s="16">
        <f t="shared" ref="L4:L22" si="0">J4*K4</f>
        <v>36.3</v>
      </c>
      <c r="M4" s="11"/>
      <c r="N4" s="11"/>
    </row>
    <row r="5" s="2" customFormat="1" spans="1:14">
      <c r="A5" s="17"/>
      <c r="B5" s="17"/>
      <c r="C5" s="17"/>
      <c r="D5" s="17"/>
      <c r="E5" s="17"/>
      <c r="F5" s="18"/>
      <c r="G5" s="18"/>
      <c r="H5" s="15" t="s">
        <v>20</v>
      </c>
      <c r="I5" s="16" t="s">
        <v>23</v>
      </c>
      <c r="J5" s="16">
        <v>330</v>
      </c>
      <c r="K5" s="16">
        <v>0.54</v>
      </c>
      <c r="L5" s="16">
        <f t="shared" si="0"/>
        <v>178.2</v>
      </c>
      <c r="M5" s="11"/>
      <c r="N5" s="11"/>
    </row>
    <row r="6" s="2" customFormat="1" spans="1:14">
      <c r="A6" s="17"/>
      <c r="B6" s="17"/>
      <c r="C6" s="17"/>
      <c r="D6" s="17"/>
      <c r="E6" s="17"/>
      <c r="F6" s="18"/>
      <c r="G6" s="18"/>
      <c r="H6" s="15" t="s">
        <v>20</v>
      </c>
      <c r="I6" s="16" t="s">
        <v>24</v>
      </c>
      <c r="J6" s="16">
        <v>330</v>
      </c>
      <c r="K6" s="16">
        <v>0.56</v>
      </c>
      <c r="L6" s="16">
        <f t="shared" si="0"/>
        <v>184.8</v>
      </c>
      <c r="M6" s="11"/>
      <c r="N6" s="11"/>
    </row>
    <row r="7" s="2" customFormat="1" spans="1:14">
      <c r="A7" s="17"/>
      <c r="B7" s="17"/>
      <c r="C7" s="17"/>
      <c r="D7" s="17"/>
      <c r="E7" s="17"/>
      <c r="F7" s="18"/>
      <c r="G7" s="18"/>
      <c r="H7" s="15" t="s">
        <v>20</v>
      </c>
      <c r="I7" s="16" t="s">
        <v>25</v>
      </c>
      <c r="J7" s="16">
        <v>330</v>
      </c>
      <c r="K7" s="16">
        <v>0.2</v>
      </c>
      <c r="L7" s="16">
        <f t="shared" si="0"/>
        <v>66</v>
      </c>
      <c r="M7" s="11"/>
      <c r="N7" s="11"/>
    </row>
    <row r="8" s="2" customFormat="1" spans="1:14">
      <c r="A8" s="17"/>
      <c r="B8" s="17"/>
      <c r="C8" s="17"/>
      <c r="D8" s="17"/>
      <c r="E8" s="17"/>
      <c r="F8" s="18"/>
      <c r="G8" s="18"/>
      <c r="H8" s="15" t="s">
        <v>20</v>
      </c>
      <c r="I8" s="16" t="s">
        <v>26</v>
      </c>
      <c r="J8" s="16">
        <v>330</v>
      </c>
      <c r="K8" s="16">
        <v>0</v>
      </c>
      <c r="L8" s="16">
        <f t="shared" si="0"/>
        <v>0</v>
      </c>
      <c r="M8" s="11"/>
      <c r="N8" s="11"/>
    </row>
    <row r="9" s="2" customFormat="1" spans="1:14">
      <c r="A9" s="17"/>
      <c r="B9" s="17"/>
      <c r="C9" s="17"/>
      <c r="D9" s="17"/>
      <c r="E9" s="17"/>
      <c r="F9" s="18"/>
      <c r="G9" s="18"/>
      <c r="H9" s="15" t="s">
        <v>20</v>
      </c>
      <c r="I9" s="16" t="s">
        <v>27</v>
      </c>
      <c r="J9" s="16">
        <v>330</v>
      </c>
      <c r="K9" s="16">
        <v>0.18</v>
      </c>
      <c r="L9" s="16">
        <f t="shared" si="0"/>
        <v>59.4</v>
      </c>
      <c r="M9" s="11"/>
      <c r="N9" s="11"/>
    </row>
    <row r="10" s="2" customFormat="1" spans="1:14">
      <c r="A10" s="17"/>
      <c r="B10" s="17"/>
      <c r="C10" s="17"/>
      <c r="D10" s="17"/>
      <c r="E10" s="17"/>
      <c r="F10" s="18"/>
      <c r="G10" s="14" t="s">
        <v>28</v>
      </c>
      <c r="H10" s="15" t="s">
        <v>20</v>
      </c>
      <c r="I10" s="16" t="s">
        <v>21</v>
      </c>
      <c r="J10" s="16">
        <v>21</v>
      </c>
      <c r="K10" s="16">
        <v>0.13</v>
      </c>
      <c r="L10" s="16">
        <f t="shared" si="0"/>
        <v>2.73</v>
      </c>
      <c r="M10" s="11"/>
      <c r="N10" s="11"/>
    </row>
    <row r="11" s="2" customFormat="1" spans="1:14">
      <c r="A11" s="17"/>
      <c r="B11" s="17"/>
      <c r="C11" s="17"/>
      <c r="D11" s="17"/>
      <c r="E11" s="17"/>
      <c r="F11" s="18"/>
      <c r="G11" s="18"/>
      <c r="H11" s="15" t="s">
        <v>20</v>
      </c>
      <c r="I11" s="16" t="s">
        <v>22</v>
      </c>
      <c r="J11" s="16">
        <v>42</v>
      </c>
      <c r="K11" s="16">
        <v>0.055</v>
      </c>
      <c r="L11" s="16">
        <f t="shared" si="0"/>
        <v>2.31</v>
      </c>
      <c r="M11" s="11"/>
      <c r="N11" s="11"/>
    </row>
    <row r="12" s="2" customFormat="1" spans="1:14">
      <c r="A12" s="17"/>
      <c r="B12" s="17"/>
      <c r="C12" s="17"/>
      <c r="D12" s="17"/>
      <c r="E12" s="17"/>
      <c r="F12" s="18"/>
      <c r="G12" s="18"/>
      <c r="H12" s="15" t="s">
        <v>20</v>
      </c>
      <c r="I12" s="16" t="s">
        <v>23</v>
      </c>
      <c r="J12" s="16">
        <v>21</v>
      </c>
      <c r="K12" s="16">
        <v>0.54</v>
      </c>
      <c r="L12" s="16">
        <f t="shared" si="0"/>
        <v>11.34</v>
      </c>
      <c r="M12" s="11"/>
      <c r="N12" s="11"/>
    </row>
    <row r="13" s="2" customFormat="1" spans="1:14">
      <c r="A13" s="17"/>
      <c r="B13" s="17"/>
      <c r="C13" s="17"/>
      <c r="D13" s="17"/>
      <c r="E13" s="17"/>
      <c r="F13" s="18"/>
      <c r="G13" s="18"/>
      <c r="H13" s="15" t="s">
        <v>20</v>
      </c>
      <c r="I13" s="16" t="s">
        <v>24</v>
      </c>
      <c r="J13" s="16">
        <v>21</v>
      </c>
      <c r="K13" s="16">
        <v>0.56</v>
      </c>
      <c r="L13" s="16">
        <f t="shared" si="0"/>
        <v>11.76</v>
      </c>
      <c r="M13" s="11"/>
      <c r="N13" s="11"/>
    </row>
    <row r="14" s="2" customFormat="1" spans="1:14">
      <c r="A14" s="17"/>
      <c r="B14" s="17"/>
      <c r="C14" s="17"/>
      <c r="D14" s="17"/>
      <c r="E14" s="17"/>
      <c r="F14" s="18"/>
      <c r="G14" s="18"/>
      <c r="H14" s="15" t="s">
        <v>20</v>
      </c>
      <c r="I14" s="16" t="s">
        <v>25</v>
      </c>
      <c r="J14" s="16">
        <v>21</v>
      </c>
      <c r="K14" s="16">
        <v>0.2</v>
      </c>
      <c r="L14" s="16">
        <f t="shared" si="0"/>
        <v>4.2</v>
      </c>
      <c r="M14" s="11"/>
      <c r="N14" s="11"/>
    </row>
    <row r="15" s="2" customFormat="1" spans="1:14">
      <c r="A15" s="17"/>
      <c r="B15" s="17"/>
      <c r="C15" s="17"/>
      <c r="D15" s="17"/>
      <c r="E15" s="17"/>
      <c r="F15" s="18"/>
      <c r="G15" s="18"/>
      <c r="H15" s="15" t="s">
        <v>20</v>
      </c>
      <c r="I15" s="16" t="s">
        <v>26</v>
      </c>
      <c r="J15" s="16">
        <v>21</v>
      </c>
      <c r="K15" s="16">
        <v>0</v>
      </c>
      <c r="L15" s="16">
        <f t="shared" si="0"/>
        <v>0</v>
      </c>
      <c r="M15" s="11"/>
      <c r="N15" s="11"/>
    </row>
    <row r="16" s="2" customFormat="1" spans="1:14">
      <c r="A16" s="17"/>
      <c r="B16" s="17"/>
      <c r="C16" s="17"/>
      <c r="D16" s="17"/>
      <c r="E16" s="17"/>
      <c r="F16" s="18"/>
      <c r="G16" s="18"/>
      <c r="H16" s="15" t="s">
        <v>20</v>
      </c>
      <c r="I16" s="16" t="s">
        <v>27</v>
      </c>
      <c r="J16" s="16">
        <v>21</v>
      </c>
      <c r="K16" s="16">
        <v>0.18</v>
      </c>
      <c r="L16" s="16">
        <f t="shared" si="0"/>
        <v>3.78</v>
      </c>
      <c r="M16" s="11"/>
      <c r="N16" s="11"/>
    </row>
    <row r="17" s="2" customFormat="1" spans="1:14">
      <c r="A17" s="17"/>
      <c r="B17" s="17"/>
      <c r="C17" s="17"/>
      <c r="D17" s="17"/>
      <c r="E17" s="12">
        <v>20200</v>
      </c>
      <c r="F17" s="18"/>
      <c r="G17" s="14" t="s">
        <v>29</v>
      </c>
      <c r="H17" s="15" t="s">
        <v>30</v>
      </c>
      <c r="I17" s="16" t="s">
        <v>21</v>
      </c>
      <c r="J17" s="16">
        <v>1575</v>
      </c>
      <c r="K17" s="16">
        <v>0.13</v>
      </c>
      <c r="L17" s="16">
        <f t="shared" si="0"/>
        <v>204.75</v>
      </c>
      <c r="M17" s="11"/>
      <c r="N17" s="11"/>
    </row>
    <row r="18" s="2" customFormat="1" spans="1:14">
      <c r="A18" s="17"/>
      <c r="B18" s="17"/>
      <c r="C18" s="17"/>
      <c r="D18" s="17"/>
      <c r="E18" s="17"/>
      <c r="F18" s="18"/>
      <c r="G18" s="18"/>
      <c r="H18" s="15" t="s">
        <v>30</v>
      </c>
      <c r="I18" s="16" t="s">
        <v>22</v>
      </c>
      <c r="J18" s="16">
        <v>3150</v>
      </c>
      <c r="K18" s="16">
        <v>0.055</v>
      </c>
      <c r="L18" s="16">
        <f t="shared" si="0"/>
        <v>173.25</v>
      </c>
      <c r="M18" s="11"/>
      <c r="N18" s="11"/>
    </row>
    <row r="19" s="2" customFormat="1" spans="1:14">
      <c r="A19" s="17"/>
      <c r="B19" s="17"/>
      <c r="C19" s="17"/>
      <c r="D19" s="17"/>
      <c r="E19" s="17"/>
      <c r="F19" s="18"/>
      <c r="G19" s="18"/>
      <c r="H19" s="15" t="s">
        <v>30</v>
      </c>
      <c r="I19" s="16" t="s">
        <v>31</v>
      </c>
      <c r="J19" s="16">
        <v>1575</v>
      </c>
      <c r="K19" s="16">
        <v>0.04</v>
      </c>
      <c r="L19" s="16">
        <f t="shared" si="0"/>
        <v>63</v>
      </c>
      <c r="M19" s="11"/>
      <c r="N19" s="11"/>
    </row>
    <row r="20" s="2" customFormat="1" spans="1:14">
      <c r="A20" s="17"/>
      <c r="B20" s="17"/>
      <c r="C20" s="17"/>
      <c r="D20" s="17"/>
      <c r="E20" s="17"/>
      <c r="F20" s="18"/>
      <c r="G20" s="18"/>
      <c r="H20" s="15" t="s">
        <v>30</v>
      </c>
      <c r="I20" s="15" t="s">
        <v>32</v>
      </c>
      <c r="J20" s="16">
        <v>787</v>
      </c>
      <c r="K20" s="15">
        <v>0.624</v>
      </c>
      <c r="L20" s="16">
        <v>491.09</v>
      </c>
      <c r="M20" s="11"/>
      <c r="N20" s="11"/>
    </row>
    <row r="21" s="2" customFormat="1" spans="1:14">
      <c r="A21" s="17"/>
      <c r="B21" s="17"/>
      <c r="C21" s="17"/>
      <c r="D21" s="17"/>
      <c r="E21" s="17"/>
      <c r="F21" s="18"/>
      <c r="G21" s="18"/>
      <c r="H21" s="15" t="s">
        <v>30</v>
      </c>
      <c r="I21" s="15" t="s">
        <v>26</v>
      </c>
      <c r="J21" s="16">
        <v>787</v>
      </c>
      <c r="K21" s="15">
        <v>0</v>
      </c>
      <c r="L21" s="16">
        <f t="shared" si="0"/>
        <v>0</v>
      </c>
      <c r="M21" s="11"/>
      <c r="N21" s="11"/>
    </row>
    <row r="22" s="2" customFormat="1" spans="1:14">
      <c r="A22" s="19"/>
      <c r="B22" s="19"/>
      <c r="C22" s="19"/>
      <c r="D22" s="19"/>
      <c r="E22" s="19"/>
      <c r="F22" s="20"/>
      <c r="G22" s="20"/>
      <c r="H22" s="15" t="s">
        <v>30</v>
      </c>
      <c r="I22" s="15" t="s">
        <v>33</v>
      </c>
      <c r="J22" s="16">
        <v>787</v>
      </c>
      <c r="K22" s="15">
        <v>0.395</v>
      </c>
      <c r="L22" s="16">
        <v>310.87</v>
      </c>
      <c r="M22" s="11"/>
      <c r="N22" s="11"/>
    </row>
    <row r="23" s="2" customFormat="1" spans="1:14">
      <c r="A23" s="12" t="s">
        <v>15</v>
      </c>
      <c r="B23" s="13">
        <v>46009</v>
      </c>
      <c r="C23" s="12" t="s">
        <v>34</v>
      </c>
      <c r="D23" s="12" t="s">
        <v>35</v>
      </c>
      <c r="E23" s="12">
        <v>20491</v>
      </c>
      <c r="F23" s="14" t="s">
        <v>36</v>
      </c>
      <c r="G23" s="14" t="s">
        <v>37</v>
      </c>
      <c r="H23" s="15" t="s">
        <v>38</v>
      </c>
      <c r="I23" s="15" t="s">
        <v>39</v>
      </c>
      <c r="J23" s="21">
        <v>525</v>
      </c>
      <c r="K23" s="15">
        <v>0.74</v>
      </c>
      <c r="L23" s="16">
        <v>388.5</v>
      </c>
      <c r="M23" s="11"/>
      <c r="N23" s="11"/>
    </row>
    <row r="24" s="2" customFormat="1" spans="1:14">
      <c r="A24" s="17"/>
      <c r="B24" s="17"/>
      <c r="C24" s="17"/>
      <c r="D24" s="17"/>
      <c r="E24" s="19"/>
      <c r="F24" s="18"/>
      <c r="G24" s="20"/>
      <c r="H24" s="15"/>
      <c r="I24" s="15" t="s">
        <v>26</v>
      </c>
      <c r="J24" s="21">
        <v>525</v>
      </c>
      <c r="K24" s="15">
        <v>0</v>
      </c>
      <c r="L24" s="16">
        <v>0</v>
      </c>
      <c r="M24" s="11"/>
      <c r="N24" s="11"/>
    </row>
    <row r="25" s="2" customFormat="1" spans="1:14">
      <c r="A25" s="17"/>
      <c r="B25" s="17"/>
      <c r="C25" s="17"/>
      <c r="D25" s="17"/>
      <c r="E25" s="12">
        <v>20492</v>
      </c>
      <c r="F25" s="18"/>
      <c r="G25" s="14" t="s">
        <v>40</v>
      </c>
      <c r="H25" s="15" t="s">
        <v>41</v>
      </c>
      <c r="I25" s="15" t="s">
        <v>39</v>
      </c>
      <c r="J25" s="21">
        <v>525</v>
      </c>
      <c r="K25" s="15">
        <v>0.74</v>
      </c>
      <c r="L25" s="16">
        <v>388.5</v>
      </c>
      <c r="M25" s="11"/>
      <c r="N25" s="11"/>
    </row>
    <row r="26" s="2" customFormat="1" spans="1:14">
      <c r="A26" s="19"/>
      <c r="B26" s="19"/>
      <c r="C26" s="19"/>
      <c r="D26" s="19"/>
      <c r="E26" s="19"/>
      <c r="F26" s="20"/>
      <c r="G26" s="20"/>
      <c r="H26" s="15"/>
      <c r="I26" s="15" t="s">
        <v>26</v>
      </c>
      <c r="J26" s="21">
        <v>525</v>
      </c>
      <c r="K26" s="15">
        <v>0</v>
      </c>
      <c r="L26" s="22">
        <v>0</v>
      </c>
      <c r="M26" s="11"/>
      <c r="N26" s="11"/>
    </row>
    <row r="27" s="2" customFormat="1" spans="1:14">
      <c r="A27" s="23" t="s">
        <v>15</v>
      </c>
      <c r="B27" s="24">
        <v>46009</v>
      </c>
      <c r="C27" s="23" t="s">
        <v>16</v>
      </c>
      <c r="D27" s="23" t="s">
        <v>42</v>
      </c>
      <c r="E27" s="23">
        <v>20356</v>
      </c>
      <c r="F27" s="25" t="s">
        <v>43</v>
      </c>
      <c r="G27" s="25" t="s">
        <v>44</v>
      </c>
      <c r="H27" s="26"/>
      <c r="I27" s="27" t="s">
        <v>45</v>
      </c>
      <c r="J27" s="27">
        <v>1590</v>
      </c>
      <c r="K27" s="27">
        <v>0.055</v>
      </c>
      <c r="L27" s="27">
        <f>J27*K27</f>
        <v>87.45</v>
      </c>
      <c r="M27" s="11"/>
      <c r="N27" s="11"/>
    </row>
    <row r="28" s="2" customFormat="1" spans="1:14">
      <c r="A28" s="28"/>
      <c r="B28" s="28"/>
      <c r="C28" s="28"/>
      <c r="D28" s="28"/>
      <c r="E28" s="28"/>
      <c r="F28" s="29"/>
      <c r="G28" s="29"/>
      <c r="H28" s="26"/>
      <c r="I28" s="27" t="s">
        <v>21</v>
      </c>
      <c r="J28" s="27">
        <v>1060</v>
      </c>
      <c r="K28" s="27">
        <v>0.13</v>
      </c>
      <c r="L28" s="27">
        <f>J28*K28</f>
        <v>137.8</v>
      </c>
      <c r="M28" s="11"/>
      <c r="N28" s="11"/>
    </row>
    <row r="29" s="2" customFormat="1" spans="1:14">
      <c r="A29" s="28"/>
      <c r="B29" s="28"/>
      <c r="C29" s="28"/>
      <c r="D29" s="28"/>
      <c r="E29" s="28"/>
      <c r="F29" s="29"/>
      <c r="G29" s="29"/>
      <c r="H29" s="26"/>
      <c r="I29" s="27" t="s">
        <v>23</v>
      </c>
      <c r="J29" s="27">
        <v>530</v>
      </c>
      <c r="K29" s="27">
        <v>0.54</v>
      </c>
      <c r="L29" s="27">
        <f>J29*K29</f>
        <v>286.2</v>
      </c>
      <c r="M29" s="11"/>
      <c r="N29" s="11"/>
    </row>
    <row r="30" s="2" customFormat="1" spans="1:14">
      <c r="A30" s="28"/>
      <c r="B30" s="28"/>
      <c r="C30" s="28"/>
      <c r="D30" s="28"/>
      <c r="E30" s="28"/>
      <c r="F30" s="29"/>
      <c r="G30" s="25" t="s">
        <v>46</v>
      </c>
      <c r="H30" s="26"/>
      <c r="I30" s="27" t="s">
        <v>45</v>
      </c>
      <c r="J30" s="27">
        <v>1590</v>
      </c>
      <c r="K30" s="27">
        <v>0.055</v>
      </c>
      <c r="L30" s="27">
        <f>J30*K30</f>
        <v>87.45</v>
      </c>
      <c r="M30" s="11"/>
      <c r="N30" s="11"/>
    </row>
    <row r="31" s="2" customFormat="1" spans="1:14">
      <c r="A31" s="28"/>
      <c r="B31" s="28"/>
      <c r="C31" s="28"/>
      <c r="D31" s="28"/>
      <c r="E31" s="28"/>
      <c r="F31" s="29"/>
      <c r="G31" s="29"/>
      <c r="H31" s="26"/>
      <c r="I31" s="27" t="s">
        <v>23</v>
      </c>
      <c r="J31" s="27">
        <v>530</v>
      </c>
      <c r="K31" s="27">
        <v>0.54</v>
      </c>
      <c r="L31" s="27">
        <f>J31*K31</f>
        <v>286.2</v>
      </c>
      <c r="M31" s="11"/>
      <c r="N31" s="11"/>
    </row>
    <row r="32" s="2" customFormat="1" spans="1:14">
      <c r="A32" s="12" t="s">
        <v>15</v>
      </c>
      <c r="B32" s="13">
        <v>46010</v>
      </c>
      <c r="C32" s="12" t="s">
        <v>16</v>
      </c>
      <c r="D32" s="12" t="s">
        <v>47</v>
      </c>
      <c r="E32" s="30">
        <v>20511</v>
      </c>
      <c r="F32" s="14" t="s">
        <v>48</v>
      </c>
      <c r="G32" s="15" t="s">
        <v>49</v>
      </c>
      <c r="H32" s="15"/>
      <c r="I32" s="15" t="s">
        <v>23</v>
      </c>
      <c r="J32" s="31">
        <v>52</v>
      </c>
      <c r="K32" s="15">
        <v>0.54</v>
      </c>
      <c r="L32" s="22">
        <v>28.08</v>
      </c>
      <c r="M32" s="11"/>
      <c r="N32" s="11"/>
    </row>
    <row r="33" s="2" customFormat="1" spans="1:14">
      <c r="A33" s="19"/>
      <c r="B33" s="19"/>
      <c r="C33" s="19"/>
      <c r="D33" s="19"/>
      <c r="E33" s="30">
        <v>20512</v>
      </c>
      <c r="F33" s="20"/>
      <c r="G33" s="15" t="s">
        <v>50</v>
      </c>
      <c r="H33" s="15"/>
      <c r="I33" s="15" t="s">
        <v>23</v>
      </c>
      <c r="J33" s="31">
        <v>105</v>
      </c>
      <c r="K33" s="15">
        <v>0.54</v>
      </c>
      <c r="L33" s="22">
        <v>56.7</v>
      </c>
      <c r="M33" s="11"/>
      <c r="N33" s="11"/>
    </row>
    <row r="34" s="2" customFormat="1" spans="1:14">
      <c r="A34" s="30" t="s">
        <v>15</v>
      </c>
      <c r="B34" s="32">
        <v>46010</v>
      </c>
      <c r="C34" s="30" t="s">
        <v>16</v>
      </c>
      <c r="D34" s="30" t="s">
        <v>51</v>
      </c>
      <c r="E34" s="30">
        <v>21077</v>
      </c>
      <c r="F34" s="15" t="s">
        <v>52</v>
      </c>
      <c r="G34" s="15" t="s">
        <v>53</v>
      </c>
      <c r="H34" s="15" t="s">
        <v>54</v>
      </c>
      <c r="I34" s="15" t="s">
        <v>23</v>
      </c>
      <c r="J34" s="31">
        <v>530</v>
      </c>
      <c r="K34" s="15">
        <v>0.54</v>
      </c>
      <c r="L34" s="22">
        <v>286.2</v>
      </c>
      <c r="M34" s="11"/>
      <c r="N34" s="11"/>
    </row>
    <row r="35" s="2" customFormat="1" spans="1:14">
      <c r="A35" s="30" t="s">
        <v>15</v>
      </c>
      <c r="B35" s="32">
        <v>46013</v>
      </c>
      <c r="C35" s="30" t="s">
        <v>16</v>
      </c>
      <c r="D35" s="30" t="s">
        <v>55</v>
      </c>
      <c r="E35" s="30" t="s">
        <v>56</v>
      </c>
      <c r="F35" s="15" t="s">
        <v>57</v>
      </c>
      <c r="G35" s="15" t="s">
        <v>56</v>
      </c>
      <c r="H35" s="15"/>
      <c r="I35" s="16" t="s">
        <v>58</v>
      </c>
      <c r="J35" s="16">
        <v>2000</v>
      </c>
      <c r="K35" s="16">
        <v>0.45</v>
      </c>
      <c r="L35" s="16">
        <v>900</v>
      </c>
      <c r="M35" s="11"/>
      <c r="N35" s="11"/>
    </row>
    <row r="36" s="2" customFormat="1" spans="1:14">
      <c r="A36" s="12" t="s">
        <v>15</v>
      </c>
      <c r="B36" s="13">
        <v>46014</v>
      </c>
      <c r="C36" s="12" t="s">
        <v>16</v>
      </c>
      <c r="D36" s="12" t="s">
        <v>59</v>
      </c>
      <c r="E36" s="12">
        <v>64687</v>
      </c>
      <c r="F36" s="14" t="s">
        <v>60</v>
      </c>
      <c r="G36" s="15" t="s">
        <v>61</v>
      </c>
      <c r="H36" s="15" t="s">
        <v>62</v>
      </c>
      <c r="I36" s="15" t="s">
        <v>33</v>
      </c>
      <c r="J36" s="21">
        <v>157</v>
      </c>
      <c r="K36" s="16">
        <v>0.395</v>
      </c>
      <c r="L36" s="16">
        <v>62.02</v>
      </c>
      <c r="M36" s="11"/>
      <c r="N36" s="11"/>
    </row>
    <row r="37" s="2" customFormat="1" spans="1:14">
      <c r="A37" s="17"/>
      <c r="B37" s="17"/>
      <c r="C37" s="17"/>
      <c r="D37" s="17"/>
      <c r="E37" s="12">
        <v>64691</v>
      </c>
      <c r="F37" s="18"/>
      <c r="G37" s="15" t="s">
        <v>63</v>
      </c>
      <c r="H37" s="15" t="s">
        <v>64</v>
      </c>
      <c r="I37" s="15" t="s">
        <v>33</v>
      </c>
      <c r="J37" s="21">
        <v>430</v>
      </c>
      <c r="K37" s="16">
        <v>0.395</v>
      </c>
      <c r="L37" s="16">
        <v>169.85</v>
      </c>
      <c r="M37" s="11"/>
      <c r="N37" s="11"/>
    </row>
    <row r="38" s="2" customFormat="1" spans="1:14">
      <c r="A38" s="19"/>
      <c r="B38" s="19"/>
      <c r="C38" s="19"/>
      <c r="D38" s="19"/>
      <c r="E38" s="19"/>
      <c r="F38" s="20"/>
      <c r="G38" s="15" t="s">
        <v>65</v>
      </c>
      <c r="H38" s="15" t="s">
        <v>64</v>
      </c>
      <c r="I38" s="15" t="s">
        <v>33</v>
      </c>
      <c r="J38" s="21">
        <v>73</v>
      </c>
      <c r="K38" s="16">
        <v>0.395</v>
      </c>
      <c r="L38" s="16">
        <v>28.84</v>
      </c>
      <c r="M38" s="11"/>
      <c r="N38" s="11"/>
    </row>
    <row r="39" s="2" customFormat="1" spans="1:14">
      <c r="A39" s="12" t="s">
        <v>15</v>
      </c>
      <c r="B39" s="13">
        <v>46014</v>
      </c>
      <c r="C39" s="12" t="s">
        <v>16</v>
      </c>
      <c r="D39" s="12" t="s">
        <v>66</v>
      </c>
      <c r="E39" s="12">
        <v>21081</v>
      </c>
      <c r="F39" s="14" t="s">
        <v>67</v>
      </c>
      <c r="G39" s="15" t="s">
        <v>68</v>
      </c>
      <c r="H39" s="15"/>
      <c r="I39" s="15" t="s">
        <v>23</v>
      </c>
      <c r="J39" s="31">
        <v>840</v>
      </c>
      <c r="K39" s="15">
        <v>0.54</v>
      </c>
      <c r="L39" s="22">
        <v>453.6</v>
      </c>
      <c r="M39" s="11"/>
      <c r="N39" s="11"/>
    </row>
    <row r="40" s="2" customFormat="1" spans="1:14">
      <c r="A40" s="17"/>
      <c r="B40" s="17"/>
      <c r="C40" s="17"/>
      <c r="D40" s="17"/>
      <c r="E40" s="17"/>
      <c r="F40" s="18"/>
      <c r="G40" s="15" t="s">
        <v>69</v>
      </c>
      <c r="H40" s="15"/>
      <c r="I40" s="15" t="s">
        <v>23</v>
      </c>
      <c r="J40" s="31">
        <v>735</v>
      </c>
      <c r="K40" s="15">
        <v>0.54</v>
      </c>
      <c r="L40" s="22">
        <v>396.9</v>
      </c>
      <c r="M40" s="11"/>
      <c r="N40" s="11"/>
    </row>
    <row r="41" s="2" customFormat="1" spans="1:14">
      <c r="A41" s="17"/>
      <c r="B41" s="17"/>
      <c r="C41" s="17"/>
      <c r="D41" s="17"/>
      <c r="E41" s="17"/>
      <c r="F41" s="18"/>
      <c r="G41" s="15" t="s">
        <v>70</v>
      </c>
      <c r="H41" s="15"/>
      <c r="I41" s="15" t="s">
        <v>23</v>
      </c>
      <c r="J41" s="31">
        <v>945</v>
      </c>
      <c r="K41" s="15">
        <v>0.54</v>
      </c>
      <c r="L41" s="22">
        <v>510.3</v>
      </c>
      <c r="M41" s="11"/>
      <c r="N41" s="11"/>
    </row>
    <row r="42" s="2" customFormat="1" spans="1:14">
      <c r="A42" s="17"/>
      <c r="B42" s="17"/>
      <c r="C42" s="17"/>
      <c r="D42" s="17"/>
      <c r="E42" s="19"/>
      <c r="F42" s="18"/>
      <c r="G42" s="15" t="s">
        <v>71</v>
      </c>
      <c r="H42" s="15"/>
      <c r="I42" s="15" t="s">
        <v>23</v>
      </c>
      <c r="J42" s="31">
        <v>840</v>
      </c>
      <c r="K42" s="15">
        <v>0.54</v>
      </c>
      <c r="L42" s="22">
        <v>453.6</v>
      </c>
      <c r="M42" s="11"/>
      <c r="N42" s="11"/>
    </row>
    <row r="43" s="2" customFormat="1" spans="1:14">
      <c r="A43" s="17"/>
      <c r="B43" s="17"/>
      <c r="C43" s="17"/>
      <c r="D43" s="17"/>
      <c r="E43" s="12">
        <v>21080</v>
      </c>
      <c r="F43" s="18"/>
      <c r="G43" s="15" t="s">
        <v>72</v>
      </c>
      <c r="H43" s="15"/>
      <c r="I43" s="15" t="s">
        <v>23</v>
      </c>
      <c r="J43" s="31">
        <v>1890</v>
      </c>
      <c r="K43" s="15">
        <v>0.54</v>
      </c>
      <c r="L43" s="22">
        <v>1020.6</v>
      </c>
      <c r="M43" s="11"/>
      <c r="N43" s="11"/>
    </row>
    <row r="44" s="2" customFormat="1" spans="1:14">
      <c r="A44" s="19"/>
      <c r="B44" s="19"/>
      <c r="C44" s="19"/>
      <c r="D44" s="19"/>
      <c r="E44" s="19"/>
      <c r="F44" s="20"/>
      <c r="G44" s="15" t="s">
        <v>73</v>
      </c>
      <c r="H44" s="15"/>
      <c r="I44" s="15" t="s">
        <v>23</v>
      </c>
      <c r="J44" s="31">
        <v>2100</v>
      </c>
      <c r="K44" s="15">
        <v>0.54</v>
      </c>
      <c r="L44" s="22">
        <v>1134</v>
      </c>
      <c r="M44" s="11"/>
      <c r="N44" s="11"/>
    </row>
    <row r="45" s="2" customFormat="1" spans="1:14">
      <c r="A45" s="30" t="s">
        <v>15</v>
      </c>
      <c r="B45" s="32">
        <v>46015</v>
      </c>
      <c r="C45" s="30" t="s">
        <v>16</v>
      </c>
      <c r="D45" s="30" t="s">
        <v>74</v>
      </c>
      <c r="E45" s="30">
        <v>21311</v>
      </c>
      <c r="F45" s="15" t="s">
        <v>75</v>
      </c>
      <c r="G45" s="15" t="s">
        <v>76</v>
      </c>
      <c r="H45" s="15"/>
      <c r="I45" s="15" t="s">
        <v>23</v>
      </c>
      <c r="J45" s="31">
        <v>4200</v>
      </c>
      <c r="K45" s="15">
        <v>0.54</v>
      </c>
      <c r="L45" s="22">
        <v>2268</v>
      </c>
      <c r="M45" s="11"/>
      <c r="N45" s="11"/>
    </row>
    <row r="46" s="2" customFormat="1" spans="1:14">
      <c r="A46" s="12" t="s">
        <v>15</v>
      </c>
      <c r="B46" s="13">
        <v>46015</v>
      </c>
      <c r="C46" s="12" t="s">
        <v>16</v>
      </c>
      <c r="D46" s="12" t="s">
        <v>77</v>
      </c>
      <c r="E46" s="12">
        <v>21316</v>
      </c>
      <c r="F46" s="14" t="s">
        <v>78</v>
      </c>
      <c r="G46" s="15" t="s">
        <v>79</v>
      </c>
      <c r="H46" s="15"/>
      <c r="I46" s="15" t="s">
        <v>23</v>
      </c>
      <c r="J46" s="31">
        <v>840</v>
      </c>
      <c r="K46" s="15">
        <v>0.54</v>
      </c>
      <c r="L46" s="22">
        <v>453.6</v>
      </c>
      <c r="M46" s="11"/>
      <c r="N46" s="11"/>
    </row>
    <row r="47" s="2" customFormat="1" spans="1:14">
      <c r="A47" s="17"/>
      <c r="B47" s="17"/>
      <c r="C47" s="17"/>
      <c r="D47" s="17"/>
      <c r="E47" s="19"/>
      <c r="F47" s="18"/>
      <c r="G47" s="15" t="s">
        <v>80</v>
      </c>
      <c r="H47" s="15"/>
      <c r="I47" s="15" t="s">
        <v>23</v>
      </c>
      <c r="J47" s="31">
        <v>630</v>
      </c>
      <c r="K47" s="15">
        <v>0.54</v>
      </c>
      <c r="L47" s="22">
        <v>340.2</v>
      </c>
      <c r="M47" s="11"/>
      <c r="N47" s="11"/>
    </row>
    <row r="48" s="2" customFormat="1" spans="1:14">
      <c r="A48" s="19"/>
      <c r="B48" s="19"/>
      <c r="C48" s="19"/>
      <c r="D48" s="19"/>
      <c r="E48" s="30">
        <v>21320</v>
      </c>
      <c r="F48" s="20"/>
      <c r="G48" s="15" t="s">
        <v>81</v>
      </c>
      <c r="H48" s="15"/>
      <c r="I48" s="15" t="s">
        <v>23</v>
      </c>
      <c r="J48" s="31">
        <v>3150</v>
      </c>
      <c r="K48" s="15">
        <v>0.54</v>
      </c>
      <c r="L48" s="22">
        <v>1701</v>
      </c>
      <c r="M48" s="11"/>
      <c r="N48" s="11"/>
    </row>
    <row r="49" s="2" customFormat="1" spans="1:14">
      <c r="A49" s="30" t="s">
        <v>15</v>
      </c>
      <c r="B49" s="32">
        <v>46015</v>
      </c>
      <c r="C49" s="30" t="s">
        <v>16</v>
      </c>
      <c r="D49" s="30" t="s">
        <v>82</v>
      </c>
      <c r="E49" s="30">
        <v>21073</v>
      </c>
      <c r="F49" s="15" t="s">
        <v>83</v>
      </c>
      <c r="G49" s="15" t="s">
        <v>84</v>
      </c>
      <c r="H49" s="15"/>
      <c r="I49" s="15" t="s">
        <v>33</v>
      </c>
      <c r="J49" s="31">
        <v>530</v>
      </c>
      <c r="K49" s="15">
        <v>0.395</v>
      </c>
      <c r="L49" s="22">
        <v>209.35</v>
      </c>
      <c r="M49" s="11"/>
      <c r="N49" s="11"/>
    </row>
    <row r="50" s="2" customFormat="1" spans="1:14">
      <c r="A50" s="12" t="s">
        <v>15</v>
      </c>
      <c r="B50" s="13">
        <v>46016</v>
      </c>
      <c r="C50" s="12" t="s">
        <v>16</v>
      </c>
      <c r="D50" s="12" t="s">
        <v>85</v>
      </c>
      <c r="E50" s="30">
        <v>21379</v>
      </c>
      <c r="F50" s="14" t="s">
        <v>86</v>
      </c>
      <c r="G50" s="15" t="s">
        <v>87</v>
      </c>
      <c r="H50" s="15"/>
      <c r="I50" s="15" t="s">
        <v>23</v>
      </c>
      <c r="J50" s="31">
        <v>525</v>
      </c>
      <c r="K50" s="15">
        <v>0.54</v>
      </c>
      <c r="L50" s="22">
        <v>283.5</v>
      </c>
      <c r="M50" s="11"/>
      <c r="N50" s="11"/>
    </row>
    <row r="51" s="2" customFormat="1" spans="1:14">
      <c r="A51" s="19"/>
      <c r="B51" s="19"/>
      <c r="C51" s="19"/>
      <c r="D51" s="19"/>
      <c r="E51" s="30">
        <v>21383</v>
      </c>
      <c r="F51" s="20"/>
      <c r="G51" s="15" t="s">
        <v>88</v>
      </c>
      <c r="H51" s="15"/>
      <c r="I51" s="15" t="s">
        <v>23</v>
      </c>
      <c r="J51" s="31">
        <v>525</v>
      </c>
      <c r="K51" s="15">
        <v>0.54</v>
      </c>
      <c r="L51" s="22">
        <v>283.5</v>
      </c>
      <c r="M51" s="11"/>
      <c r="N51" s="11"/>
    </row>
    <row r="52" s="2" customFormat="1" spans="1:14">
      <c r="A52" s="30" t="s">
        <v>15</v>
      </c>
      <c r="B52" s="32">
        <v>46016</v>
      </c>
      <c r="C52" s="33" t="s">
        <v>16</v>
      </c>
      <c r="D52" s="30" t="s">
        <v>89</v>
      </c>
      <c r="E52" s="30">
        <v>20913</v>
      </c>
      <c r="F52" s="15" t="s">
        <v>90</v>
      </c>
      <c r="G52" s="15" t="s">
        <v>91</v>
      </c>
      <c r="H52" s="15"/>
      <c r="I52" s="15" t="s">
        <v>23</v>
      </c>
      <c r="J52" s="21">
        <v>630</v>
      </c>
      <c r="K52" s="15">
        <v>0.54</v>
      </c>
      <c r="L52" s="22">
        <v>340.2</v>
      </c>
      <c r="M52" s="11"/>
      <c r="N52" s="11"/>
    </row>
    <row r="53" s="2" customFormat="1" spans="1:14">
      <c r="A53" s="12" t="s">
        <v>15</v>
      </c>
      <c r="B53" s="13">
        <v>46022</v>
      </c>
      <c r="C53" s="12" t="s">
        <v>16</v>
      </c>
      <c r="D53" s="12" t="s">
        <v>92</v>
      </c>
      <c r="E53" s="30">
        <v>21714</v>
      </c>
      <c r="F53" s="14" t="s">
        <v>93</v>
      </c>
      <c r="G53" s="15" t="s">
        <v>94</v>
      </c>
      <c r="H53" s="15" t="s">
        <v>95</v>
      </c>
      <c r="I53" s="15" t="s">
        <v>23</v>
      </c>
      <c r="J53" s="21">
        <v>1055</v>
      </c>
      <c r="K53" s="15">
        <v>0.54</v>
      </c>
      <c r="L53" s="22">
        <v>569.7</v>
      </c>
      <c r="M53" s="11"/>
      <c r="N53" s="11"/>
    </row>
    <row r="54" s="2" customFormat="1" spans="1:14">
      <c r="A54" s="17"/>
      <c r="B54" s="17"/>
      <c r="C54" s="17"/>
      <c r="D54" s="17"/>
      <c r="E54" s="30">
        <v>21713</v>
      </c>
      <c r="F54" s="18"/>
      <c r="G54" s="15" t="s">
        <v>96</v>
      </c>
      <c r="H54" s="15" t="s">
        <v>97</v>
      </c>
      <c r="I54" s="15" t="s">
        <v>23</v>
      </c>
      <c r="J54" s="21">
        <v>855</v>
      </c>
      <c r="K54" s="15">
        <v>0.54</v>
      </c>
      <c r="L54" s="22">
        <v>461.7</v>
      </c>
      <c r="M54" s="11"/>
      <c r="N54" s="11"/>
    </row>
    <row r="55" s="2" customFormat="1" spans="1:14">
      <c r="A55" s="19"/>
      <c r="B55" s="19"/>
      <c r="C55" s="19"/>
      <c r="D55" s="19"/>
      <c r="E55" s="30">
        <v>21711</v>
      </c>
      <c r="F55" s="20"/>
      <c r="G55" s="15" t="s">
        <v>98</v>
      </c>
      <c r="H55" s="15" t="s">
        <v>99</v>
      </c>
      <c r="I55" s="15" t="s">
        <v>23</v>
      </c>
      <c r="J55" s="21">
        <v>1275</v>
      </c>
      <c r="K55" s="15">
        <v>0.54</v>
      </c>
      <c r="L55" s="22">
        <v>688.5</v>
      </c>
      <c r="M55" s="11"/>
      <c r="N55" s="11"/>
    </row>
    <row r="56" s="2" customFormat="1" spans="1:14">
      <c r="A56" s="30" t="s">
        <v>15</v>
      </c>
      <c r="B56" s="32">
        <v>46027</v>
      </c>
      <c r="C56" s="30" t="s">
        <v>16</v>
      </c>
      <c r="D56" s="30" t="s">
        <v>100</v>
      </c>
      <c r="E56" s="30" t="s">
        <v>56</v>
      </c>
      <c r="F56" s="15" t="s">
        <v>101</v>
      </c>
      <c r="G56" s="15" t="s">
        <v>56</v>
      </c>
      <c r="H56" s="15" t="s">
        <v>30</v>
      </c>
      <c r="I56" s="15" t="s">
        <v>32</v>
      </c>
      <c r="J56" s="16">
        <v>160</v>
      </c>
      <c r="K56" s="15">
        <v>0.624</v>
      </c>
      <c r="L56" s="16">
        <f>J56*K56</f>
        <v>99.84</v>
      </c>
      <c r="M56" s="11"/>
      <c r="N56" s="11"/>
    </row>
    <row r="57" s="2" customFormat="1" spans="1:14">
      <c r="A57" s="12" t="s">
        <v>15</v>
      </c>
      <c r="B57" s="13">
        <v>46031</v>
      </c>
      <c r="C57" s="12" t="s">
        <v>16</v>
      </c>
      <c r="D57" s="12" t="s">
        <v>102</v>
      </c>
      <c r="E57" s="12">
        <v>21552</v>
      </c>
      <c r="F57" s="14" t="s">
        <v>103</v>
      </c>
      <c r="G57" s="15" t="s">
        <v>104</v>
      </c>
      <c r="H57" s="15"/>
      <c r="I57" s="15" t="s">
        <v>33</v>
      </c>
      <c r="J57" s="21">
        <v>84</v>
      </c>
      <c r="K57" s="15">
        <v>0.395</v>
      </c>
      <c r="L57" s="34">
        <v>33.18</v>
      </c>
      <c r="M57" s="11"/>
      <c r="N57" s="11"/>
    </row>
    <row r="58" s="2" customFormat="1" spans="1:14">
      <c r="A58" s="17"/>
      <c r="B58" s="17"/>
      <c r="C58" s="17"/>
      <c r="D58" s="17"/>
      <c r="E58" s="17"/>
      <c r="F58" s="18"/>
      <c r="G58" s="15" t="s">
        <v>105</v>
      </c>
      <c r="H58" s="15"/>
      <c r="I58" s="15" t="s">
        <v>33</v>
      </c>
      <c r="J58" s="21">
        <v>473</v>
      </c>
      <c r="K58" s="15">
        <v>0.395</v>
      </c>
      <c r="L58" s="34">
        <v>186.84</v>
      </c>
      <c r="M58" s="11"/>
      <c r="N58" s="11"/>
    </row>
    <row r="59" s="2" customFormat="1" spans="1:14">
      <c r="A59" s="17"/>
      <c r="B59" s="17"/>
      <c r="C59" s="17"/>
      <c r="D59" s="17"/>
      <c r="E59" s="17"/>
      <c r="F59" s="18"/>
      <c r="G59" s="15" t="s">
        <v>106</v>
      </c>
      <c r="H59" s="15"/>
      <c r="I59" s="15" t="s">
        <v>33</v>
      </c>
      <c r="J59" s="21">
        <v>420</v>
      </c>
      <c r="K59" s="15">
        <v>0.395</v>
      </c>
      <c r="L59" s="34">
        <v>165.9</v>
      </c>
      <c r="M59" s="11"/>
      <c r="N59" s="11"/>
    </row>
    <row r="60" s="2" customFormat="1" spans="1:14">
      <c r="A60" s="17"/>
      <c r="B60" s="17"/>
      <c r="C60" s="17"/>
      <c r="D60" s="17"/>
      <c r="E60" s="17"/>
      <c r="F60" s="18"/>
      <c r="G60" s="15" t="s">
        <v>107</v>
      </c>
      <c r="H60" s="15"/>
      <c r="I60" s="15" t="s">
        <v>33</v>
      </c>
      <c r="J60" s="21">
        <v>105</v>
      </c>
      <c r="K60" s="15">
        <v>0.395</v>
      </c>
      <c r="L60" s="34">
        <v>41.48</v>
      </c>
      <c r="M60" s="11"/>
      <c r="N60" s="11"/>
    </row>
    <row r="61" s="2" customFormat="1" spans="1:14">
      <c r="A61" s="17"/>
      <c r="B61" s="17"/>
      <c r="C61" s="17"/>
      <c r="D61" s="17"/>
      <c r="E61" s="17"/>
      <c r="F61" s="18"/>
      <c r="G61" s="15" t="s">
        <v>108</v>
      </c>
      <c r="H61" s="15"/>
      <c r="I61" s="15" t="s">
        <v>33</v>
      </c>
      <c r="J61" s="21">
        <v>1575</v>
      </c>
      <c r="K61" s="15">
        <v>0.395</v>
      </c>
      <c r="L61" s="34">
        <v>622.13</v>
      </c>
      <c r="M61" s="11"/>
      <c r="N61" s="11"/>
    </row>
    <row r="62" s="2" customFormat="1" spans="1:14">
      <c r="A62" s="17"/>
      <c r="B62" s="17"/>
      <c r="C62" s="17"/>
      <c r="D62" s="17"/>
      <c r="E62" s="17"/>
      <c r="F62" s="18"/>
      <c r="G62" s="15" t="s">
        <v>109</v>
      </c>
      <c r="H62" s="15"/>
      <c r="I62" s="15" t="s">
        <v>33</v>
      </c>
      <c r="J62" s="21">
        <v>53</v>
      </c>
      <c r="K62" s="15">
        <v>0.395</v>
      </c>
      <c r="L62" s="34">
        <v>20.74</v>
      </c>
      <c r="M62" s="11"/>
      <c r="N62" s="11"/>
    </row>
    <row r="63" s="2" customFormat="1" spans="1:14">
      <c r="A63" s="17"/>
      <c r="B63" s="17"/>
      <c r="C63" s="17"/>
      <c r="D63" s="17"/>
      <c r="E63" s="17"/>
      <c r="F63" s="18"/>
      <c r="G63" s="15" t="s">
        <v>110</v>
      </c>
      <c r="H63" s="15"/>
      <c r="I63" s="15" t="s">
        <v>33</v>
      </c>
      <c r="J63" s="21">
        <v>63</v>
      </c>
      <c r="K63" s="15">
        <v>0.395</v>
      </c>
      <c r="L63" s="34">
        <v>24.89</v>
      </c>
      <c r="M63" s="11"/>
      <c r="N63" s="11"/>
    </row>
    <row r="64" s="2" customFormat="1" spans="1:14">
      <c r="A64" s="17"/>
      <c r="B64" s="17"/>
      <c r="C64" s="17"/>
      <c r="D64" s="17"/>
      <c r="E64" s="19"/>
      <c r="F64" s="18"/>
      <c r="G64" s="15" t="s">
        <v>111</v>
      </c>
      <c r="H64" s="15"/>
      <c r="I64" s="15" t="s">
        <v>33</v>
      </c>
      <c r="J64" s="21">
        <v>420</v>
      </c>
      <c r="K64" s="15">
        <v>0.395</v>
      </c>
      <c r="L64" s="34">
        <v>165.9</v>
      </c>
      <c r="M64" s="11"/>
      <c r="N64" s="11"/>
    </row>
    <row r="65" s="2" customFormat="1" spans="1:14">
      <c r="A65" s="17"/>
      <c r="B65" s="17"/>
      <c r="C65" s="17"/>
      <c r="D65" s="17"/>
      <c r="E65" s="12">
        <v>21553</v>
      </c>
      <c r="F65" s="18"/>
      <c r="G65" s="15" t="s">
        <v>112</v>
      </c>
      <c r="H65" s="15"/>
      <c r="I65" s="15" t="s">
        <v>33</v>
      </c>
      <c r="J65" s="21">
        <v>17</v>
      </c>
      <c r="K65" s="15">
        <v>0.395</v>
      </c>
      <c r="L65" s="34">
        <v>6.72</v>
      </c>
      <c r="M65" s="11"/>
      <c r="N65" s="11"/>
    </row>
    <row r="66" s="2" customFormat="1" spans="1:14">
      <c r="A66" s="17"/>
      <c r="B66" s="17"/>
      <c r="C66" s="17"/>
      <c r="D66" s="17"/>
      <c r="E66" s="17"/>
      <c r="F66" s="18"/>
      <c r="G66" s="15" t="s">
        <v>113</v>
      </c>
      <c r="H66" s="15"/>
      <c r="I66" s="15" t="s">
        <v>33</v>
      </c>
      <c r="J66" s="21">
        <v>53</v>
      </c>
      <c r="K66" s="15">
        <v>0.395</v>
      </c>
      <c r="L66" s="34">
        <v>20.94</v>
      </c>
      <c r="M66" s="11"/>
      <c r="N66" s="11"/>
    </row>
    <row r="67" s="2" customFormat="1" spans="1:14">
      <c r="A67" s="17"/>
      <c r="B67" s="17"/>
      <c r="C67" s="17"/>
      <c r="D67" s="17"/>
      <c r="E67" s="17"/>
      <c r="F67" s="18"/>
      <c r="G67" s="15" t="s">
        <v>114</v>
      </c>
      <c r="H67" s="15"/>
      <c r="I67" s="15" t="s">
        <v>33</v>
      </c>
      <c r="J67" s="21">
        <v>273</v>
      </c>
      <c r="K67" s="15">
        <v>0.395</v>
      </c>
      <c r="L67" s="34">
        <v>107.84</v>
      </c>
      <c r="M67" s="11"/>
      <c r="N67" s="11"/>
    </row>
    <row r="68" s="2" customFormat="1" spans="1:14">
      <c r="A68" s="17"/>
      <c r="B68" s="17"/>
      <c r="C68" s="17"/>
      <c r="D68" s="17"/>
      <c r="E68" s="17"/>
      <c r="F68" s="18"/>
      <c r="G68" s="15" t="s">
        <v>115</v>
      </c>
      <c r="H68" s="15"/>
      <c r="I68" s="15" t="s">
        <v>33</v>
      </c>
      <c r="J68" s="21">
        <v>84</v>
      </c>
      <c r="K68" s="15">
        <v>0.395</v>
      </c>
      <c r="L68" s="34">
        <v>33.18</v>
      </c>
      <c r="M68" s="11"/>
      <c r="N68" s="11"/>
    </row>
    <row r="69" s="2" customFormat="1" spans="1:14">
      <c r="A69" s="17"/>
      <c r="B69" s="17"/>
      <c r="C69" s="17"/>
      <c r="D69" s="17"/>
      <c r="E69" s="17"/>
      <c r="F69" s="18"/>
      <c r="G69" s="15" t="s">
        <v>116</v>
      </c>
      <c r="H69" s="15"/>
      <c r="I69" s="15" t="s">
        <v>33</v>
      </c>
      <c r="J69" s="21">
        <v>2100</v>
      </c>
      <c r="K69" s="15">
        <v>0.395</v>
      </c>
      <c r="L69" s="34">
        <v>829.5</v>
      </c>
      <c r="M69" s="11"/>
      <c r="N69" s="11"/>
    </row>
    <row r="70" s="2" customFormat="1" spans="1:14">
      <c r="A70" s="17"/>
      <c r="B70" s="17"/>
      <c r="C70" s="17"/>
      <c r="D70" s="17"/>
      <c r="E70" s="17"/>
      <c r="F70" s="18"/>
      <c r="G70" s="15" t="s">
        <v>117</v>
      </c>
      <c r="H70" s="15"/>
      <c r="I70" s="15" t="s">
        <v>33</v>
      </c>
      <c r="J70" s="21">
        <v>788</v>
      </c>
      <c r="K70" s="15">
        <v>0.395</v>
      </c>
      <c r="L70" s="34">
        <v>311.26</v>
      </c>
      <c r="M70" s="11"/>
      <c r="N70" s="11"/>
    </row>
    <row r="71" s="2" customFormat="1" spans="1:14">
      <c r="A71" s="17"/>
      <c r="B71" s="17"/>
      <c r="C71" s="17"/>
      <c r="D71" s="17"/>
      <c r="E71" s="17"/>
      <c r="F71" s="18"/>
      <c r="G71" s="15" t="s">
        <v>118</v>
      </c>
      <c r="H71" s="15"/>
      <c r="I71" s="15" t="s">
        <v>33</v>
      </c>
      <c r="J71" s="21">
        <v>105</v>
      </c>
      <c r="K71" s="15">
        <v>0.395</v>
      </c>
      <c r="L71" s="34">
        <v>41.48</v>
      </c>
      <c r="M71" s="11"/>
      <c r="N71" s="11"/>
    </row>
    <row r="72" s="2" customFormat="1" spans="1:14">
      <c r="A72" s="19"/>
      <c r="B72" s="19"/>
      <c r="C72" s="19"/>
      <c r="D72" s="19"/>
      <c r="E72" s="19"/>
      <c r="F72" s="20"/>
      <c r="G72" s="15" t="s">
        <v>119</v>
      </c>
      <c r="H72" s="15"/>
      <c r="I72" s="15" t="s">
        <v>33</v>
      </c>
      <c r="J72" s="21">
        <v>17</v>
      </c>
      <c r="K72" s="15">
        <v>0.395</v>
      </c>
      <c r="L72" s="34">
        <v>6.72</v>
      </c>
      <c r="M72" s="11"/>
      <c r="N72" s="11"/>
    </row>
    <row r="73" s="2" customFormat="1" spans="1:14">
      <c r="A73" s="12" t="s">
        <v>15</v>
      </c>
      <c r="B73" s="13">
        <v>46034</v>
      </c>
      <c r="C73" s="12" t="s">
        <v>34</v>
      </c>
      <c r="D73" s="12" t="s">
        <v>120</v>
      </c>
      <c r="E73" s="12">
        <v>20491</v>
      </c>
      <c r="F73" s="14" t="s">
        <v>121</v>
      </c>
      <c r="G73" s="14" t="s">
        <v>37</v>
      </c>
      <c r="H73" s="15" t="s">
        <v>38</v>
      </c>
      <c r="I73" s="15" t="s">
        <v>39</v>
      </c>
      <c r="J73" s="21">
        <v>525</v>
      </c>
      <c r="K73" s="15">
        <v>0.74</v>
      </c>
      <c r="L73" s="16">
        <v>388.5</v>
      </c>
      <c r="M73" s="11"/>
      <c r="N73" s="11"/>
    </row>
    <row r="74" s="2" customFormat="1" spans="1:14">
      <c r="A74" s="17"/>
      <c r="B74" s="17"/>
      <c r="C74" s="17"/>
      <c r="D74" s="17"/>
      <c r="E74" s="19"/>
      <c r="F74" s="18"/>
      <c r="G74" s="20"/>
      <c r="H74" s="15" t="s">
        <v>38</v>
      </c>
      <c r="I74" s="15" t="s">
        <v>26</v>
      </c>
      <c r="J74" s="21">
        <v>525</v>
      </c>
      <c r="K74" s="15">
        <v>0</v>
      </c>
      <c r="L74" s="16">
        <v>0</v>
      </c>
      <c r="M74" s="11"/>
      <c r="N74" s="11"/>
    </row>
    <row r="75" s="2" customFormat="1" spans="1:14">
      <c r="A75" s="17"/>
      <c r="B75" s="17"/>
      <c r="C75" s="17"/>
      <c r="D75" s="17"/>
      <c r="E75" s="12">
        <v>20492</v>
      </c>
      <c r="F75" s="18"/>
      <c r="G75" s="14" t="s">
        <v>40</v>
      </c>
      <c r="H75" s="15" t="s">
        <v>41</v>
      </c>
      <c r="I75" s="15" t="s">
        <v>39</v>
      </c>
      <c r="J75" s="21">
        <v>525</v>
      </c>
      <c r="K75" s="15">
        <v>0.74</v>
      </c>
      <c r="L75" s="16">
        <v>388.5</v>
      </c>
      <c r="M75" s="11"/>
      <c r="N75" s="11"/>
    </row>
    <row r="76" s="2" customFormat="1" spans="1:14">
      <c r="A76" s="19"/>
      <c r="B76" s="19"/>
      <c r="C76" s="19"/>
      <c r="D76" s="19"/>
      <c r="E76" s="19"/>
      <c r="F76" s="20"/>
      <c r="G76" s="20"/>
      <c r="H76" s="15" t="s">
        <v>41</v>
      </c>
      <c r="I76" s="15" t="s">
        <v>26</v>
      </c>
      <c r="J76" s="21">
        <v>525</v>
      </c>
      <c r="K76" s="15">
        <v>0</v>
      </c>
      <c r="L76" s="22">
        <v>0</v>
      </c>
      <c r="M76" s="11"/>
      <c r="N76" s="11"/>
    </row>
    <row r="77" s="2" customFormat="1" spans="1:14">
      <c r="A77" s="12" t="s">
        <v>15</v>
      </c>
      <c r="B77" s="13">
        <v>46036</v>
      </c>
      <c r="C77" s="12" t="s">
        <v>16</v>
      </c>
      <c r="D77" s="12" t="s">
        <v>122</v>
      </c>
      <c r="E77" s="12">
        <v>21868</v>
      </c>
      <c r="F77" s="14" t="s">
        <v>123</v>
      </c>
      <c r="G77" s="15" t="s">
        <v>124</v>
      </c>
      <c r="H77" s="15"/>
      <c r="I77" s="15" t="s">
        <v>33</v>
      </c>
      <c r="J77" s="21">
        <v>1155</v>
      </c>
      <c r="K77" s="15">
        <v>0.395</v>
      </c>
      <c r="L77" s="34">
        <v>456.23</v>
      </c>
      <c r="M77" s="11"/>
      <c r="N77" s="11"/>
    </row>
    <row r="78" s="2" customFormat="1" spans="1:14">
      <c r="A78" s="17"/>
      <c r="B78" s="17"/>
      <c r="C78" s="17"/>
      <c r="D78" s="17"/>
      <c r="E78" s="19"/>
      <c r="F78" s="18"/>
      <c r="G78" s="15" t="s">
        <v>125</v>
      </c>
      <c r="H78" s="15"/>
      <c r="I78" s="15" t="s">
        <v>33</v>
      </c>
      <c r="J78" s="21">
        <v>367</v>
      </c>
      <c r="K78" s="15">
        <v>0.395</v>
      </c>
      <c r="L78" s="34">
        <v>144.97</v>
      </c>
      <c r="M78" s="11"/>
      <c r="N78" s="11"/>
    </row>
    <row r="79" s="2" customFormat="1" spans="1:14">
      <c r="A79" s="17"/>
      <c r="B79" s="17"/>
      <c r="C79" s="17"/>
      <c r="D79" s="17"/>
      <c r="E79" s="12">
        <v>21869</v>
      </c>
      <c r="F79" s="18"/>
      <c r="G79" s="15" t="s">
        <v>126</v>
      </c>
      <c r="H79" s="15"/>
      <c r="I79" s="15" t="s">
        <v>33</v>
      </c>
      <c r="J79" s="21">
        <v>2100</v>
      </c>
      <c r="K79" s="15">
        <v>0.395</v>
      </c>
      <c r="L79" s="34">
        <v>829.5</v>
      </c>
      <c r="M79" s="11"/>
      <c r="N79" s="11"/>
    </row>
    <row r="80" s="2" customFormat="1" spans="1:14">
      <c r="A80" s="19"/>
      <c r="B80" s="19"/>
      <c r="C80" s="19"/>
      <c r="D80" s="19"/>
      <c r="E80" s="19"/>
      <c r="F80" s="20"/>
      <c r="G80" s="15" t="s">
        <v>127</v>
      </c>
      <c r="H80" s="15"/>
      <c r="I80" s="15" t="s">
        <v>33</v>
      </c>
      <c r="J80" s="21">
        <v>609</v>
      </c>
      <c r="K80" s="15">
        <v>0.395</v>
      </c>
      <c r="L80" s="34">
        <v>240.56</v>
      </c>
      <c r="M80" s="11"/>
      <c r="N80" s="11"/>
    </row>
    <row r="81" s="2" customFormat="1" ht="16.5" spans="1:14">
      <c r="A81" s="35"/>
      <c r="B81" s="35"/>
      <c r="C81" s="35"/>
      <c r="D81" s="35"/>
      <c r="E81" s="35"/>
      <c r="F81" s="36"/>
      <c r="G81" s="36"/>
      <c r="H81" s="36"/>
      <c r="I81" s="36"/>
      <c r="J81" s="37"/>
      <c r="K81" s="36"/>
      <c r="L81" s="38"/>
      <c r="M81" s="11"/>
      <c r="N81" s="11"/>
    </row>
    <row r="82" s="2" customFormat="1" ht="15" spans="1:14">
      <c r="A82" s="39" t="s">
        <v>128</v>
      </c>
      <c r="B82" s="40"/>
      <c r="C82" s="40"/>
      <c r="D82" s="40"/>
      <c r="E82" s="40"/>
      <c r="F82" s="41"/>
      <c r="G82" s="41"/>
      <c r="H82" s="41"/>
      <c r="I82" s="41"/>
      <c r="J82" s="42">
        <f>SUM(J3:J81)</f>
        <v>56902</v>
      </c>
      <c r="K82" s="43"/>
      <c r="L82" s="44">
        <f>SUM(L3:L81)</f>
        <v>21775.52</v>
      </c>
      <c r="M82" s="11"/>
      <c r="N82" s="11"/>
    </row>
    <row r="83" s="1" customFormat="1" ht="15" spans="1:14">
      <c r="A83" s="45"/>
      <c r="B83" s="45"/>
      <c r="C83" s="45"/>
      <c r="D83" s="45"/>
      <c r="E83" s="45"/>
      <c r="F83" s="46"/>
      <c r="G83" s="46"/>
      <c r="H83" s="46"/>
      <c r="I83" s="47"/>
      <c r="J83" s="46"/>
      <c r="K83" s="48"/>
      <c r="L83" s="49"/>
      <c r="M83" s="2"/>
    </row>
    <row r="84" ht="23" spans="1:14">
      <c r="A84" s="4" t="s">
        <v>129</v>
      </c>
      <c r="B84" s="4"/>
      <c r="C84" s="4"/>
      <c r="D84" s="4"/>
      <c r="E84" s="4"/>
      <c r="F84" s="5"/>
      <c r="G84" s="5"/>
      <c r="H84" s="5"/>
      <c r="I84" s="5"/>
      <c r="J84" s="5"/>
    </row>
    <row r="85" s="1" customFormat="1" ht="45" customHeight="1" spans="1:14">
      <c r="A85" s="50" t="s">
        <v>130</v>
      </c>
      <c r="B85" s="50" t="s">
        <v>131</v>
      </c>
      <c r="C85" s="50" t="s">
        <v>1</v>
      </c>
      <c r="D85" s="50" t="s">
        <v>132</v>
      </c>
      <c r="E85" s="50" t="s">
        <v>133</v>
      </c>
      <c r="F85" s="51" t="s">
        <v>134</v>
      </c>
      <c r="G85" s="52" t="s">
        <v>135</v>
      </c>
      <c r="H85" s="52" t="s">
        <v>136</v>
      </c>
      <c r="I85" s="51" t="s">
        <v>137</v>
      </c>
      <c r="J85" s="52" t="s">
        <v>138</v>
      </c>
      <c r="K85" s="3"/>
      <c r="M85" s="2"/>
    </row>
    <row r="86" s="1" customFormat="1" ht="34" customHeight="1" spans="1:14">
      <c r="A86" s="53">
        <v>1</v>
      </c>
      <c r="B86" s="54"/>
      <c r="C86" s="53" t="s">
        <v>15</v>
      </c>
      <c r="D86" s="55" t="s">
        <v>139</v>
      </c>
      <c r="E86" s="53" t="s">
        <v>140</v>
      </c>
      <c r="F86" s="56" t="s">
        <v>141</v>
      </c>
      <c r="G86" s="56" t="s">
        <v>142</v>
      </c>
      <c r="H86" s="56">
        <f>SUM(J82)</f>
        <v>56902</v>
      </c>
      <c r="I86" s="57">
        <f>L82</f>
        <v>21775.52</v>
      </c>
      <c r="J86" s="56"/>
      <c r="K86" s="58"/>
      <c r="M86" s="2"/>
    </row>
  </sheetData>
  <autoFilter xmlns:etc="http://www.wps.cn/officeDocument/2017/etCustomData" ref="A2:N80" etc:filterBottomFollowUsedRange="0">
    <extLst/>
  </autoFilter>
  <mergeCells count="86">
    <mergeCell ref="A1:L1"/>
    <mergeCell ref="A84:J84"/>
    <mergeCell ref="A3:A22"/>
    <mergeCell ref="A23:A26"/>
    <mergeCell ref="A27:A31"/>
    <mergeCell ref="A32:A33"/>
    <mergeCell ref="A36:A38"/>
    <mergeCell ref="A39:A44"/>
    <mergeCell ref="A46:A48"/>
    <mergeCell ref="A50:A51"/>
    <mergeCell ref="A53:A55"/>
    <mergeCell ref="A57:A72"/>
    <mergeCell ref="A73:A76"/>
    <mergeCell ref="A77:A80"/>
    <mergeCell ref="B3:B22"/>
    <mergeCell ref="B23:B26"/>
    <mergeCell ref="B27:B31"/>
    <mergeCell ref="B32:B33"/>
    <mergeCell ref="B36:B38"/>
    <mergeCell ref="B39:B44"/>
    <mergeCell ref="B46:B48"/>
    <mergeCell ref="B50:B51"/>
    <mergeCell ref="B53:B55"/>
    <mergeCell ref="B57:B72"/>
    <mergeCell ref="B73:B76"/>
    <mergeCell ref="B77:B80"/>
    <mergeCell ref="C3:C22"/>
    <mergeCell ref="C23:C26"/>
    <mergeCell ref="C27:C31"/>
    <mergeCell ref="C32:C33"/>
    <mergeCell ref="C36:C38"/>
    <mergeCell ref="C39:C44"/>
    <mergeCell ref="C46:C48"/>
    <mergeCell ref="C50:C51"/>
    <mergeCell ref="C53:C55"/>
    <mergeCell ref="C57:C72"/>
    <mergeCell ref="C73:C76"/>
    <mergeCell ref="C77:C80"/>
    <mergeCell ref="D3:D22"/>
    <mergeCell ref="D23:D26"/>
    <mergeCell ref="D27:D31"/>
    <mergeCell ref="D32:D33"/>
    <mergeCell ref="D36:D38"/>
    <mergeCell ref="D39:D44"/>
    <mergeCell ref="D46:D48"/>
    <mergeCell ref="D50:D51"/>
    <mergeCell ref="D53:D55"/>
    <mergeCell ref="D57:D72"/>
    <mergeCell ref="D73:D76"/>
    <mergeCell ref="D77:D80"/>
    <mergeCell ref="E3:E16"/>
    <mergeCell ref="E17:E22"/>
    <mergeCell ref="E23:E24"/>
    <mergeCell ref="E25:E26"/>
    <mergeCell ref="E27:E31"/>
    <mergeCell ref="E37:E38"/>
    <mergeCell ref="E39:E42"/>
    <mergeCell ref="E43:E44"/>
    <mergeCell ref="E46:E47"/>
    <mergeCell ref="E57:E64"/>
    <mergeCell ref="E65:E72"/>
    <mergeCell ref="E73:E74"/>
    <mergeCell ref="E75:E76"/>
    <mergeCell ref="E77:E78"/>
    <mergeCell ref="E79:E80"/>
    <mergeCell ref="F3:F22"/>
    <mergeCell ref="F23:F26"/>
    <mergeCell ref="F27:F31"/>
    <mergeCell ref="F32:F33"/>
    <mergeCell ref="F36:F38"/>
    <mergeCell ref="F39:F44"/>
    <mergeCell ref="F46:F48"/>
    <mergeCell ref="F50:F51"/>
    <mergeCell ref="F53:F55"/>
    <mergeCell ref="F57:F72"/>
    <mergeCell ref="F73:F76"/>
    <mergeCell ref="F77:F80"/>
    <mergeCell ref="G3:G9"/>
    <mergeCell ref="G10:G16"/>
    <mergeCell ref="G17:G22"/>
    <mergeCell ref="G23:G24"/>
    <mergeCell ref="G25:G26"/>
    <mergeCell ref="G27:G29"/>
    <mergeCell ref="G30:G31"/>
    <mergeCell ref="G73:G74"/>
    <mergeCell ref="G75:G76"/>
  </mergeCells>
  <conditionalFormatting sqref="E56">
    <cfRule type="duplicateValues" dxfId="0" priority="4"/>
  </conditionalFormatting>
  <conditionalFormatting sqref="E81">
    <cfRule type="duplicateValues" dxfId="1" priority="14"/>
  </conditionalFormatting>
  <conditionalFormatting sqref="E73:E76">
    <cfRule type="duplicateValues" dxfId="0" priority="2"/>
  </conditionalFormatting>
  <conditionalFormatting sqref="E77:E80">
    <cfRule type="duplicateValues" dxfId="0" priority="1"/>
  </conditionalFormatting>
  <conditionalFormatting sqref="E3:E22 E23:E31 E32:E34 E35 E36:E38 E39:E44 E45:E48 E49 E50:E52 E53:E55">
    <cfRule type="duplicateValues" dxfId="0" priority="5"/>
  </conditionalFormatting>
  <conditionalFormatting sqref="E57 E65">
    <cfRule type="duplicateValues" dxfId="0" priority="3"/>
  </conditionalFormatting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2" sqref="A2"/>
    </sheetView>
  </sheetViews>
  <sheetFormatPr defaultColWidth="8.72727272727273" defaultRowHeight="14"/>
  <cols>
    <col min="1" max="1" width="15.1818181818182" customWidth="1"/>
  </cols>
  <sheetData>
    <row r="1" spans="1:1">
      <c r="A1" t="s">
        <v>6</v>
      </c>
    </row>
    <row r="2" spans="1:1">
      <c r="A2" t="s">
        <v>18</v>
      </c>
    </row>
    <row r="3" spans="1:1">
      <c r="A3" t="s">
        <v>36</v>
      </c>
    </row>
    <row r="4" spans="1:1">
      <c r="A4" t="s">
        <v>121</v>
      </c>
    </row>
    <row r="5" spans="1:1">
      <c r="A5" t="s">
        <v>43</v>
      </c>
    </row>
    <row r="6" spans="1:1">
      <c r="A6" t="s">
        <v>48</v>
      </c>
    </row>
    <row r="7" spans="1:1">
      <c r="A7" t="s">
        <v>52</v>
      </c>
    </row>
    <row r="8" spans="1:1">
      <c r="A8" t="s">
        <v>57</v>
      </c>
    </row>
    <row r="9" spans="1:1">
      <c r="A9" t="s">
        <v>60</v>
      </c>
    </row>
    <row r="10" spans="1:1">
      <c r="A10" t="s">
        <v>67</v>
      </c>
    </row>
    <row r="11" spans="1:1">
      <c r="A11" t="s">
        <v>75</v>
      </c>
    </row>
    <row r="12" spans="1:1">
      <c r="A12" t="s">
        <v>78</v>
      </c>
    </row>
    <row r="13" spans="1:1">
      <c r="A13" t="s">
        <v>83</v>
      </c>
    </row>
    <row r="14" spans="1:1">
      <c r="A14" t="s">
        <v>90</v>
      </c>
    </row>
    <row r="15" spans="1:1">
      <c r="A15" t="s">
        <v>86</v>
      </c>
    </row>
    <row r="16" spans="1:1">
      <c r="A16" t="s">
        <v>93</v>
      </c>
    </row>
    <row r="17" spans="1:1">
      <c r="A17" t="s">
        <v>101</v>
      </c>
    </row>
    <row r="18" spans="1:1">
      <c r="A18" t="s">
        <v>103</v>
      </c>
    </row>
    <row r="19" spans="1:1">
      <c r="A19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导出计数_睿颢合同号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2026-01-22T09:40:15Z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B0A77B278C014CDCBBEE952238F51D54_13</vt:lpwstr>
  </property>
  <property fmtid="{D5CDD505-2E9C-101B-9397-08002B2CF9AE}" pid="4" name="CalculationRule">
    <vt:i4>0</vt:i4>
  </property>
</Properties>
</file>