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对账发票申请" sheetId="14" r:id="rId1"/>
    <sheet name="客户回复" sheetId="15" r:id="rId2"/>
  </sheets>
  <definedNames>
    <definedName name="_xlnm._FilterDatabase" localSheetId="0" hidden="1">对账发票申请!$A$2:$N$21</definedName>
    <definedName name="_xlnm._FilterDatabase" localSheetId="1" hidden="1">客户回复!$A$2:$O$12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<sst xmlns="http://schemas.openxmlformats.org/spreadsheetml/2006/main" count="177" uniqueCount="100">
  <si>
    <t>浙江如意对账单-Recall</t>
  </si>
  <si>
    <t>客户</t>
  </si>
  <si>
    <t>下单时间</t>
  </si>
  <si>
    <t>客户联系人</t>
  </si>
  <si>
    <t>单据编号</t>
  </si>
  <si>
    <t>客户PO号</t>
  </si>
  <si>
    <t>睿颢合同号</t>
  </si>
  <si>
    <t>客户款号</t>
  </si>
  <si>
    <t>使用于</t>
  </si>
  <si>
    <t>品名</t>
  </si>
  <si>
    <t>数量(片）</t>
  </si>
  <si>
    <t>单价(RMB)</t>
  </si>
  <si>
    <t>金额(RMB)</t>
  </si>
  <si>
    <t>浙江如意</t>
  </si>
  <si>
    <t>Vivian</t>
  </si>
  <si>
    <t>S25121504</t>
  </si>
  <si>
    <t>RZJRYZH080</t>
  </si>
  <si>
    <t>8604/052/999/99</t>
  </si>
  <si>
    <t>披萨</t>
  </si>
  <si>
    <t>14标RFID贴纸45*35mm不可移 ZHRFS24014</t>
  </si>
  <si>
    <t>3698/555/052/99</t>
  </si>
  <si>
    <t>小熊门把手</t>
  </si>
  <si>
    <t>2687/052/802/99</t>
  </si>
  <si>
    <t>大超市</t>
  </si>
  <si>
    <t>2695/052/999/99</t>
  </si>
  <si>
    <t>海鲜套装</t>
  </si>
  <si>
    <t>2696/052/999/99</t>
  </si>
  <si>
    <t>水果套装</t>
  </si>
  <si>
    <t>2697/052/999/99</t>
  </si>
  <si>
    <t>熟食套装</t>
  </si>
  <si>
    <t>5699/052/999/99</t>
  </si>
  <si>
    <t>包包套装</t>
  </si>
  <si>
    <t>9标RFID对折吊牌45*140mm双价格贴 ZHHTR25002</t>
  </si>
  <si>
    <t>红蓝价格贴 ZHSK25013+ZHSK25014</t>
  </si>
  <si>
    <t>20cm浅黄色棉蜡绳ZHLOP25006</t>
  </si>
  <si>
    <t>9605/555/052/99</t>
  </si>
  <si>
    <t>老鼠头门把手</t>
  </si>
  <si>
    <t>8638/052/733/99</t>
  </si>
  <si>
    <t>画板夹</t>
  </si>
  <si>
    <t>14标RFID贴纸45*60mm不可移 ZHRFS24010</t>
  </si>
  <si>
    <t>8644/043/423/99</t>
  </si>
  <si>
    <t>小门</t>
  </si>
  <si>
    <t>8645/043/526/99</t>
  </si>
  <si>
    <t>大门</t>
  </si>
  <si>
    <t>RZJRYZH081</t>
  </si>
  <si>
    <t>4619/052/999/99</t>
  </si>
  <si>
    <t>狗套装</t>
  </si>
  <si>
    <t>14标RFID贴纸45*60mm不可移双色 ZHRFS24012</t>
  </si>
  <si>
    <t>4677/052/999/99</t>
  </si>
  <si>
    <t>咖啡机</t>
  </si>
  <si>
    <t>7642/052/999/99</t>
  </si>
  <si>
    <t>大彩虹桥</t>
  </si>
  <si>
    <t>5696/052/802/99</t>
  </si>
  <si>
    <t>小超市架</t>
  </si>
  <si>
    <t>7640/052/999/99</t>
  </si>
  <si>
    <t>老鼠叠叠件</t>
  </si>
  <si>
    <t>14标RFID贴纸45*35mm可移 ZHRFS24013</t>
  </si>
  <si>
    <t>TOTAL1</t>
  </si>
  <si>
    <t>发票通知单</t>
  </si>
  <si>
    <t>编号
（发票张数）</t>
  </si>
  <si>
    <t>申请日期</t>
  </si>
  <si>
    <t>开票抬头
（请填写全名）</t>
  </si>
  <si>
    <t>货物或应 税劳名称（比如吊粒，吊牌等，大致写一下就可以）</t>
  </si>
  <si>
    <t>规格型号
（如果不需要注明的请写“无”）</t>
  </si>
  <si>
    <t>单位</t>
  </si>
  <si>
    <t>数量</t>
  </si>
  <si>
    <t>金额
（一张发票的总金额）</t>
  </si>
  <si>
    <t>备注</t>
  </si>
  <si>
    <t>浙江如意实业有限公司</t>
  </si>
  <si>
    <t>吊牌</t>
  </si>
  <si>
    <t>无</t>
  </si>
  <si>
    <t>pcs</t>
  </si>
  <si>
    <t>合同号</t>
  </si>
  <si>
    <t>RC-111555</t>
  </si>
  <si>
    <t>RZJRYZH072</t>
  </si>
  <si>
    <t>8636/052/052/99</t>
  </si>
  <si>
    <t>电子画板</t>
  </si>
  <si>
    <t>25RYA5054</t>
  </si>
  <si>
    <t>14标RFID贴纸45*35mm可移双色</t>
  </si>
  <si>
    <t>RC-112155</t>
  </si>
  <si>
    <t>RZJRYZH076</t>
  </si>
  <si>
    <t>RC-112134</t>
  </si>
  <si>
    <t>RZJRYZH074</t>
  </si>
  <si>
    <t>25RYA5063</t>
  </si>
  <si>
    <t>14标RFID贴纸45*35mm不可移</t>
  </si>
  <si>
    <t>RC-112158</t>
  </si>
  <si>
    <t>RZJRYZH075</t>
  </si>
  <si>
    <t>0628/052/712/99</t>
  </si>
  <si>
    <t>敲琴</t>
  </si>
  <si>
    <t>25RYA5062</t>
  </si>
  <si>
    <t>14标RFID贴纸45*60mm不可移</t>
  </si>
  <si>
    <t>单价</t>
  </si>
  <si>
    <t>价格</t>
  </si>
  <si>
    <r>
      <rPr>
        <b/>
        <sz val="18"/>
        <color theme="1"/>
        <rFont val="宋体"/>
        <charset val="134"/>
      </rPr>
      <t xml:space="preserve">黄岩童欢对账单-Recall
</t>
    </r>
    <r>
      <rPr>
        <b/>
        <sz val="18"/>
        <color rgb="FFFF0000"/>
        <rFont val="宋体"/>
        <charset val="134"/>
      </rPr>
      <t>开票抬头：台州市黄岩童欢玩具有限公司
税号;91331003148136756M</t>
    </r>
  </si>
  <si>
    <t>S25111233</t>
  </si>
  <si>
    <t>RZJRYZH065-2</t>
  </si>
  <si>
    <t>8641/052/999/99</t>
  </si>
  <si>
    <t>老款食物组合</t>
  </si>
  <si>
    <t>9标RFID折卡吊牌140X45mm（含双价格） ZHHTR25002</t>
  </si>
  <si>
    <t>红蓝价格贴ZHSK25013+ZHSK25014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</si>
</sst>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_);[Red]\(0\)"/>
    <numFmt numFmtId="178" formatCode="0.00_);[Red]\(0.00\)"/>
    <numFmt numFmtId="179" formatCode="0.00_ "/>
    <numFmt numFmtId="180" formatCode="0_ "/>
  </numFmts>
  <fonts count="3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b/>
      <sz val="18"/>
      <color theme="1"/>
      <name val="宋体"/>
      <charset val="134"/>
    </font>
    <font>
      <b/>
      <sz val="12"/>
      <name val="宋体"/>
      <charset val="134"/>
    </font>
    <font>
      <sz val="11"/>
      <color theme="1"/>
      <name val="微软雅黑"/>
      <charset val="134"/>
    </font>
    <font>
      <sz val="11"/>
      <name val="微软雅黑"/>
      <charset val="134"/>
    </font>
    <font>
      <sz val="12"/>
      <name val="微软雅黑"/>
      <charset val="134"/>
    </font>
    <font>
      <sz val="11"/>
      <color indexed="2"/>
      <name val="微软雅黑"/>
      <charset val="134"/>
    </font>
    <font>
      <b/>
      <sz val="12"/>
      <color theme="1"/>
      <name val="宋体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9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8"/>
      <color rgb="FFFF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4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22" fillId="6" borderId="12" applyNumberFormat="0" applyAlignment="0" applyProtection="0">
      <alignment vertical="center"/>
    </xf>
    <xf numFmtId="0" fontId="23" fillId="6" borderId="11" applyNumberFormat="0" applyAlignment="0" applyProtection="0">
      <alignment vertical="center"/>
    </xf>
    <xf numFmtId="0" fontId="24" fillId="7" borderId="13" applyNumberFormat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2" fillId="0" borderId="0">
      <alignment vertical="center"/>
    </xf>
    <xf numFmtId="0" fontId="0" fillId="0" borderId="0">
      <alignment vertical="center"/>
    </xf>
  </cellStyleXfs>
  <cellXfs count="8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177" fontId="4" fillId="2" borderId="1" xfId="0" applyNumberFormat="1" applyFont="1" applyFill="1" applyBorder="1" applyAlignment="1">
      <alignment horizontal="center" vertical="center"/>
    </xf>
    <xf numFmtId="177" fontId="4" fillId="2" borderId="1" xfId="0" applyNumberFormat="1" applyFont="1" applyFill="1" applyBorder="1" applyAlignment="1">
      <alignment horizontal="right" vertical="center"/>
    </xf>
    <xf numFmtId="178" fontId="4" fillId="2" borderId="1" xfId="0" applyNumberFormat="1" applyFont="1" applyFill="1" applyBorder="1" applyAlignment="1">
      <alignment horizontal="center" vertical="center"/>
    </xf>
    <xf numFmtId="178" fontId="4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17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180" fontId="5" fillId="3" borderId="1" xfId="0" applyNumberFormat="1" applyFont="1" applyFill="1" applyBorder="1" applyAlignment="1">
      <alignment horizontal="center" vertical="center"/>
    </xf>
    <xf numFmtId="177" fontId="8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left" vertical="top"/>
    </xf>
    <xf numFmtId="0" fontId="3" fillId="0" borderId="1" xfId="0" applyFont="1" applyFill="1" applyBorder="1" applyAlignment="1">
      <alignment horizontal="right" vertical="top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right" vertical="center"/>
    </xf>
    <xf numFmtId="178" fontId="4" fillId="0" borderId="1" xfId="0" applyNumberFormat="1" applyFont="1" applyFill="1" applyBorder="1" applyAlignment="1">
      <alignment horizontal="center" vertical="center"/>
    </xf>
    <xf numFmtId="178" fontId="4" fillId="0" borderId="1" xfId="0" applyNumberFormat="1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5" xfId="0" applyFont="1" applyBorder="1" applyAlignment="1">
      <alignment vertical="center"/>
    </xf>
    <xf numFmtId="0" fontId="9" fillId="0" borderId="6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4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 wrapText="1"/>
    </xf>
    <xf numFmtId="0" fontId="1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right" vertical="center"/>
    </xf>
    <xf numFmtId="0" fontId="10" fillId="0" borderId="2" xfId="0" applyFont="1" applyFill="1" applyBorder="1" applyAlignment="1">
      <alignment horizontal="center" vertical="center"/>
    </xf>
    <xf numFmtId="14" fontId="10" fillId="0" borderId="2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180" fontId="10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 wrapText="1"/>
    </xf>
    <xf numFmtId="0" fontId="0" fillId="0" borderId="1" xfId="0" applyBorder="1">
      <alignment vertical="center"/>
    </xf>
    <xf numFmtId="0" fontId="10" fillId="0" borderId="7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14" fontId="10" fillId="0" borderId="2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177" fontId="12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right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9" defaultPivotStyle="PivotStyleLight16"/>
  <colors>
    <mruColors>
      <color rgb="00FF0000"/>
      <color rgb="00BFBFBF"/>
      <color rgb="0092D050"/>
      <color rgb="00FFFFFF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5"/>
  <sheetViews>
    <sheetView tabSelected="1" zoomScale="85" zoomScaleNormal="85" workbookViewId="0">
      <pane ySplit="2" topLeftCell="A3" activePane="bottomLeft" state="frozen"/>
      <selection/>
      <selection pane="bottomLeft" activeCell="L24" sqref="L24"/>
    </sheetView>
  </sheetViews>
  <sheetFormatPr defaultColWidth="9" defaultRowHeight="14"/>
  <cols>
    <col min="1" max="1" width="13.7909090909091" style="3" customWidth="1"/>
    <col min="2" max="2" width="14.2727272727273" style="3" customWidth="1"/>
    <col min="3" max="3" width="13.3727272727273" style="3" customWidth="1"/>
    <col min="4" max="4" width="19.6727272727273" style="3" customWidth="1"/>
    <col min="5" max="5" width="12.8272727272727" style="3" customWidth="1"/>
    <col min="6" max="6" width="13.0454545454545" style="3" customWidth="1"/>
    <col min="7" max="7" width="19.0363636363636" style="4" customWidth="1"/>
    <col min="8" max="8" width="11.3363636363636" style="3" customWidth="1"/>
    <col min="9" max="9" width="23.7363636363636" style="3" customWidth="1"/>
    <col min="10" max="10" width="15.5636363636364" style="5" customWidth="1"/>
    <col min="11" max="11" width="11.4363636363636" style="3" customWidth="1"/>
    <col min="12" max="12" width="15.3909090909091" style="5" customWidth="1"/>
    <col min="13" max="13" width="17.8181818181818" style="3" customWidth="1"/>
    <col min="14" max="14" width="11.7272727272727" style="3"/>
    <col min="15" max="16384" width="9" style="3"/>
  </cols>
  <sheetData>
    <row r="1" ht="23" spans="1:14">
      <c r="A1" s="62" t="s">
        <v>0</v>
      </c>
      <c r="B1" s="62"/>
      <c r="C1" s="62"/>
      <c r="D1" s="62"/>
      <c r="E1" s="62"/>
      <c r="F1" s="62"/>
      <c r="G1" s="63"/>
      <c r="H1" s="62"/>
      <c r="I1" s="62"/>
      <c r="J1" s="64"/>
      <c r="K1" s="62"/>
      <c r="L1" s="64"/>
    </row>
    <row r="2" s="61" customFormat="1" ht="15" spans="1:14">
      <c r="A2" s="9" t="s">
        <v>1</v>
      </c>
      <c r="B2" s="10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11" t="s">
        <v>7</v>
      </c>
      <c r="H2" s="12" t="s">
        <v>8</v>
      </c>
      <c r="I2" s="13" t="s">
        <v>9</v>
      </c>
      <c r="J2" s="14" t="s">
        <v>10</v>
      </c>
      <c r="K2" s="15" t="s">
        <v>11</v>
      </c>
      <c r="L2" s="16" t="s">
        <v>12</v>
      </c>
      <c r="M2" s="17"/>
      <c r="N2" s="17"/>
    </row>
    <row r="3" customFormat="1" ht="26" spans="1:14">
      <c r="A3" s="65" t="s">
        <v>13</v>
      </c>
      <c r="B3" s="66">
        <v>46009</v>
      </c>
      <c r="C3" s="65" t="s">
        <v>14</v>
      </c>
      <c r="D3" s="65" t="s">
        <v>15</v>
      </c>
      <c r="E3" s="67">
        <v>20068</v>
      </c>
      <c r="F3" s="65" t="s">
        <v>16</v>
      </c>
      <c r="G3" s="67" t="s">
        <v>17</v>
      </c>
      <c r="H3" s="67" t="s">
        <v>18</v>
      </c>
      <c r="I3" s="68" t="s">
        <v>19</v>
      </c>
      <c r="J3" s="69">
        <v>3050</v>
      </c>
      <c r="K3" s="67">
        <v>0.47</v>
      </c>
      <c r="L3" s="68">
        <f t="shared" ref="L3:L20" si="0">J3*K3</f>
        <v>1433.5</v>
      </c>
      <c r="M3" s="70"/>
      <c r="N3" s="71"/>
    </row>
    <row r="4" customFormat="1" ht="26" spans="1:14">
      <c r="A4" s="72"/>
      <c r="B4" s="72"/>
      <c r="C4" s="72"/>
      <c r="D4" s="72"/>
      <c r="E4" s="67">
        <v>18342</v>
      </c>
      <c r="F4" s="72"/>
      <c r="G4" s="67" t="s">
        <v>20</v>
      </c>
      <c r="H4" s="67" t="s">
        <v>21</v>
      </c>
      <c r="I4" s="68" t="s">
        <v>19</v>
      </c>
      <c r="J4" s="69">
        <v>1550</v>
      </c>
      <c r="K4" s="67">
        <v>0.47</v>
      </c>
      <c r="L4" s="68">
        <f t="shared" si="0"/>
        <v>728.5</v>
      </c>
      <c r="M4" s="70"/>
      <c r="N4" s="71"/>
    </row>
    <row r="5" customFormat="1" ht="26" spans="1:14">
      <c r="A5" s="72"/>
      <c r="B5" s="72"/>
      <c r="C5" s="72"/>
      <c r="D5" s="72"/>
      <c r="E5" s="67">
        <v>20805</v>
      </c>
      <c r="F5" s="72"/>
      <c r="G5" s="67" t="s">
        <v>22</v>
      </c>
      <c r="H5" s="67" t="s">
        <v>23</v>
      </c>
      <c r="I5" s="68" t="s">
        <v>19</v>
      </c>
      <c r="J5" s="69">
        <v>1050</v>
      </c>
      <c r="K5" s="67">
        <v>0.47</v>
      </c>
      <c r="L5" s="68">
        <f t="shared" si="0"/>
        <v>493.5</v>
      </c>
      <c r="M5" s="70"/>
      <c r="N5" s="71"/>
    </row>
    <row r="6" customFormat="1" ht="26" spans="1:14">
      <c r="A6" s="72"/>
      <c r="B6" s="72"/>
      <c r="C6" s="72"/>
      <c r="D6" s="72"/>
      <c r="E6" s="67">
        <v>20853</v>
      </c>
      <c r="F6" s="72"/>
      <c r="G6" s="67" t="s">
        <v>24</v>
      </c>
      <c r="H6" s="67" t="s">
        <v>25</v>
      </c>
      <c r="I6" s="68" t="s">
        <v>19</v>
      </c>
      <c r="J6" s="69">
        <v>3600</v>
      </c>
      <c r="K6" s="67">
        <v>0.47</v>
      </c>
      <c r="L6" s="68">
        <f t="shared" si="0"/>
        <v>1692</v>
      </c>
      <c r="M6" s="70"/>
      <c r="N6" s="71"/>
    </row>
    <row r="7" customFormat="1" ht="26" spans="1:14">
      <c r="A7" s="72"/>
      <c r="B7" s="72"/>
      <c r="C7" s="72"/>
      <c r="D7" s="72"/>
      <c r="E7" s="67">
        <v>20855</v>
      </c>
      <c r="F7" s="72"/>
      <c r="G7" s="67" t="s">
        <v>26</v>
      </c>
      <c r="H7" s="67" t="s">
        <v>27</v>
      </c>
      <c r="I7" s="68" t="s">
        <v>19</v>
      </c>
      <c r="J7" s="69">
        <v>1550</v>
      </c>
      <c r="K7" s="67">
        <v>0.47</v>
      </c>
      <c r="L7" s="68">
        <f t="shared" si="0"/>
        <v>728.5</v>
      </c>
      <c r="M7" s="70"/>
      <c r="N7" s="71"/>
    </row>
    <row r="8" customFormat="1" ht="26" spans="1:14">
      <c r="A8" s="72"/>
      <c r="B8" s="72"/>
      <c r="C8" s="72"/>
      <c r="D8" s="72"/>
      <c r="E8" s="67">
        <v>20854</v>
      </c>
      <c r="F8" s="72"/>
      <c r="G8" s="67" t="s">
        <v>28</v>
      </c>
      <c r="H8" s="67" t="s">
        <v>29</v>
      </c>
      <c r="I8" s="68" t="s">
        <v>19</v>
      </c>
      <c r="J8" s="69">
        <v>2050</v>
      </c>
      <c r="K8" s="67">
        <v>0.47</v>
      </c>
      <c r="L8" s="68">
        <f t="shared" si="0"/>
        <v>963.5</v>
      </c>
      <c r="M8" s="70"/>
      <c r="N8" s="71"/>
    </row>
    <row r="9" customFormat="1" ht="26" spans="1:14">
      <c r="A9" s="72"/>
      <c r="B9" s="72"/>
      <c r="C9" s="72"/>
      <c r="D9" s="72"/>
      <c r="E9" s="65">
        <v>20860</v>
      </c>
      <c r="F9" s="72"/>
      <c r="G9" s="65" t="s">
        <v>30</v>
      </c>
      <c r="H9" s="67" t="s">
        <v>31</v>
      </c>
      <c r="I9" s="68" t="s">
        <v>32</v>
      </c>
      <c r="J9" s="69">
        <v>3600</v>
      </c>
      <c r="K9" s="67">
        <v>0.86</v>
      </c>
      <c r="L9" s="68">
        <f t="shared" si="0"/>
        <v>3096</v>
      </c>
      <c r="M9" s="70"/>
      <c r="N9" s="71"/>
    </row>
    <row r="10" customFormat="1" ht="26" spans="1:14">
      <c r="A10" s="72"/>
      <c r="B10" s="72"/>
      <c r="C10" s="72"/>
      <c r="D10" s="72"/>
      <c r="E10" s="72"/>
      <c r="F10" s="72"/>
      <c r="G10" s="72"/>
      <c r="H10" s="67" t="s">
        <v>31</v>
      </c>
      <c r="I10" s="68" t="s">
        <v>33</v>
      </c>
      <c r="J10" s="69">
        <v>3600</v>
      </c>
      <c r="K10" s="67">
        <v>0</v>
      </c>
      <c r="L10" s="68">
        <f t="shared" si="0"/>
        <v>0</v>
      </c>
      <c r="M10" s="70"/>
      <c r="N10" s="71"/>
    </row>
    <row r="11" customFormat="1" ht="26" spans="1:14">
      <c r="A11" s="72"/>
      <c r="B11" s="72"/>
      <c r="C11" s="72"/>
      <c r="D11" s="72"/>
      <c r="E11" s="73"/>
      <c r="F11" s="72"/>
      <c r="G11" s="73"/>
      <c r="H11" s="67" t="s">
        <v>31</v>
      </c>
      <c r="I11" s="68" t="s">
        <v>34</v>
      </c>
      <c r="J11" s="69">
        <v>3600</v>
      </c>
      <c r="K11" s="67">
        <v>0.12</v>
      </c>
      <c r="L11" s="68">
        <f t="shared" si="0"/>
        <v>432</v>
      </c>
      <c r="M11" s="70"/>
      <c r="N11" s="71"/>
    </row>
    <row r="12" customFormat="1" ht="26" spans="1:14">
      <c r="A12" s="72"/>
      <c r="B12" s="72"/>
      <c r="C12" s="72"/>
      <c r="D12" s="72"/>
      <c r="E12" s="67">
        <v>18341</v>
      </c>
      <c r="F12" s="72"/>
      <c r="G12" s="67" t="s">
        <v>35</v>
      </c>
      <c r="H12" s="67" t="s">
        <v>36</v>
      </c>
      <c r="I12" s="68" t="s">
        <v>19</v>
      </c>
      <c r="J12" s="69">
        <v>1600</v>
      </c>
      <c r="K12" s="67">
        <v>0.47</v>
      </c>
      <c r="L12" s="68">
        <f t="shared" si="0"/>
        <v>752</v>
      </c>
      <c r="M12" s="70"/>
      <c r="N12" s="71"/>
    </row>
    <row r="13" customFormat="1" ht="26" spans="1:14">
      <c r="A13" s="72"/>
      <c r="B13" s="72"/>
      <c r="C13" s="72"/>
      <c r="D13" s="72"/>
      <c r="E13" s="74">
        <v>16273</v>
      </c>
      <c r="F13" s="72"/>
      <c r="G13" s="74" t="s">
        <v>37</v>
      </c>
      <c r="H13" s="67" t="s">
        <v>38</v>
      </c>
      <c r="I13" s="68" t="s">
        <v>39</v>
      </c>
      <c r="J13" s="69">
        <v>3600</v>
      </c>
      <c r="K13" s="67">
        <v>0.47</v>
      </c>
      <c r="L13" s="68">
        <f t="shared" si="0"/>
        <v>1692</v>
      </c>
      <c r="M13" s="70"/>
      <c r="N13" s="71"/>
    </row>
    <row r="14" customFormat="1" ht="26" spans="1:14">
      <c r="A14" s="72"/>
      <c r="B14" s="72"/>
      <c r="C14" s="72"/>
      <c r="D14" s="72"/>
      <c r="E14" s="74">
        <v>19157</v>
      </c>
      <c r="F14" s="72"/>
      <c r="G14" s="74" t="s">
        <v>40</v>
      </c>
      <c r="H14" s="67" t="s">
        <v>41</v>
      </c>
      <c r="I14" s="68" t="s">
        <v>19</v>
      </c>
      <c r="J14" s="69">
        <v>10120</v>
      </c>
      <c r="K14" s="67">
        <v>0.47</v>
      </c>
      <c r="L14" s="68">
        <f t="shared" si="0"/>
        <v>4756.4</v>
      </c>
      <c r="M14" s="70"/>
      <c r="N14" s="71"/>
    </row>
    <row r="15" customFormat="1" ht="26" spans="1:14">
      <c r="A15" s="73"/>
      <c r="B15" s="73"/>
      <c r="C15" s="73"/>
      <c r="D15" s="73"/>
      <c r="E15" s="74">
        <v>19160</v>
      </c>
      <c r="F15" s="73"/>
      <c r="G15" s="74" t="s">
        <v>42</v>
      </c>
      <c r="H15" s="67" t="s">
        <v>43</v>
      </c>
      <c r="I15" s="68" t="s">
        <v>19</v>
      </c>
      <c r="J15" s="69">
        <v>5080</v>
      </c>
      <c r="K15" s="67">
        <v>0.47</v>
      </c>
      <c r="L15" s="68">
        <f t="shared" si="0"/>
        <v>2387.6</v>
      </c>
      <c r="M15" s="70"/>
      <c r="N15" s="71"/>
    </row>
    <row r="16" customFormat="1" ht="26" spans="1:14">
      <c r="A16" s="75" t="s">
        <v>13</v>
      </c>
      <c r="B16" s="76">
        <v>46027</v>
      </c>
      <c r="C16" s="75" t="s">
        <v>14</v>
      </c>
      <c r="D16" s="75"/>
      <c r="E16" s="77">
        <v>21764</v>
      </c>
      <c r="F16" s="75" t="s">
        <v>44</v>
      </c>
      <c r="G16" s="77" t="s">
        <v>45</v>
      </c>
      <c r="H16" s="77" t="s">
        <v>46</v>
      </c>
      <c r="I16" s="78" t="s">
        <v>47</v>
      </c>
      <c r="J16" s="79">
        <v>2150</v>
      </c>
      <c r="K16" s="78">
        <v>0.47</v>
      </c>
      <c r="L16" s="80">
        <f t="shared" si="0"/>
        <v>1010.5</v>
      </c>
      <c r="M16" s="70"/>
      <c r="N16" s="71"/>
    </row>
    <row r="17" customFormat="1" ht="26" spans="1:14">
      <c r="A17" s="81"/>
      <c r="B17" s="81"/>
      <c r="C17" s="81"/>
      <c r="D17" s="81"/>
      <c r="E17" s="77">
        <v>21423</v>
      </c>
      <c r="F17" s="81"/>
      <c r="G17" s="77" t="s">
        <v>48</v>
      </c>
      <c r="H17" s="77" t="s">
        <v>49</v>
      </c>
      <c r="I17" s="78" t="s">
        <v>47</v>
      </c>
      <c r="J17" s="79">
        <v>1050</v>
      </c>
      <c r="K17" s="78">
        <v>0.47</v>
      </c>
      <c r="L17" s="80">
        <f t="shared" si="0"/>
        <v>493.5</v>
      </c>
      <c r="M17" s="70"/>
      <c r="N17" s="71"/>
    </row>
    <row r="18" customFormat="1" ht="26" spans="1:14">
      <c r="A18" s="81"/>
      <c r="B18" s="81"/>
      <c r="C18" s="81"/>
      <c r="D18" s="81"/>
      <c r="E18" s="77">
        <v>21426</v>
      </c>
      <c r="F18" s="81"/>
      <c r="G18" s="77" t="s">
        <v>50</v>
      </c>
      <c r="H18" s="77" t="s">
        <v>51</v>
      </c>
      <c r="I18" s="78" t="s">
        <v>39</v>
      </c>
      <c r="J18" s="79">
        <v>1050</v>
      </c>
      <c r="K18" s="78">
        <v>0.47</v>
      </c>
      <c r="L18" s="80">
        <f t="shared" si="0"/>
        <v>493.5</v>
      </c>
      <c r="M18" s="70"/>
      <c r="N18" s="71"/>
    </row>
    <row r="19" customFormat="1" ht="26" spans="1:14">
      <c r="A19" s="81"/>
      <c r="B19" s="81"/>
      <c r="C19" s="81"/>
      <c r="D19" s="81"/>
      <c r="E19" s="77">
        <v>20849</v>
      </c>
      <c r="F19" s="81"/>
      <c r="G19" s="77" t="s">
        <v>52</v>
      </c>
      <c r="H19" s="77" t="s">
        <v>53</v>
      </c>
      <c r="I19" s="78" t="s">
        <v>47</v>
      </c>
      <c r="J19" s="79">
        <v>1050</v>
      </c>
      <c r="K19" s="78">
        <v>0.47</v>
      </c>
      <c r="L19" s="80">
        <f t="shared" si="0"/>
        <v>493.5</v>
      </c>
      <c r="M19" s="70"/>
      <c r="N19" s="71"/>
    </row>
    <row r="20" customFormat="1" ht="26" spans="1:14">
      <c r="A20" s="82"/>
      <c r="B20" s="82"/>
      <c r="C20" s="82"/>
      <c r="D20" s="82"/>
      <c r="E20" s="77">
        <v>21424</v>
      </c>
      <c r="F20" s="82"/>
      <c r="G20" s="77" t="s">
        <v>54</v>
      </c>
      <c r="H20" s="77" t="s">
        <v>55</v>
      </c>
      <c r="I20" s="78" t="s">
        <v>56</v>
      </c>
      <c r="J20" s="79">
        <v>1030</v>
      </c>
      <c r="K20" s="78">
        <v>0.47</v>
      </c>
      <c r="L20" s="80">
        <f t="shared" si="0"/>
        <v>484.1</v>
      </c>
      <c r="M20" s="70"/>
      <c r="N20" s="71"/>
    </row>
    <row r="21" customFormat="1" ht="15" spans="1:14">
      <c r="A21" s="43" t="s">
        <v>57</v>
      </c>
      <c r="B21" s="44"/>
      <c r="C21" s="44"/>
      <c r="D21" s="44"/>
      <c r="E21" s="44"/>
      <c r="F21" s="44"/>
      <c r="G21" s="44"/>
      <c r="H21" s="44"/>
      <c r="I21" s="44"/>
      <c r="J21" s="45">
        <f>SUM(J3:J20)</f>
        <v>50380</v>
      </c>
      <c r="K21" s="46"/>
      <c r="L21" s="45">
        <f>SUM(L3:L20)</f>
        <v>22130.6</v>
      </c>
      <c r="M21" s="47"/>
      <c r="N21" s="71"/>
    </row>
    <row r="22" customFormat="1" ht="21" customHeight="1" spans="1:14">
      <c r="A22" s="83"/>
      <c r="B22" s="83"/>
      <c r="C22" s="83"/>
      <c r="D22" s="83"/>
      <c r="E22" s="83"/>
      <c r="F22" s="83"/>
      <c r="G22" s="84"/>
      <c r="H22" s="83"/>
      <c r="I22" s="83"/>
      <c r="J22" s="85"/>
      <c r="K22" s="3"/>
      <c r="L22" s="5"/>
      <c r="M22" s="51"/>
    </row>
    <row r="23" ht="23" spans="1:14">
      <c r="A23" s="6" t="s">
        <v>58</v>
      </c>
      <c r="B23" s="6"/>
      <c r="C23" s="6"/>
      <c r="D23" s="6"/>
      <c r="E23" s="6"/>
      <c r="F23" s="6"/>
      <c r="G23" s="7"/>
      <c r="H23" s="6"/>
      <c r="I23" s="6"/>
      <c r="J23" s="8"/>
    </row>
    <row r="24" s="3" customFormat="1" ht="45" customHeight="1" spans="1:14">
      <c r="A24" s="52" t="s">
        <v>59</v>
      </c>
      <c r="B24" s="52" t="s">
        <v>60</v>
      </c>
      <c r="C24" s="52" t="s">
        <v>1</v>
      </c>
      <c r="D24" s="52" t="s">
        <v>61</v>
      </c>
      <c r="E24" s="52" t="s">
        <v>62</v>
      </c>
      <c r="F24" s="52" t="s">
        <v>63</v>
      </c>
      <c r="G24" s="53" t="s">
        <v>64</v>
      </c>
      <c r="H24" s="17" t="s">
        <v>65</v>
      </c>
      <c r="I24" s="52" t="s">
        <v>66</v>
      </c>
      <c r="J24" s="54" t="s">
        <v>67</v>
      </c>
      <c r="L24" s="5"/>
    </row>
    <row r="25" s="3" customFormat="1" ht="34" customHeight="1" spans="1:14">
      <c r="A25" s="55">
        <v>1</v>
      </c>
      <c r="B25" s="56"/>
      <c r="C25" s="55" t="s">
        <v>13</v>
      </c>
      <c r="D25" s="57" t="s">
        <v>68</v>
      </c>
      <c r="E25" s="57" t="s">
        <v>69</v>
      </c>
      <c r="F25" s="55" t="s">
        <v>70</v>
      </c>
      <c r="G25" s="58" t="s">
        <v>71</v>
      </c>
      <c r="H25" s="55">
        <f>J21</f>
        <v>50380</v>
      </c>
      <c r="I25" s="59">
        <f>L21</f>
        <v>22130.6</v>
      </c>
      <c r="J25" s="60"/>
      <c r="K25" s="4"/>
      <c r="L25" s="5"/>
    </row>
  </sheetData>
  <autoFilter xmlns:etc="http://www.wps.cn/officeDocument/2017/etCustomData" ref="A2:N21" etc:filterBottomFollowUsedRange="0">
    <extLst/>
  </autoFilter>
  <mergeCells count="15">
    <mergeCell ref="A1:L1"/>
    <mergeCell ref="A21:I21"/>
    <mergeCell ref="A23:J23"/>
    <mergeCell ref="A3:A15"/>
    <mergeCell ref="A16:A20"/>
    <mergeCell ref="B3:B15"/>
    <mergeCell ref="B16:B20"/>
    <mergeCell ref="C3:C15"/>
    <mergeCell ref="C16:C20"/>
    <mergeCell ref="D3:D15"/>
    <mergeCell ref="D16:D20"/>
    <mergeCell ref="E9:E11"/>
    <mergeCell ref="F3:F15"/>
    <mergeCell ref="F16:F20"/>
    <mergeCell ref="G9:G11"/>
  </mergeCells>
  <conditionalFormatting sqref="E16">
    <cfRule type="duplicateValues" dxfId="0" priority="5"/>
  </conditionalFormatting>
  <conditionalFormatting sqref="E17">
    <cfRule type="duplicateValues" dxfId="0" priority="4"/>
  </conditionalFormatting>
  <conditionalFormatting sqref="E18">
    <cfRule type="duplicateValues" dxfId="0" priority="3"/>
  </conditionalFormatting>
  <conditionalFormatting sqref="E19">
    <cfRule type="duplicateValues" dxfId="0" priority="2"/>
  </conditionalFormatting>
  <conditionalFormatting sqref="E20">
    <cfRule type="duplicateValues" dxfId="0" priority="1"/>
  </conditionalFormatting>
  <conditionalFormatting sqref="E3:E15">
    <cfRule type="duplicateValues" dxfId="0" priority="6"/>
  </conditionalFormatting>
  <pageMargins left="0.7" right="0.7" top="0.75" bottom="0.75" header="0.3" footer="0.3"/>
  <pageSetup paperSize="9" scale="7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6"/>
  <sheetViews>
    <sheetView zoomScale="85" zoomScaleNormal="85" workbookViewId="0">
      <pane ySplit="2" topLeftCell="A3" activePane="bottomLeft" state="frozen"/>
      <selection/>
      <selection pane="bottomLeft" activeCell="M10" sqref="M10:M11"/>
    </sheetView>
  </sheetViews>
  <sheetFormatPr defaultColWidth="9.81818181818182" defaultRowHeight="14"/>
  <cols>
    <col min="1" max="1" width="15.0454545454545" style="3" customWidth="1"/>
    <col min="2" max="2" width="15.5727272727273" style="3" customWidth="1"/>
    <col min="3" max="3" width="14.5909090909091" style="3" customWidth="1"/>
    <col min="4" max="4" width="21.4636363636364" style="3" customWidth="1"/>
    <col min="5" max="5" width="13.9909090909091" style="3" customWidth="1"/>
    <col min="6" max="6" width="14.2272727272727" style="3" customWidth="1"/>
    <col min="7" max="7" width="20.7636363636364" style="4" customWidth="1"/>
    <col min="8" max="9" width="23.0909090909091" style="3" customWidth="1"/>
    <col min="10" max="10" width="25.8909090909091" style="3" customWidth="1"/>
    <col min="11" max="11" width="16.9818181818182" style="5" customWidth="1"/>
    <col min="12" max="12" width="12.4727272727273" style="3" customWidth="1"/>
    <col min="13" max="13" width="16.7909090909091" style="5" customWidth="1"/>
    <col min="14" max="14" width="19.4363636363636" style="3" customWidth="1"/>
    <col min="15" max="15" width="12.7909090909091" style="3"/>
    <col min="16" max="16384" width="9.81818181818182" style="3"/>
  </cols>
  <sheetData>
    <row r="1" ht="23" spans="1:15">
      <c r="A1" s="6" t="s">
        <v>0</v>
      </c>
      <c r="B1" s="6"/>
      <c r="C1" s="6"/>
      <c r="D1" s="6"/>
      <c r="E1" s="6"/>
      <c r="F1" s="6"/>
      <c r="G1" s="7"/>
      <c r="H1" s="6"/>
      <c r="I1" s="6"/>
      <c r="J1" s="6"/>
      <c r="K1" s="8"/>
      <c r="L1" s="6"/>
      <c r="M1" s="8"/>
    </row>
    <row r="2" s="1" customFormat="1" ht="15" spans="1:15">
      <c r="A2" s="9" t="s">
        <v>1</v>
      </c>
      <c r="B2" s="10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11" t="s">
        <v>7</v>
      </c>
      <c r="H2" s="12" t="s">
        <v>8</v>
      </c>
      <c r="I2" s="12" t="s">
        <v>72</v>
      </c>
      <c r="J2" s="13" t="s">
        <v>9</v>
      </c>
      <c r="K2" s="14" t="s">
        <v>10</v>
      </c>
      <c r="L2" s="15" t="s">
        <v>11</v>
      </c>
      <c r="M2" s="16" t="s">
        <v>12</v>
      </c>
      <c r="N2" s="17"/>
      <c r="O2" s="17"/>
    </row>
    <row r="3" s="2" customFormat="1" ht="33" spans="1:15">
      <c r="A3" s="18" t="s">
        <v>13</v>
      </c>
      <c r="B3" s="19">
        <v>45959</v>
      </c>
      <c r="C3" s="18" t="s">
        <v>14</v>
      </c>
      <c r="D3" s="18" t="s">
        <v>73</v>
      </c>
      <c r="E3" s="18">
        <v>66019</v>
      </c>
      <c r="F3" s="18" t="s">
        <v>74</v>
      </c>
      <c r="G3" s="18" t="s">
        <v>75</v>
      </c>
      <c r="H3" s="18" t="s">
        <v>76</v>
      </c>
      <c r="I3" s="18" t="s">
        <v>77</v>
      </c>
      <c r="J3" s="20" t="s">
        <v>78</v>
      </c>
      <c r="K3" s="21">
        <v>2558</v>
      </c>
      <c r="L3" s="20">
        <v>0.47</v>
      </c>
      <c r="M3" s="22">
        <f>K3*L3</f>
        <v>1202.26</v>
      </c>
      <c r="N3" s="23"/>
      <c r="O3" s="24"/>
    </row>
    <row r="4" s="2" customFormat="1" ht="33" spans="1:15">
      <c r="A4" s="18" t="s">
        <v>13</v>
      </c>
      <c r="B4" s="19">
        <v>45967</v>
      </c>
      <c r="C4" s="18" t="s">
        <v>14</v>
      </c>
      <c r="D4" s="18" t="s">
        <v>79</v>
      </c>
      <c r="E4" s="18">
        <v>16691</v>
      </c>
      <c r="F4" s="18" t="s">
        <v>80</v>
      </c>
      <c r="G4" s="18" t="s">
        <v>75</v>
      </c>
      <c r="H4" s="18" t="s">
        <v>76</v>
      </c>
      <c r="I4" s="18" t="s">
        <v>77</v>
      </c>
      <c r="J4" s="20" t="s">
        <v>78</v>
      </c>
      <c r="K4" s="21">
        <v>4148</v>
      </c>
      <c r="L4" s="20">
        <v>0.47</v>
      </c>
      <c r="M4" s="22">
        <f>K4*L4</f>
        <v>1949.56</v>
      </c>
      <c r="N4" s="23"/>
      <c r="O4" s="24"/>
    </row>
    <row r="5" s="2" customFormat="1" ht="33" spans="1:15">
      <c r="A5" s="18" t="s">
        <v>13</v>
      </c>
      <c r="B5" s="19">
        <v>45967</v>
      </c>
      <c r="C5" s="18" t="s">
        <v>14</v>
      </c>
      <c r="D5" s="18" t="s">
        <v>81</v>
      </c>
      <c r="E5" s="18">
        <v>65488</v>
      </c>
      <c r="F5" s="18" t="s">
        <v>82</v>
      </c>
      <c r="G5" s="18" t="s">
        <v>35</v>
      </c>
      <c r="H5" s="18" t="s">
        <v>36</v>
      </c>
      <c r="I5" s="18" t="s">
        <v>83</v>
      </c>
      <c r="J5" s="25" t="s">
        <v>84</v>
      </c>
      <c r="K5" s="26">
        <v>2720</v>
      </c>
      <c r="L5" s="18">
        <v>0.47</v>
      </c>
      <c r="M5" s="22">
        <f>K5*L5</f>
        <v>1278.4</v>
      </c>
      <c r="N5" s="23"/>
      <c r="O5" s="24"/>
    </row>
    <row r="6" s="2" customFormat="1" ht="33" spans="1:15">
      <c r="A6" s="18" t="s">
        <v>13</v>
      </c>
      <c r="B6" s="19">
        <v>45967</v>
      </c>
      <c r="C6" s="18" t="s">
        <v>14</v>
      </c>
      <c r="D6" s="18" t="s">
        <v>85</v>
      </c>
      <c r="E6" s="18">
        <v>64558</v>
      </c>
      <c r="F6" s="18" t="s">
        <v>86</v>
      </c>
      <c r="G6" s="25" t="s">
        <v>87</v>
      </c>
      <c r="H6" s="18" t="s">
        <v>88</v>
      </c>
      <c r="I6" s="18" t="s">
        <v>89</v>
      </c>
      <c r="J6" s="25" t="s">
        <v>90</v>
      </c>
      <c r="K6" s="25">
        <v>2050</v>
      </c>
      <c r="L6" s="25">
        <v>0.47</v>
      </c>
      <c r="M6" s="22">
        <f>K6*L6</f>
        <v>963.5</v>
      </c>
      <c r="N6" s="23"/>
      <c r="O6" s="24"/>
    </row>
    <row r="7" s="2" customFormat="1" ht="16.5" spans="1:15">
      <c r="A7" s="18"/>
      <c r="B7" s="19"/>
      <c r="C7" s="18"/>
      <c r="D7" s="18"/>
      <c r="E7" s="18"/>
      <c r="F7" s="18"/>
      <c r="G7" s="18"/>
      <c r="H7" s="18"/>
      <c r="I7" s="18"/>
      <c r="J7" s="20"/>
      <c r="K7" s="27" t="s">
        <v>65</v>
      </c>
      <c r="L7" s="20" t="s">
        <v>91</v>
      </c>
      <c r="M7" s="25" t="s">
        <v>92</v>
      </c>
      <c r="N7" s="23"/>
      <c r="O7" s="24"/>
    </row>
    <row r="8" s="2" customFormat="1" ht="82" customHeight="1" spans="1:15">
      <c r="A8" s="28" t="s">
        <v>93</v>
      </c>
      <c r="B8" s="29"/>
      <c r="C8" s="29"/>
      <c r="D8" s="29"/>
      <c r="E8" s="29"/>
      <c r="F8" s="29"/>
      <c r="G8" s="30"/>
      <c r="H8" s="29"/>
      <c r="I8" s="29"/>
      <c r="J8" s="29"/>
      <c r="K8" s="31"/>
      <c r="L8" s="29"/>
      <c r="M8" s="31"/>
      <c r="N8" s="23"/>
      <c r="O8" s="24"/>
    </row>
    <row r="9" s="2" customFormat="1" ht="16.5" spans="1:15">
      <c r="A9" s="32" t="s">
        <v>1</v>
      </c>
      <c r="B9" s="33" t="s">
        <v>2</v>
      </c>
      <c r="C9" s="32" t="s">
        <v>3</v>
      </c>
      <c r="D9" s="32" t="s">
        <v>4</v>
      </c>
      <c r="E9" s="32" t="s">
        <v>5</v>
      </c>
      <c r="F9" s="32" t="s">
        <v>6</v>
      </c>
      <c r="G9" s="34" t="s">
        <v>7</v>
      </c>
      <c r="H9" s="35" t="s">
        <v>8</v>
      </c>
      <c r="I9" s="35" t="s">
        <v>72</v>
      </c>
      <c r="J9" s="36" t="s">
        <v>9</v>
      </c>
      <c r="K9" s="37" t="s">
        <v>10</v>
      </c>
      <c r="L9" s="38" t="s">
        <v>11</v>
      </c>
      <c r="M9" s="39" t="s">
        <v>12</v>
      </c>
      <c r="N9" s="23"/>
      <c r="O9" s="24"/>
    </row>
    <row r="10" s="2" customFormat="1" ht="49.5" spans="1:15">
      <c r="A10" s="18" t="s">
        <v>13</v>
      </c>
      <c r="B10" s="19">
        <v>45979</v>
      </c>
      <c r="C10" s="18" t="s">
        <v>14</v>
      </c>
      <c r="D10" s="18" t="s">
        <v>94</v>
      </c>
      <c r="E10" s="18">
        <v>66002</v>
      </c>
      <c r="F10" s="18" t="s">
        <v>95</v>
      </c>
      <c r="G10" s="40" t="s">
        <v>96</v>
      </c>
      <c r="H10" s="20" t="s">
        <v>97</v>
      </c>
      <c r="I10" s="41"/>
      <c r="J10" s="20" t="s">
        <v>98</v>
      </c>
      <c r="K10" s="21">
        <v>3068</v>
      </c>
      <c r="L10" s="20">
        <v>0.86</v>
      </c>
      <c r="M10" s="22">
        <f>K10*L10</f>
        <v>2638.48</v>
      </c>
      <c r="N10" s="23"/>
      <c r="O10" s="24"/>
    </row>
    <row r="11" s="2" customFormat="1" ht="33" spans="1:15">
      <c r="A11" s="18"/>
      <c r="B11" s="18"/>
      <c r="C11" s="18"/>
      <c r="D11" s="18"/>
      <c r="E11" s="18"/>
      <c r="F11" s="18"/>
      <c r="G11" s="40"/>
      <c r="H11" s="20"/>
      <c r="I11" s="42"/>
      <c r="J11" s="20" t="s">
        <v>99</v>
      </c>
      <c r="K11" s="21">
        <v>3068</v>
      </c>
      <c r="L11" s="40">
        <v>0</v>
      </c>
      <c r="M11" s="20">
        <f>K11*L11</f>
        <v>0</v>
      </c>
      <c r="N11" s="23"/>
      <c r="O11" s="24"/>
    </row>
    <row r="12" s="2" customFormat="1" ht="15" spans="1:15">
      <c r="A12" s="43" t="s">
        <v>57</v>
      </c>
      <c r="B12" s="44"/>
      <c r="C12" s="44"/>
      <c r="D12" s="44"/>
      <c r="E12" s="44"/>
      <c r="F12" s="44"/>
      <c r="G12" s="44"/>
      <c r="H12" s="44"/>
      <c r="I12" s="44"/>
      <c r="J12" s="44"/>
      <c r="K12" s="45">
        <f>SUM(K3:K11)</f>
        <v>17612</v>
      </c>
      <c r="L12" s="46"/>
      <c r="M12" s="45">
        <f>SUM(M3:M11)</f>
        <v>8032.2</v>
      </c>
      <c r="N12" s="47"/>
      <c r="O12" s="24"/>
    </row>
    <row r="13" s="2" customFormat="1" ht="21" customHeight="1" spans="1:15">
      <c r="A13" s="48"/>
      <c r="B13" s="48"/>
      <c r="C13" s="48"/>
      <c r="D13" s="48"/>
      <c r="E13" s="48"/>
      <c r="F13" s="48"/>
      <c r="G13" s="49"/>
      <c r="H13" s="48"/>
      <c r="I13" s="48"/>
      <c r="J13" s="48"/>
      <c r="K13" s="50"/>
      <c r="L13" s="3"/>
      <c r="M13" s="5"/>
      <c r="N13" s="51"/>
    </row>
    <row r="14" ht="23" spans="1:15">
      <c r="A14" s="6" t="s">
        <v>58</v>
      </c>
      <c r="B14" s="6"/>
      <c r="C14" s="6"/>
      <c r="D14" s="6"/>
      <c r="E14" s="6"/>
      <c r="F14" s="6"/>
      <c r="G14" s="7"/>
      <c r="H14" s="6"/>
      <c r="I14" s="6"/>
      <c r="J14" s="6"/>
      <c r="K14" s="8"/>
    </row>
    <row r="15" s="3" customFormat="1" ht="45" customHeight="1" spans="1:15">
      <c r="A15" s="52" t="s">
        <v>59</v>
      </c>
      <c r="B15" s="52" t="s">
        <v>60</v>
      </c>
      <c r="C15" s="52" t="s">
        <v>1</v>
      </c>
      <c r="D15" s="52" t="s">
        <v>61</v>
      </c>
      <c r="E15" s="52" t="s">
        <v>62</v>
      </c>
      <c r="F15" s="52" t="s">
        <v>63</v>
      </c>
      <c r="G15" s="53" t="s">
        <v>64</v>
      </c>
      <c r="H15" s="17" t="s">
        <v>65</v>
      </c>
      <c r="I15" s="17"/>
      <c r="J15" s="52" t="s">
        <v>66</v>
      </c>
      <c r="K15" s="54" t="s">
        <v>67</v>
      </c>
      <c r="M15" s="5"/>
    </row>
    <row r="16" s="3" customFormat="1" ht="34" customHeight="1" spans="1:15">
      <c r="A16" s="55">
        <v>1</v>
      </c>
      <c r="B16" s="56"/>
      <c r="C16" s="55" t="s">
        <v>13</v>
      </c>
      <c r="D16" s="57" t="s">
        <v>68</v>
      </c>
      <c r="E16" s="57" t="s">
        <v>69</v>
      </c>
      <c r="F16" s="55" t="s">
        <v>70</v>
      </c>
      <c r="G16" s="58" t="s">
        <v>71</v>
      </c>
      <c r="H16" s="55">
        <f>K12</f>
        <v>17612</v>
      </c>
      <c r="I16" s="55"/>
      <c r="J16" s="59">
        <f>M12</f>
        <v>8032.2</v>
      </c>
      <c r="K16" s="60"/>
      <c r="L16" s="4"/>
      <c r="M16" s="5"/>
    </row>
  </sheetData>
  <autoFilter xmlns:etc="http://www.wps.cn/officeDocument/2017/etCustomData" ref="A2:O12" etc:filterBottomFollowUsedRange="0">
    <extLst/>
  </autoFilter>
  <mergeCells count="13">
    <mergeCell ref="A1:M1"/>
    <mergeCell ref="A8:M8"/>
    <mergeCell ref="A12:J12"/>
    <mergeCell ref="A14:K14"/>
    <mergeCell ref="A10:A11"/>
    <mergeCell ref="B10:B11"/>
    <mergeCell ref="C10:C11"/>
    <mergeCell ref="D10:D11"/>
    <mergeCell ref="E10:E11"/>
    <mergeCell ref="F10:F11"/>
    <mergeCell ref="G10:G11"/>
    <mergeCell ref="H10:H11"/>
    <mergeCell ref="I10:I11"/>
  </mergeCells>
  <conditionalFormatting sqref="E7">
    <cfRule type="duplicateValues" dxfId="1" priority="2"/>
  </conditionalFormatting>
  <conditionalFormatting sqref="E10">
    <cfRule type="duplicateValues" dxfId="1" priority="1"/>
  </conditionalFormatting>
  <conditionalFormatting sqref="E3:E6">
    <cfRule type="duplicateValues" dxfId="1" priority="3"/>
  </conditionalFormatting>
  <pageMargins left="0.7" right="0.7" top="0.75" bottom="0.75" header="0.3" footer="0.3"/>
  <pageSetup paperSize="9" scale="70" orientation="landscape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对账发票申请</vt:lpstr>
      <vt:lpstr>客户回复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Z小米君</cp:lastModifiedBy>
  <dcterms:created xsi:type="dcterms:W3CDTF">2017-08-21T10:11:00Z</dcterms:created>
  <dcterms:modified xsi:type="dcterms:W3CDTF">2026-01-19T05:55:57Z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520089B3D69748C49887FFFF76F1B393_13</vt:lpwstr>
  </property>
  <property fmtid="{D5CDD505-2E9C-101B-9397-08002B2CF9AE}" pid="4" name="CalculationRule">
    <vt:i4>0</vt:i4>
  </property>
</Properties>
</file>