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 1" sheetId="1" r:id="rId1"/>
  </sheets>
  <definedNames>
    <definedName name="_xlnm._FilterDatabase" localSheetId="0" hidden="1">'Sheet 1'!$A$2:$P$15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<sst xmlns="http://schemas.openxmlformats.org/spreadsheetml/2006/main" count="34" uniqueCount="27">
  <si>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r>
      <rPr>
        <b/>
        <sz val="26"/>
        <color theme="1"/>
        <rFont val="宋体"/>
        <charset val="134"/>
      </rPr>
      <t>2026年 1月对账单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</si>
  <si>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</si>
  <si>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</si>
  <si>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</si>
  <si>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</si>
  <si>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</si>
  <si>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</si>
  <si>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</si>
  <si>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</si>
  <si>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</si>
  <si>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June</t>
  </si>
  <si>
    <t>42637-D
42997-D
48552-D</t>
  </si>
  <si>
    <t>RCZRFSC052</t>
  </si>
  <si>
    <t>4696-430-500/712/800
男上 中国</t>
  </si>
  <si>
    <t>WPZCALL003 米色主标 55*10mm</t>
  </si>
  <si>
    <t>HPZCALL004 价格牌 55*110mm-RFID</t>
  </si>
  <si>
    <t>MRZCALL067吊绳 330mm+4%</t>
  </si>
  <si>
    <t>CLZCALL018 RFID 芯片 白色胶带洗标 60*25 +5%</t>
  </si>
  <si>
    <t>CLZCALL027N  白色胶带空白洗标 63*25-不用切+10%</t>
  </si>
  <si>
    <t>CLZCALL027  白色胶带洗标 63*25 （4张）</t>
  </si>
  <si>
    <t>49143-D
49142-D</t>
  </si>
  <si>
    <t>RCZRFSC053</t>
  </si>
  <si>
    <t>4696-419-600
男上 中国 4006</t>
  </si>
  <si>
    <t>RC26FSC001</t>
  </si>
  <si>
    <t>4696款 手写卡</t>
  </si>
  <si>
    <t>手写卡ADZMSPC016（75*144mm）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</si>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</sst>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.000_);[Red]\(0.000\)"/>
    <numFmt numFmtId="179" formatCode="m&quot;月&quot;d&quot;日&quot;;@"/>
    <numFmt numFmtId="180" formatCode="0_ "/>
    <numFmt numFmtId="181" formatCode="&quot;￥&quot;#,##0.000;&quot;￥&quot;\-#,##0.000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4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DA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180" fontId="5" fillId="2" borderId="1" xfId="0" applyNumberFormat="1" applyFont="1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/>
    </xf>
    <xf numFmtId="7" fontId="5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8DD4E"/>
      <color rgb="00F9DAEB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I3" sqref="I3:I15"/>
    </sheetView>
  </sheetViews>
  <sheetFormatPr defaultColWidth="9" defaultRowHeight="14"/>
  <cols>
    <col min="1" max="1" width="13.0833333333333" style="5" customWidth="1"/>
    <col min="2" max="2" width="13.8333333333333" style="5" customWidth="1"/>
    <col min="3" max="3" width="13.8166666666667" style="6" customWidth="1"/>
    <col min="4" max="4" width="13.8333333333333" style="7" customWidth="1"/>
    <col min="5" max="5" width="12.0833333333333" style="6" customWidth="1"/>
    <col min="6" max="6" width="42.4166666666667" style="6" customWidth="1"/>
    <col min="7" max="7" width="12.25" style="6" customWidth="1"/>
    <col min="8" max="8" width="10.3833333333333" style="6" customWidth="1"/>
    <col min="9" max="9" width="14.4166666666667" style="8" customWidth="1"/>
    <col min="10" max="16378" width="8.66666666666667" style="5"/>
    <col min="16379" max="16384" width="9" style="5"/>
  </cols>
  <sheetData>
    <row r="1" s="1" customFormat="1" ht="33" spans="1:17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="1" customFormat="1" ht="20" spans="1:17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4" t="s">
        <v>6</v>
      </c>
      <c r="G2" s="15" t="s">
        <v>7</v>
      </c>
      <c r="H2" s="16" t="s">
        <v>8</v>
      </c>
      <c r="I2" s="17" t="s">
        <v>9</v>
      </c>
    </row>
    <row r="3" s="2" customFormat="1" ht="21" customHeight="1" spans="1:17">
      <c r="A3" s="18">
        <v>46000</v>
      </c>
      <c r="B3" s="19" t="s">
        <v>10</v>
      </c>
      <c r="C3" s="20" t="s">
        <v>11</v>
      </c>
      <c r="D3" s="19" t="s">
        <v>12</v>
      </c>
      <c r="E3" s="21" t="s">
        <v>13</v>
      </c>
      <c r="F3" s="22" t="s">
        <v>14</v>
      </c>
      <c r="G3" s="23">
        <v>53027</v>
      </c>
      <c r="H3" s="24">
        <v>0.28</v>
      </c>
      <c r="I3" s="25">
        <f t="shared" ref="I3:I13" si="0">G3*H3</f>
        <v>14847.56</v>
      </c>
      <c r="J3" s="26"/>
      <c r="K3" s="26"/>
      <c r="L3" s="26"/>
      <c r="M3" s="26"/>
      <c r="N3" s="26"/>
      <c r="O3" s="26"/>
      <c r="P3" s="26"/>
      <c r="Q3" s="27"/>
    </row>
    <row r="4" s="2" customFormat="1" ht="21" customHeight="1" spans="1:17">
      <c r="A4" s="18"/>
      <c r="B4" s="19"/>
      <c r="C4" s="19"/>
      <c r="D4" s="19"/>
      <c r="E4" s="21"/>
      <c r="F4" s="22" t="s">
        <v>15</v>
      </c>
      <c r="G4" s="23">
        <v>53027</v>
      </c>
      <c r="H4" s="24">
        <v>0.35</v>
      </c>
      <c r="I4" s="25">
        <f t="shared" si="0"/>
        <v>18559.45</v>
      </c>
      <c r="J4" s="26"/>
      <c r="K4" s="26"/>
      <c r="L4" s="26"/>
      <c r="M4" s="26"/>
      <c r="N4" s="26"/>
      <c r="O4" s="26"/>
      <c r="P4" s="26"/>
      <c r="Q4" s="27"/>
    </row>
    <row r="5" s="3" customFormat="1" ht="21" customHeight="1" spans="1:17">
      <c r="A5" s="18"/>
      <c r="B5" s="19"/>
      <c r="C5" s="19"/>
      <c r="D5" s="19"/>
      <c r="E5" s="21"/>
      <c r="F5" s="22" t="s">
        <v>16</v>
      </c>
      <c r="G5" s="23">
        <v>55148</v>
      </c>
      <c r="H5" s="24">
        <v>0.195</v>
      </c>
      <c r="I5" s="25">
        <f t="shared" si="0"/>
        <v>10753.86</v>
      </c>
      <c r="J5" s="28"/>
      <c r="K5" s="28"/>
      <c r="L5" s="28"/>
      <c r="M5" s="28"/>
      <c r="N5" s="28"/>
      <c r="O5" s="28"/>
      <c r="P5" s="28"/>
      <c r="Q5" s="29"/>
    </row>
    <row r="6" s="3" customFormat="1" ht="21" customHeight="1" spans="1:17">
      <c r="A6" s="18"/>
      <c r="B6" s="19"/>
      <c r="C6" s="19"/>
      <c r="D6" s="19"/>
      <c r="E6" s="21"/>
      <c r="F6" s="22" t="s">
        <v>17</v>
      </c>
      <c r="G6" s="23">
        <f>53027*1.05</f>
        <v>55678.35</v>
      </c>
      <c r="H6" s="24">
        <v>0.58</v>
      </c>
      <c r="I6" s="25">
        <f t="shared" si="0"/>
        <v>32293.443</v>
      </c>
      <c r="J6" s="28"/>
      <c r="K6" s="28"/>
      <c r="L6" s="28"/>
      <c r="M6" s="28"/>
      <c r="N6" s="28"/>
      <c r="O6" s="28"/>
      <c r="P6" s="28"/>
      <c r="Q6" s="29"/>
    </row>
    <row r="7" s="3" customFormat="1" ht="21" customHeight="1" spans="1:17">
      <c r="A7" s="18"/>
      <c r="B7" s="19"/>
      <c r="C7" s="19"/>
      <c r="D7" s="19"/>
      <c r="E7" s="21"/>
      <c r="F7" s="22" t="s">
        <v>18</v>
      </c>
      <c r="G7" s="23">
        <f>53027*1.1</f>
        <v>58329.7</v>
      </c>
      <c r="H7" s="24">
        <v>0.047</v>
      </c>
      <c r="I7" s="25">
        <f t="shared" si="0"/>
        <v>2741.4959</v>
      </c>
      <c r="J7" s="28"/>
      <c r="K7" s="28"/>
      <c r="L7" s="28"/>
      <c r="M7" s="28"/>
      <c r="N7" s="28"/>
      <c r="O7" s="28"/>
      <c r="P7" s="28"/>
      <c r="Q7" s="29"/>
    </row>
    <row r="8" s="3" customFormat="1" ht="21" customHeight="1" spans="1:17">
      <c r="A8" s="18"/>
      <c r="B8" s="19"/>
      <c r="C8" s="19"/>
      <c r="D8" s="19"/>
      <c r="E8" s="21"/>
      <c r="F8" s="30" t="s">
        <v>19</v>
      </c>
      <c r="G8" s="23">
        <f>G3*4</f>
        <v>212108</v>
      </c>
      <c r="H8" s="24">
        <v>0.05</v>
      </c>
      <c r="I8" s="25">
        <f t="shared" si="0"/>
        <v>10605.4</v>
      </c>
      <c r="J8" s="28"/>
      <c r="K8" s="28"/>
      <c r="L8" s="28"/>
      <c r="M8" s="28"/>
      <c r="N8" s="28"/>
      <c r="O8" s="28"/>
      <c r="P8" s="28"/>
      <c r="Q8" s="29"/>
    </row>
    <row r="9" s="3" customFormat="1" ht="21" customHeight="1" spans="1:17">
      <c r="A9" s="18">
        <v>46013</v>
      </c>
      <c r="B9" s="19" t="s">
        <v>10</v>
      </c>
      <c r="C9" s="20" t="s">
        <v>20</v>
      </c>
      <c r="D9" s="19" t="s">
        <v>21</v>
      </c>
      <c r="E9" s="21" t="s">
        <v>22</v>
      </c>
      <c r="F9" s="22" t="s">
        <v>14</v>
      </c>
      <c r="G9" s="23">
        <v>4006</v>
      </c>
      <c r="H9" s="24">
        <v>0.28</v>
      </c>
      <c r="I9" s="25">
        <f t="shared" si="0"/>
        <v>1121.68</v>
      </c>
      <c r="J9" s="28"/>
      <c r="K9" s="28"/>
      <c r="L9" s="28"/>
      <c r="M9" s="28"/>
      <c r="N9" s="28"/>
      <c r="O9" s="28"/>
      <c r="P9" s="28"/>
      <c r="Q9" s="29"/>
    </row>
    <row r="10" s="3" customFormat="1" ht="21" customHeight="1" spans="1:17">
      <c r="A10" s="18"/>
      <c r="B10" s="19"/>
      <c r="C10" s="19"/>
      <c r="D10" s="19"/>
      <c r="E10" s="21"/>
      <c r="F10" s="22" t="s">
        <v>15</v>
      </c>
      <c r="G10" s="23">
        <v>4006</v>
      </c>
      <c r="H10" s="24">
        <v>0.35</v>
      </c>
      <c r="I10" s="25">
        <f t="shared" si="0"/>
        <v>1402.1</v>
      </c>
      <c r="J10" s="28"/>
      <c r="K10" s="28"/>
      <c r="L10" s="28"/>
      <c r="M10" s="28"/>
      <c r="N10" s="28"/>
      <c r="O10" s="28"/>
      <c r="P10" s="28"/>
      <c r="Q10" s="29"/>
    </row>
    <row r="11" s="3" customFormat="1" ht="21" customHeight="1" spans="1:17">
      <c r="A11" s="18"/>
      <c r="B11" s="19"/>
      <c r="C11" s="19"/>
      <c r="D11" s="19"/>
      <c r="E11" s="21"/>
      <c r="F11" s="22" t="s">
        <v>16</v>
      </c>
      <c r="G11" s="23">
        <v>4166</v>
      </c>
      <c r="H11" s="24">
        <v>0.195</v>
      </c>
      <c r="I11" s="25">
        <f t="shared" si="0"/>
        <v>812.37</v>
      </c>
      <c r="J11" s="28"/>
      <c r="K11" s="28"/>
      <c r="L11" s="28"/>
      <c r="M11" s="28"/>
      <c r="N11" s="28"/>
      <c r="O11" s="28"/>
      <c r="P11" s="28"/>
      <c r="Q11" s="29"/>
    </row>
    <row r="12" s="3" customFormat="1" ht="21" customHeight="1" spans="1:17">
      <c r="A12" s="18"/>
      <c r="B12" s="19"/>
      <c r="C12" s="19"/>
      <c r="D12" s="19"/>
      <c r="E12" s="21"/>
      <c r="F12" s="22" t="s">
        <v>17</v>
      </c>
      <c r="G12" s="23">
        <v>4206</v>
      </c>
      <c r="H12" s="24">
        <v>0.58</v>
      </c>
      <c r="I12" s="25">
        <f t="shared" si="0"/>
        <v>2439.48</v>
      </c>
      <c r="J12" s="28"/>
      <c r="K12" s="28"/>
      <c r="L12" s="28"/>
      <c r="M12" s="28"/>
      <c r="N12" s="28"/>
      <c r="O12" s="28"/>
      <c r="P12" s="28"/>
      <c r="Q12" s="29"/>
    </row>
    <row r="13" s="3" customFormat="1" ht="21" customHeight="1" spans="1:17">
      <c r="A13" s="18"/>
      <c r="B13" s="19"/>
      <c r="C13" s="19"/>
      <c r="D13" s="19"/>
      <c r="E13" s="21"/>
      <c r="F13" s="30" t="s">
        <v>19</v>
      </c>
      <c r="G13" s="23">
        <f>G9*4</f>
        <v>16024</v>
      </c>
      <c r="H13" s="24">
        <v>0.05</v>
      </c>
      <c r="I13" s="25">
        <f t="shared" si="0"/>
        <v>801.2</v>
      </c>
      <c r="J13" s="28"/>
      <c r="K13" s="28"/>
      <c r="L13" s="28"/>
      <c r="M13" s="28"/>
      <c r="N13" s="28"/>
      <c r="O13" s="28"/>
      <c r="P13" s="28"/>
      <c r="Q13" s="29"/>
    </row>
    <row r="14" s="4" customFormat="1" ht="21" customHeight="1" spans="1:17">
      <c r="A14" s="18">
        <v>46026</v>
      </c>
      <c r="B14" s="19" t="s">
        <v>10</v>
      </c>
      <c r="C14" s="20"/>
      <c r="D14" s="19" t="s">
        <v>23</v>
      </c>
      <c r="E14" s="20" t="s">
        <v>24</v>
      </c>
      <c r="F14" s="31" t="s">
        <v>25</v>
      </c>
      <c r="G14" s="23">
        <v>500</v>
      </c>
      <c r="H14" s="24">
        <v>0.6</v>
      </c>
      <c r="I14" s="25">
        <f>G14*H14</f>
        <v>300</v>
      </c>
    </row>
    <row r="15" ht="27" customHeight="1" spans="1:17">
      <c r="H15" s="32" t="s">
        <v>26</v>
      </c>
      <c r="I15" s="33">
        <f>SUM(I3:I14)</f>
        <v>96678.0389</v>
      </c>
    </row>
  </sheetData>
  <autoFilter xmlns:etc="http://www.wps.cn/officeDocument/2017/etCustomData" ref="A2:P15" etc:filterBottomFollowUsedRange="0">
    <extLst/>
  </autoFilter>
  <mergeCells count="11">
    <mergeCell ref="A1:I1"/>
    <mergeCell ref="A3:A8"/>
    <mergeCell ref="A9:A13"/>
    <mergeCell ref="B3:B8"/>
    <mergeCell ref="B9:B13"/>
    <mergeCell ref="C3:C8"/>
    <mergeCell ref="C9:C13"/>
    <mergeCell ref="D3:D8"/>
    <mergeCell ref="D9:D13"/>
    <mergeCell ref="E3:E8"/>
    <mergeCell ref="E9:E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一叶如丹</cp:lastModifiedBy>
  <dcterms:created xsi:type="dcterms:W3CDTF">2015-06-05T18:19:00Z</dcterms:created>
  <dcterms:modified xsi:type="dcterms:W3CDTF">2026-01-18T12:16:55Z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09F8D3C3CC354201A4B95BAD61F36CC9_13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