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'国内做货-人民币'!$B$1:$I$8</definedName>
    <definedName name="_xlnm._FilterDatabase" localSheetId="1" hidden="1">'国外做货-美金'!$B$1:$I$277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<sst xmlns="http://schemas.openxmlformats.org/spreadsheetml/2006/main" count="438" uniqueCount="184">
  <si>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</si>
  <si>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</si>
  <si>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</si>
  <si>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</si>
  <si>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</si>
  <si>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</si>
  <si>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</si>
  <si>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</si>
  <si>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</si>
  <si>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</si>
  <si>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RRNBSK1073
工厂：安徽豪志</t>
  </si>
  <si>
    <t>BRILLITA 1278-777 -200/700
Made in China  女下</t>
  </si>
  <si>
    <t>白色吊牌HPBCGEN001-60*95mm</t>
  </si>
  <si>
    <t>黑色 吊绳 MRBCGEN004-320*1.5mm</t>
  </si>
  <si>
    <t>白色缎带洗标CLBCGEN003*6页-60*25mm</t>
  </si>
  <si>
    <t>白色织标WLBCGEN017（05B）-65*20mm</t>
  </si>
  <si>
    <t>白色织标WLBCGEN017（05B）-65*20mm-新增2000</t>
  </si>
  <si>
    <t>发  票  通  知  单</t>
  </si>
  <si>
    <r>
      <rPr>
        <sz val="11"/>
        <color rgb="FF000000"/>
        <rFont val="宋体"/>
        <charset val="134"/>
      </rP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</si>
  <si>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</si>
  <si>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</si>
  <si>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rPr>
        <sz val="11"/>
        <color rgb="FF000000"/>
        <rFont val="宋体"/>
        <charset val="134"/>
      </rP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</si>
  <si>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rPr>
        <sz val="11"/>
        <color rgb="FF000000"/>
        <rFont val="宋体"/>
        <charset val="134"/>
      </rP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</si>
  <si>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rPr>
        <sz val="11"/>
        <color rgb="FF000000"/>
        <rFont val="宋体"/>
        <charset val="134"/>
      </rP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</si>
  <si>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</si>
  <si>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rPr>
        <sz val="11"/>
        <color rgb="FF000000"/>
        <rFont val="宋体"/>
        <charset val="134"/>
      </rP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</si>
  <si>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rPr>
        <sz val="11"/>
        <color rgb="FF000000"/>
        <rFont val="宋体"/>
        <charset val="134"/>
      </rP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</si>
  <si>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备注</t>
  </si>
  <si>
    <t>睿宁</t>
  </si>
  <si>
    <t>淮北豪志服装有限公司</t>
  </si>
  <si>
    <t>商标</t>
  </si>
  <si>
    <t>无</t>
  </si>
  <si>
    <t>个</t>
  </si>
  <si>
    <t>1278-777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</si>
  <si>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</si>
  <si>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RRNBSK933
工厂：欧莱发</t>
  </si>
  <si>
    <t>RACHEL 0093-741-400
Made in Cambodia 女士长裤
加单22</t>
  </si>
  <si>
    <t>白色吊牌HPBCRFI001-60*95mm-RFID LOGO</t>
  </si>
  <si>
    <t>白色缎带洗标CLBCGEN003*4页-60*25mm</t>
  </si>
  <si>
    <t>.白色RFID织标WLBCRFI017-65*20mm（+4%）</t>
  </si>
  <si>
    <t>91818/91819</t>
  </si>
  <si>
    <t>RRNBSK965
工厂：依洲</t>
  </si>
  <si>
    <t>RACHEL 0093-741-800
Made in Cambodia 女士长裤
加单25</t>
  </si>
  <si>
    <t>白色RFID织标WLBCRFI017-65*20mm（+2%）</t>
  </si>
  <si>
    <t>91826/91822/92077</t>
  </si>
  <si>
    <t>RRNBSK966
工厂：依洲</t>
  </si>
  <si>
    <t>RACHEL 0093-741-300/803/718
Made in Cambodia 女士长裤
加单26</t>
  </si>
  <si>
    <t>RRNBSK967
工厂：依洲</t>
  </si>
  <si>
    <t>RACHEL 0093-741-718
Made in Cambodia 女士长裤
加单27</t>
  </si>
  <si>
    <t>92405/92406/92407</t>
  </si>
  <si>
    <t>RRNBSK968
工厂：依洲</t>
  </si>
  <si>
    <t>RACHEL 0093-741-718/800/251
Made in Cambodia 女士长裤
加单28</t>
  </si>
  <si>
    <t>RRNBSK969
工厂：欧莱发</t>
  </si>
  <si>
    <t>RACHEL 0093-741-400
Made in Cambodia 女士长裤
加单29</t>
  </si>
  <si>
    <t>RRNBSK970
工厂：欧莱发</t>
  </si>
  <si>
    <t>RACHEL 0093-741-400
Made in Cambodia 女士长裤
加单30</t>
  </si>
  <si>
    <t>RRNBSK971
工厂：欧莱发</t>
  </si>
  <si>
    <t>RACHEL 0093-741-400
Made in Cambodia 女士长裤
加单31</t>
  </si>
  <si>
    <t>RRNBSK972
工厂：依洲</t>
  </si>
  <si>
    <t>RACHEL 0093-746-401
Made in Cambodia 女士长裤
加单1</t>
  </si>
  <si>
    <t>RRNBSK973
工厂：依洲</t>
  </si>
  <si>
    <t>RACHEL 0093-746-401
Made in Cambodia 女士长裤
加单2</t>
  </si>
  <si>
    <t>90974/90978</t>
  </si>
  <si>
    <t>RRNBSK974
工厂：
90974 400：欧莱发
其余：依洲</t>
  </si>
  <si>
    <t>RACHEL 0093-799-401/251/300/400/800/803
Made in Cambodia 女士长裤</t>
  </si>
  <si>
    <t>90976/90977</t>
  </si>
  <si>
    <t>RRNBSK975
工厂：
90976 400：欧莱发
其余：依洲</t>
  </si>
  <si>
    <t>RACHEL 0093-770-401/251/300/400/800/803
Made in Cambodia 女士长裤</t>
  </si>
  <si>
    <t>41835/41836/41837</t>
  </si>
  <si>
    <t>RRNBSK992
工厂：依洲</t>
  </si>
  <si>
    <t>TARA 1120-741-800
Made in Cambodia 女下装</t>
  </si>
  <si>
    <t>黑色缎带洗标CLBCGEN004*4页-60*25mm</t>
  </si>
  <si>
    <t>空白标 BKKBXM24004（60*25mm）</t>
  </si>
  <si>
    <t>黑色RFID织标WLBCRFI025-65*20mm（+2%）</t>
  </si>
  <si>
    <t>RRNBSK1000
工厂：依洲</t>
  </si>
  <si>
    <t>5096-737-605
NEWSTEL PET
Made in Cambodia  女下
加单4</t>
  </si>
  <si>
    <t>白色RFID织标WLBCRFI017-65*20mm（+4%）</t>
  </si>
  <si>
    <t>RRNBSK1001
工厂：依洲</t>
  </si>
  <si>
    <t>5096-797-605
 NEWSTEL TALL
Made in Cambodia  女下
加单3</t>
  </si>
  <si>
    <t>RRNBSK1008
工厂：乐维斯</t>
  </si>
  <si>
    <t>LENCY 1102-741-800/060
Made in Cambodia 女短裙</t>
  </si>
  <si>
    <t>白色缎带洗标CLBCGEN003*5页-60*25mm 060色</t>
  </si>
  <si>
    <t>白色缎带洗标CLBCGEN003*4页-60*25mm-800色</t>
  </si>
  <si>
    <t>白色缎带洗标CLBCGEN003*4页-60*25mm-800色 重做第一页</t>
  </si>
  <si>
    <t>白色织标WLBCGEN017（05B）-65*20mm-改数字码</t>
  </si>
  <si>
    <t>白色缎带芯片洗标CLBCRFI001-60*25mm（+2%）</t>
  </si>
  <si>
    <t>RRNBSK1010
工厂：歆玥</t>
  </si>
  <si>
    <t>PEPINO  1200-741-401
Made in Cambodia 女下装</t>
  </si>
  <si>
    <t>黑色缎带空白标 BKKBXM24004（60*25mm）</t>
  </si>
  <si>
    <t>黑色RFID织标WLBCRFI025-65*20mm（+4%）</t>
  </si>
  <si>
    <t>RRNBSK1013
工厂：新云峰</t>
  </si>
  <si>
    <t>COMO 1097-741-717
Made in Cambodia 女下装</t>
  </si>
  <si>
    <t>黑色挂耳LPBCGEN002-8*13mm</t>
  </si>
  <si>
    <t>RRNBSK1014
工厂：新云峰</t>
  </si>
  <si>
    <t>COMO 1097-741-505
Made in Cambodia 女下装
加单1</t>
  </si>
  <si>
    <t>RRNBSK1017
工厂：新云峰</t>
  </si>
  <si>
    <t>TRAMA 1185-777 -700/712
Made in Cambodia 女士长裤</t>
  </si>
  <si>
    <t>RRNBSK1025
工厂： 依洲</t>
  </si>
  <si>
    <t>5096-741-800 NEWSTEL
Made in Cambodia  女下
加单43</t>
  </si>
  <si>
    <t>92767/92771</t>
  </si>
  <si>
    <t>RRNBSK1026
工厂： 欧莱发</t>
  </si>
  <si>
    <t>5096-741-818/605 NEWSTEL
Made in Cambodia  女下
加单44</t>
  </si>
  <si>
    <t>92764/92765/92766</t>
  </si>
  <si>
    <t>RRNBSK1027
工厂：金太阳</t>
  </si>
  <si>
    <t>5095-741-800/812  MIEL
Made in Cambodia 女下装裤子
加单8</t>
  </si>
  <si>
    <t>腰卡WTBCGEN243-WIDE LEG（BKYK25001）-88*82mm</t>
  </si>
  <si>
    <t>白色缎带洗标CLBCGEN003*4页-60*25mm（加页码）</t>
  </si>
  <si>
    <t>白色缎带空白标 BKKBXM24002（60*25mm）</t>
  </si>
  <si>
    <t>白色RFID织标WLBCRFI013-65*19mm（+2%）</t>
  </si>
  <si>
    <t>RRNBSK1036
工厂：依洲</t>
  </si>
  <si>
    <t>CHLOE 0926-747-401/250
Made in Cambodia 女士长裤</t>
  </si>
  <si>
    <t>白色缎带洗标CLBCGEN003*5页-60*25mm</t>
  </si>
  <si>
    <t>白色缎带芯片洗标CLBCRFI001-60*25mm（+4%）</t>
  </si>
  <si>
    <t>RRNBSK1037
工厂：依洲</t>
  </si>
  <si>
    <t>CHLOE 0926-787-401/250
Made in Cambodia 女士长裤</t>
  </si>
  <si>
    <t>40960/40961
配比41102/41105</t>
  </si>
  <si>
    <t>RRNBSK1038
工厂：依洲</t>
  </si>
  <si>
    <t>CHLOE 0926-741-401/250
Made in Cambodia 女士长裤
加单1</t>
  </si>
  <si>
    <t>配比装胶带贴纸  BKSKR24014</t>
  </si>
  <si>
    <t>RRNBSK1041
工厂：新云峰</t>
  </si>
  <si>
    <t>TRAMA 1185-742 -700/807
Made in Cambodia 女士长裤</t>
  </si>
  <si>
    <t xml:space="preserve">92963/92964 </t>
  </si>
  <si>
    <t>RRNBSK1054
工厂： 依洲</t>
  </si>
  <si>
    <t>5096-741-600 NEWSTEL
Made in Cambodia  女下
加单45</t>
  </si>
  <si>
    <t>RRNBSK1055
工厂：依洲</t>
  </si>
  <si>
    <t>5096-737-600
NEWSTEL PET
Made in Cambodia  女下
加单5</t>
  </si>
  <si>
    <t>RRNBSK1056
工厂：依洲</t>
  </si>
  <si>
    <t>5096-797-600
 NEWSTEL TALL
Made in Cambodia  女下
加单4</t>
  </si>
  <si>
    <t>RRNBSK1059
工厂：新云峰</t>
  </si>
  <si>
    <t>KELLY  1394-741-505
Made in Cambodia 女下装</t>
  </si>
  <si>
    <t>黑色缎带空白标 BKKBXM24002（60*25mm）</t>
  </si>
  <si>
    <t>42011</t>
  </si>
  <si>
    <t>RRNBSK1070
工厂：欧莱发</t>
  </si>
  <si>
    <t>GLOSHORT 1159-741-407/711
Made in Cambodia 女下装
加单1</t>
  </si>
  <si>
    <t>白色缎带洗标CLBCGEN003*5页-60*25mm（加页码）</t>
  </si>
  <si>
    <t>白色RFID织标WLBCRFI015-65*20mm（+4%）</t>
  </si>
  <si>
    <t>42013</t>
  </si>
  <si>
    <t>RRNBSK1071
工厂：欧莱发</t>
  </si>
  <si>
    <t>GLOSHORT 1159-741-407/711
Made in Cambodia 女下装
加单2</t>
  </si>
  <si>
    <t>RRNBSK1072
工厂：依洲</t>
  </si>
  <si>
    <t>ROSY 1276-777 -800
Made in Cambodia  女下</t>
  </si>
  <si>
    <t>92590/92591</t>
  </si>
  <si>
    <t>RRNBSK1079
工厂：依洲</t>
  </si>
  <si>
    <t>RACHEL 0093-746-401
Made in Cambodia 女士长裤
加单3</t>
  </si>
  <si>
    <t>92588/92589</t>
  </si>
  <si>
    <t>RRNBSK1080
工厂：依洲</t>
  </si>
  <si>
    <t>RACHEL 0093-741-800/251
Made in Cambodia 女士长裤
加单32</t>
  </si>
  <si>
    <t>40962/41875/41877
配比：44242+44243</t>
  </si>
  <si>
    <t>RRNBSK1082
工厂：依洲</t>
  </si>
  <si>
    <t>CHLOE 0926-741-401/250
Made in Cambodia 女士长裤
加单2</t>
  </si>
  <si>
    <t>42012</t>
  </si>
  <si>
    <t>RRNBSK1090
工厂：欧莱发</t>
  </si>
  <si>
    <t>GLOSHORT 1159-741-407/711
Made in Cambodia 女下装
加单3</t>
  </si>
  <si>
    <t>43338/43339</t>
  </si>
  <si>
    <t>RRNBSK1091
工厂：新云峰</t>
  </si>
  <si>
    <t>COMO 1097-741-505/717
Made in Cambodia 女下装
加单2</t>
  </si>
  <si>
    <t>RRNBSK1092
工厂：鸿运达</t>
  </si>
  <si>
    <t>KELLY  1394-741-505
Made in Cambodia 女下装
加单1</t>
  </si>
  <si>
    <t>RRNBSK1093
工厂：歆玥</t>
  </si>
  <si>
    <t>PEPINO UNI 1581-545-401
Made in Cambodia 女下装</t>
  </si>
  <si>
    <r>
      <rPr>
        <sz val="11"/>
        <rFont val="宋体"/>
        <charset val="134"/>
        <scheme val="minor"/>
      </rPr>
      <t>白色吊牌</t>
    </r>
    <r>
      <rPr>
        <sz val="11"/>
        <color rgb="FFFF0000"/>
        <rFont val="宋体"/>
        <charset val="134"/>
        <scheme val="minor"/>
      </rPr>
      <t>HPBCGEN011-</t>
    </r>
    <r>
      <rPr>
        <sz val="11"/>
        <rFont val="宋体"/>
        <charset val="134"/>
        <scheme val="minor"/>
      </rPr>
      <t>60*95mm-RFID LOGO-新版</t>
    </r>
  </si>
  <si>
    <t>42838/42839/42841/42843</t>
  </si>
  <si>
    <t>RRNBSK1094
工厂：新云峰</t>
  </si>
  <si>
    <t>TRAMA 1185-742 -700/807
Made in Cambodia 女士长裤
加单1</t>
  </si>
  <si>
    <t>白色缎带芯片洗标CLBCRFI001-60*25mm 补数</t>
  </si>
  <si>
    <t>92803/92806</t>
  </si>
  <si>
    <t>RRNBSK1095
工厂：依洲</t>
  </si>
  <si>
    <t>RACHEL 0093-741-800/251
Made in Cambodia 女士长裤
加单33</t>
  </si>
  <si>
    <t>RRNBSK1096
工厂：依洲</t>
  </si>
  <si>
    <t>RACHEL 0093-746-401
Made in Cambodia 女士长裤
加单4</t>
  </si>
  <si>
    <t>92804/92807/93068/93222</t>
  </si>
  <si>
    <t>RRNBSK1108
工厂：依洲</t>
  </si>
  <si>
    <t>RACHEL 0093-741-300/251/800
Made in Cambodia 女士长裤
加单34</t>
  </si>
  <si>
    <t>RRNBSK1109
工厂：依洲</t>
  </si>
  <si>
    <t>RACHEL 0093-746-401
Made in Cambodia 女士长裤
加单5</t>
  </si>
  <si>
    <t>RRNBSK1111
工厂：依洲</t>
  </si>
  <si>
    <t>5096-737-600/605
NEWSTEL PET
Made in Cambodia  女下
加单6</t>
  </si>
  <si>
    <t>RRNBSK1114
工厂：依洲</t>
  </si>
  <si>
    <t>CHLOE 0926-741-401/250
Made in Cambodia 女士长裤
加单3</t>
  </si>
  <si>
    <t>RRNBSK1115
工厂：依洲/欧莱发</t>
  </si>
  <si>
    <t>RACHEL 0093-741-400
Made in Cambodia 女士长裤
加单35</t>
  </si>
  <si>
    <t>RRNBSK1118
工厂：欧莱发</t>
  </si>
  <si>
    <t>GLOSHORT 1159-741-407/711
Made in Cambodia 女下装
补单</t>
  </si>
  <si>
    <t>白色RFID织标WLBCRFI015-65*20mm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</si>
</sst>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;\-\$#,##0.0000"/>
    <numFmt numFmtId="177" formatCode="\$#,##0.00;\-\$#,##0.00"/>
    <numFmt numFmtId="178" formatCode="0_);[Red]\(0\)"/>
    <numFmt numFmtId="179" formatCode="0_ "/>
    <numFmt numFmtId="180" formatCode="0.00_);[Red]\(0.00\)"/>
    <numFmt numFmtId="181" formatCode="yyyy/m/d;@"/>
    <numFmt numFmtId="182" formatCode="\$#,##0.000;\-\$#,##0.000"/>
    <numFmt numFmtId="183" formatCode="\$#,##0.000_);[Red]\(\$#,##0.000\)"/>
    <numFmt numFmtId="184" formatCode="\$#,##0.0000_);[Red]\(\$#,##0.0000\)"/>
    <numFmt numFmtId="185" formatCode="&quot;￥&quot;#,##0.000_);[Red]\(&quot;￥&quot;#,##0.000\)"/>
    <numFmt numFmtId="186" formatCode="&quot;￥&quot;#,##0.00_);[Red]\(&quot;￥&quot;#,##0.00\)"/>
    <numFmt numFmtId="187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22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181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2" fontId="4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82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vertical="center" wrapText="1"/>
    </xf>
    <xf numFmtId="14" fontId="0" fillId="0" borderId="7" xfId="0" applyNumberFormat="1" applyFont="1" applyFill="1" applyBorder="1" applyAlignment="1">
      <alignment vertical="center" wrapText="1"/>
    </xf>
    <xf numFmtId="14" fontId="0" fillId="0" borderId="6" xfId="0" applyNumberFormat="1" applyFont="1" applyFill="1" applyBorder="1" applyAlignment="1">
      <alignment vertical="center" wrapText="1"/>
    </xf>
    <xf numFmtId="183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26" fontId="4" fillId="0" borderId="5" xfId="0" applyNumberFormat="1" applyFont="1" applyFill="1" applyBorder="1" applyAlignment="1">
      <alignment horizontal="center" vertical="center"/>
    </xf>
    <xf numFmtId="26" fontId="4" fillId="0" borderId="7" xfId="0" applyNumberFormat="1" applyFont="1" applyFill="1" applyBorder="1" applyAlignment="1">
      <alignment horizontal="center" vertical="center"/>
    </xf>
    <xf numFmtId="184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182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43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6" fontId="0" fillId="0" borderId="0" xfId="0" applyNumberFormat="1" applyFill="1">
      <alignment vertical="center"/>
    </xf>
    <xf numFmtId="185" fontId="1" fillId="0" borderId="2" xfId="0" applyNumberFormat="1" applyFont="1" applyFill="1" applyBorder="1" applyAlignment="1">
      <alignment horizontal="center" vertical="center"/>
    </xf>
    <xf numFmtId="186" fontId="1" fillId="0" borderId="3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86" fontId="4" fillId="0" borderId="5" xfId="0" applyNumberFormat="1" applyFont="1" applyFill="1" applyBorder="1" applyAlignment="1">
      <alignment horizontal="center" vertical="center"/>
    </xf>
    <xf numFmtId="186" fontId="4" fillId="0" borderId="7" xfId="0" applyNumberFormat="1" applyFont="1" applyFill="1" applyBorder="1" applyAlignment="1">
      <alignment horizontal="center" vertical="center"/>
    </xf>
    <xf numFmtId="185" fontId="4" fillId="0" borderId="4" xfId="0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8" fontId="10" fillId="0" borderId="8" xfId="0" applyNumberFormat="1" applyFont="1" applyBorder="1" applyAlignment="1">
      <alignment horizontal="center" vertical="center" wrapText="1"/>
    </xf>
    <xf numFmtId="8" fontId="10" fillId="0" borderId="8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2" topLeftCell="A3" activePane="bottomLeft" state="frozen"/>
      <selection/>
      <selection pane="bottomLeft" activeCell="C24" sqref="C2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74" customWidth="1"/>
    <col min="9" max="9" width="14.9090909090909" style="75" customWidth="1"/>
    <col min="10" max="10" width="17.3636363636364" style="1" customWidth="1"/>
    <col min="11" max="16384" width="8.72727272727273" style="1"/>
  </cols>
  <sheetData>
    <row r="1" customHeight="1" spans="1:10">
      <c r="A1" s="4" t="s">
        <v>0</v>
      </c>
      <c r="B1" s="5"/>
      <c r="C1" s="5"/>
      <c r="D1" s="5"/>
      <c r="E1" s="5"/>
      <c r="F1" s="5"/>
      <c r="G1" s="5"/>
      <c r="H1" s="76"/>
      <c r="I1" s="77"/>
    </row>
    <row r="2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78" t="s">
        <v>8</v>
      </c>
      <c r="I2" s="79" t="s">
        <v>9</v>
      </c>
    </row>
    <row r="3" customHeight="1" spans="1:10">
      <c r="A3" s="38">
        <v>45993</v>
      </c>
      <c r="B3" s="39">
        <v>46001</v>
      </c>
      <c r="C3" s="40">
        <v>43102</v>
      </c>
      <c r="D3" s="41" t="s">
        <v>10</v>
      </c>
      <c r="E3" s="16" t="s">
        <v>11</v>
      </c>
      <c r="F3" s="16" t="s">
        <v>12</v>
      </c>
      <c r="G3" s="23">
        <v>6000</v>
      </c>
      <c r="H3" s="80">
        <v>0.35</v>
      </c>
      <c r="I3" s="20">
        <f>G3*H3</f>
        <v>2100</v>
      </c>
    </row>
    <row r="4" customHeight="1" spans="1:10">
      <c r="A4" s="38"/>
      <c r="B4" s="39"/>
      <c r="C4" s="43"/>
      <c r="D4" s="44"/>
      <c r="E4" s="16"/>
      <c r="F4" s="23" t="s">
        <v>13</v>
      </c>
      <c r="G4" s="23">
        <v>6000</v>
      </c>
      <c r="H4" s="81"/>
      <c r="I4" s="20">
        <v>0</v>
      </c>
    </row>
    <row r="5" customHeight="1" spans="1:10">
      <c r="A5" s="38"/>
      <c r="B5" s="46">
        <v>46005</v>
      </c>
      <c r="C5" s="43"/>
      <c r="D5" s="44"/>
      <c r="E5" s="16"/>
      <c r="F5" s="23" t="s">
        <v>14</v>
      </c>
      <c r="G5" s="23">
        <f>6000*6</f>
        <v>36000</v>
      </c>
      <c r="H5" s="82">
        <v>0.042</v>
      </c>
      <c r="I5" s="20">
        <f>G5*H5</f>
        <v>1512</v>
      </c>
    </row>
    <row r="6" customHeight="1" spans="1:10">
      <c r="A6" s="38"/>
      <c r="B6" s="39">
        <v>45996</v>
      </c>
      <c r="C6" s="43"/>
      <c r="D6" s="44"/>
      <c r="E6" s="16"/>
      <c r="F6" s="16" t="s">
        <v>15</v>
      </c>
      <c r="G6" s="23">
        <v>4000</v>
      </c>
      <c r="H6" s="82">
        <v>0.137</v>
      </c>
      <c r="I6" s="20">
        <f>G6*H6</f>
        <v>548</v>
      </c>
    </row>
    <row r="7" customHeight="1" spans="1:10">
      <c r="A7" s="38"/>
      <c r="B7" s="39">
        <v>45999</v>
      </c>
      <c r="C7" s="43"/>
      <c r="D7" s="44"/>
      <c r="E7" s="16"/>
      <c r="F7" s="16" t="s">
        <v>16</v>
      </c>
      <c r="G7" s="23">
        <v>2000</v>
      </c>
      <c r="H7" s="82">
        <v>0.137</v>
      </c>
      <c r="I7" s="20">
        <f>G7*H7</f>
        <v>274</v>
      </c>
    </row>
    <row r="8" customHeight="1" spans="1:10">
      <c r="A8"/>
      <c r="B8"/>
      <c r="C8"/>
      <c r="D8"/>
      <c r="E8"/>
      <c r="F8"/>
      <c r="G8"/>
      <c r="H8"/>
      <c r="I8" s="83">
        <f>SUM(I3:I7)</f>
        <v>4434</v>
      </c>
    </row>
    <row r="9" customHeight="1" spans="1:10">
      <c r="A9"/>
      <c r="B9"/>
      <c r="C9"/>
      <c r="D9"/>
      <c r="E9"/>
      <c r="F9"/>
      <c r="G9"/>
      <c r="H9"/>
      <c r="I9"/>
    </row>
    <row r="10" customHeight="1" spans="1:10">
      <c r="A10"/>
      <c r="B10"/>
      <c r="C10"/>
      <c r="D10"/>
      <c r="E10"/>
      <c r="F10"/>
      <c r="G10"/>
      <c r="H10"/>
      <c r="I10"/>
    </row>
    <row r="11" customHeight="1" spans="1:10">
      <c r="A11"/>
      <c r="B11"/>
      <c r="C11"/>
      <c r="D11"/>
      <c r="E11"/>
      <c r="F11"/>
      <c r="G11"/>
      <c r="H11"/>
      <c r="I11"/>
    </row>
    <row r="12" ht="59" customHeight="1" spans="1:10">
      <c r="A12" s="84" t="s">
        <v>17</v>
      </c>
      <c r="B12" s="84"/>
      <c r="C12" s="84"/>
      <c r="D12" s="84"/>
      <c r="E12" s="84"/>
      <c r="F12" s="84"/>
      <c r="G12" s="84"/>
      <c r="H12" s="84"/>
      <c r="I12" s="84"/>
      <c r="J12" s="84"/>
    </row>
    <row r="13" ht="64" customHeight="1" spans="1:10">
      <c r="A13" s="85" t="s">
        <v>18</v>
      </c>
      <c r="B13" s="85" t="s">
        <v>19</v>
      </c>
      <c r="C13" s="85" t="s">
        <v>20</v>
      </c>
      <c r="D13" s="85" t="s">
        <v>21</v>
      </c>
      <c r="E13" s="85" t="s">
        <v>22</v>
      </c>
      <c r="F13" s="85" t="s">
        <v>23</v>
      </c>
      <c r="G13" s="85" t="s">
        <v>24</v>
      </c>
      <c r="H13" s="85" t="s">
        <v>25</v>
      </c>
      <c r="I13" s="85" t="s">
        <v>26</v>
      </c>
      <c r="J13" s="85" t="s">
        <v>27</v>
      </c>
    </row>
    <row r="14" ht="49" customHeight="1" spans="1:10">
      <c r="A14" s="86">
        <v>1</v>
      </c>
      <c r="B14" s="87">
        <v>46045</v>
      </c>
      <c r="C14" s="85" t="s">
        <v>28</v>
      </c>
      <c r="D14" s="85" t="s">
        <v>29</v>
      </c>
      <c r="E14" s="85" t="s">
        <v>30</v>
      </c>
      <c r="F14" s="85" t="s">
        <v>31</v>
      </c>
      <c r="G14" s="85" t="s">
        <v>32</v>
      </c>
      <c r="H14" s="85">
        <v>54000</v>
      </c>
      <c r="I14" s="88">
        <v>4434</v>
      </c>
      <c r="J14" s="85" t="s">
        <v>33</v>
      </c>
    </row>
    <row r="15" customHeight="1" spans="1:10">
      <c r="A15"/>
      <c r="B15"/>
      <c r="C15"/>
      <c r="D15"/>
      <c r="E15"/>
      <c r="F15"/>
      <c r="G15"/>
      <c r="H15"/>
      <c r="I15"/>
    </row>
    <row r="16" customHeight="1" spans="1:10">
      <c r="A16"/>
      <c r="B16"/>
      <c r="C16"/>
      <c r="D16"/>
      <c r="E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</sheetData>
  <autoFilter xmlns:etc="http://www.wps.cn/officeDocument/2017/etCustomData" ref="B1:I8" etc:filterBottomFollowUsedRange="0">
    <extLst/>
  </autoFilter>
  <mergeCells count="8">
    <mergeCell ref="A1:I1"/>
    <mergeCell ref="A12:J12"/>
    <mergeCell ref="A3:A7"/>
    <mergeCell ref="B3:B4"/>
    <mergeCell ref="C3:C7"/>
    <mergeCell ref="D3:D7"/>
    <mergeCell ref="E3:E7"/>
    <mergeCell ref="H3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0"/>
  <sheetViews>
    <sheetView tabSelected="1" zoomScale="85" zoomScaleNormal="85" workbookViewId="0">
      <pane ySplit="2" topLeftCell="A259" activePane="bottomLeft" state="frozen"/>
      <selection/>
      <selection pane="bottomLeft" activeCell="M276" sqref="M27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34</v>
      </c>
    </row>
    <row r="3" customHeight="1" spans="1:9">
      <c r="A3" s="14">
        <v>45952</v>
      </c>
      <c r="B3" s="15">
        <v>46004</v>
      </c>
      <c r="C3" s="16">
        <v>91849</v>
      </c>
      <c r="D3" s="17" t="s">
        <v>35</v>
      </c>
      <c r="E3" s="16" t="s">
        <v>36</v>
      </c>
      <c r="F3" s="16" t="s">
        <v>37</v>
      </c>
      <c r="G3" s="18">
        <v>10000</v>
      </c>
      <c r="H3" s="19">
        <v>0.05</v>
      </c>
      <c r="I3" s="20">
        <f>G3*H3</f>
        <v>500</v>
      </c>
    </row>
    <row r="4" customHeight="1" spans="1:9">
      <c r="A4" s="14"/>
      <c r="B4" s="21"/>
      <c r="C4" s="16"/>
      <c r="D4" s="22"/>
      <c r="E4" s="16"/>
      <c r="F4" s="23" t="s">
        <v>13</v>
      </c>
      <c r="G4" s="18">
        <v>10000</v>
      </c>
      <c r="H4" s="24"/>
      <c r="I4" s="20">
        <f t="shared" ref="I4:I67" si="0">G4*H4</f>
        <v>0</v>
      </c>
    </row>
    <row r="5" customHeight="1" spans="1:9">
      <c r="A5" s="14"/>
      <c r="B5" s="25">
        <v>45989</v>
      </c>
      <c r="C5" s="16"/>
      <c r="D5" s="22"/>
      <c r="E5" s="16"/>
      <c r="F5" s="23" t="s">
        <v>38</v>
      </c>
      <c r="G5" s="18">
        <f>10000*4</f>
        <v>40000</v>
      </c>
      <c r="H5" s="26">
        <v>0.0072</v>
      </c>
      <c r="I5" s="20">
        <f t="shared" si="0"/>
        <v>288</v>
      </c>
    </row>
    <row r="6" customHeight="1" spans="1:9">
      <c r="A6" s="14"/>
      <c r="B6" s="25">
        <v>45970</v>
      </c>
      <c r="C6" s="16"/>
      <c r="D6" s="22"/>
      <c r="E6" s="16"/>
      <c r="F6" s="16" t="s">
        <v>15</v>
      </c>
      <c r="G6" s="18">
        <v>10000</v>
      </c>
      <c r="H6" s="26">
        <v>0.024</v>
      </c>
      <c r="I6" s="20">
        <f t="shared" si="0"/>
        <v>240</v>
      </c>
    </row>
    <row r="7" customHeight="1" spans="1:9">
      <c r="A7" s="14"/>
      <c r="B7" s="25">
        <v>45959</v>
      </c>
      <c r="C7" s="16"/>
      <c r="D7" s="22"/>
      <c r="E7" s="16"/>
      <c r="F7" s="16" t="s">
        <v>39</v>
      </c>
      <c r="G7" s="18">
        <f>10000*1.04</f>
        <v>10400</v>
      </c>
      <c r="H7" s="26">
        <v>0.15</v>
      </c>
      <c r="I7" s="20">
        <f t="shared" si="0"/>
        <v>1560</v>
      </c>
    </row>
    <row r="8" customHeight="1" spans="1:9">
      <c r="A8" s="14">
        <v>45960</v>
      </c>
      <c r="B8" s="15">
        <v>45997</v>
      </c>
      <c r="C8" s="16" t="s">
        <v>40</v>
      </c>
      <c r="D8" s="17" t="s">
        <v>41</v>
      </c>
      <c r="E8" s="16" t="s">
        <v>42</v>
      </c>
      <c r="F8" s="16" t="s">
        <v>37</v>
      </c>
      <c r="G8" s="18">
        <v>25000</v>
      </c>
      <c r="H8" s="19">
        <v>0.05</v>
      </c>
      <c r="I8" s="20">
        <f t="shared" si="0"/>
        <v>1250</v>
      </c>
    </row>
    <row r="9" customHeight="1" spans="1:9">
      <c r="A9" s="14"/>
      <c r="B9" s="21"/>
      <c r="C9" s="16"/>
      <c r="D9" s="22"/>
      <c r="E9" s="16"/>
      <c r="F9" s="23" t="s">
        <v>13</v>
      </c>
      <c r="G9" s="18">
        <v>25000</v>
      </c>
      <c r="H9" s="24"/>
      <c r="I9" s="20">
        <f t="shared" si="0"/>
        <v>0</v>
      </c>
    </row>
    <row r="10" customHeight="1" spans="1:9">
      <c r="A10" s="14"/>
      <c r="B10" s="27">
        <v>45978</v>
      </c>
      <c r="C10" s="16"/>
      <c r="D10" s="22"/>
      <c r="E10" s="16"/>
      <c r="F10" s="23" t="s">
        <v>38</v>
      </c>
      <c r="G10" s="18">
        <v>100000</v>
      </c>
      <c r="H10" s="26">
        <v>0.0072</v>
      </c>
      <c r="I10" s="20">
        <f t="shared" si="0"/>
        <v>720</v>
      </c>
    </row>
    <row r="11" customHeight="1" spans="1:9">
      <c r="A11" s="14"/>
      <c r="B11" s="27"/>
      <c r="C11" s="16"/>
      <c r="D11" s="22"/>
      <c r="E11" s="16"/>
      <c r="F11" s="16" t="s">
        <v>15</v>
      </c>
      <c r="G11" s="18">
        <v>25000</v>
      </c>
      <c r="H11" s="26">
        <v>0.024</v>
      </c>
      <c r="I11" s="20">
        <f t="shared" si="0"/>
        <v>600</v>
      </c>
    </row>
    <row r="12" customHeight="1" spans="1:9">
      <c r="A12" s="14"/>
      <c r="B12" s="28">
        <v>45974</v>
      </c>
      <c r="C12" s="16"/>
      <c r="D12" s="22"/>
      <c r="E12" s="16"/>
      <c r="F12" s="16" t="s">
        <v>43</v>
      </c>
      <c r="G12" s="18">
        <v>25500</v>
      </c>
      <c r="H12" s="26">
        <v>0.15</v>
      </c>
      <c r="I12" s="20">
        <f t="shared" si="0"/>
        <v>3825</v>
      </c>
    </row>
    <row r="13" customHeight="1" spans="1:9">
      <c r="A13" s="14">
        <v>45960</v>
      </c>
      <c r="B13" s="15">
        <v>46007</v>
      </c>
      <c r="C13" s="16" t="s">
        <v>44</v>
      </c>
      <c r="D13" s="17" t="s">
        <v>45</v>
      </c>
      <c r="E13" s="16" t="s">
        <v>46</v>
      </c>
      <c r="F13" s="16" t="s">
        <v>37</v>
      </c>
      <c r="G13" s="18">
        <v>25000</v>
      </c>
      <c r="H13" s="19">
        <v>0.05</v>
      </c>
      <c r="I13" s="20">
        <f t="shared" si="0"/>
        <v>1250</v>
      </c>
    </row>
    <row r="14" customHeight="1" spans="1:9">
      <c r="A14" s="14"/>
      <c r="B14" s="21"/>
      <c r="C14" s="16"/>
      <c r="D14" s="22"/>
      <c r="E14" s="16"/>
      <c r="F14" s="23" t="s">
        <v>13</v>
      </c>
      <c r="G14" s="18">
        <v>25000</v>
      </c>
      <c r="H14" s="24"/>
      <c r="I14" s="20">
        <f t="shared" si="0"/>
        <v>0</v>
      </c>
    </row>
    <row r="15" customHeight="1" spans="1:9">
      <c r="A15" s="14"/>
      <c r="B15" s="27">
        <v>45994</v>
      </c>
      <c r="C15" s="16"/>
      <c r="D15" s="22"/>
      <c r="E15" s="16"/>
      <c r="F15" s="23" t="s">
        <v>38</v>
      </c>
      <c r="G15" s="18">
        <v>100000</v>
      </c>
      <c r="H15" s="26">
        <v>0.0072</v>
      </c>
      <c r="I15" s="20">
        <f t="shared" si="0"/>
        <v>720</v>
      </c>
    </row>
    <row r="16" customHeight="1" spans="1:9">
      <c r="A16" s="14"/>
      <c r="B16" s="27"/>
      <c r="C16" s="16"/>
      <c r="D16" s="22"/>
      <c r="E16" s="16"/>
      <c r="F16" s="16" t="s">
        <v>15</v>
      </c>
      <c r="G16" s="18">
        <v>25000</v>
      </c>
      <c r="H16" s="26">
        <v>0.024</v>
      </c>
      <c r="I16" s="20">
        <f t="shared" si="0"/>
        <v>600</v>
      </c>
    </row>
    <row r="17" customHeight="1" spans="1:9">
      <c r="A17" s="14"/>
      <c r="B17" s="25">
        <v>45984</v>
      </c>
      <c r="C17" s="16"/>
      <c r="D17" s="22"/>
      <c r="E17" s="16"/>
      <c r="F17" s="16" t="s">
        <v>43</v>
      </c>
      <c r="G17" s="18">
        <v>25500</v>
      </c>
      <c r="H17" s="26">
        <v>0.15</v>
      </c>
      <c r="I17" s="20">
        <f t="shared" si="0"/>
        <v>3825</v>
      </c>
    </row>
    <row r="18" customHeight="1" spans="1:9">
      <c r="A18" s="14">
        <v>45960</v>
      </c>
      <c r="B18" s="15">
        <v>46008</v>
      </c>
      <c r="C18" s="16">
        <v>92078</v>
      </c>
      <c r="D18" s="17" t="s">
        <v>47</v>
      </c>
      <c r="E18" s="16" t="s">
        <v>48</v>
      </c>
      <c r="F18" s="16" t="s">
        <v>37</v>
      </c>
      <c r="G18" s="18">
        <v>10000</v>
      </c>
      <c r="H18" s="19">
        <v>0.05</v>
      </c>
      <c r="I18" s="20">
        <f t="shared" si="0"/>
        <v>500</v>
      </c>
    </row>
    <row r="19" customHeight="1" spans="1:9">
      <c r="A19" s="14"/>
      <c r="B19" s="21"/>
      <c r="C19" s="16"/>
      <c r="D19" s="22"/>
      <c r="E19" s="16"/>
      <c r="F19" s="23" t="s">
        <v>13</v>
      </c>
      <c r="G19" s="18">
        <v>10000</v>
      </c>
      <c r="H19" s="24"/>
      <c r="I19" s="20">
        <f t="shared" si="0"/>
        <v>0</v>
      </c>
    </row>
    <row r="20" customHeight="1" spans="1:9">
      <c r="A20" s="14"/>
      <c r="B20" s="27">
        <v>45994</v>
      </c>
      <c r="C20" s="16"/>
      <c r="D20" s="22"/>
      <c r="E20" s="16"/>
      <c r="F20" s="23" t="s">
        <v>38</v>
      </c>
      <c r="G20" s="18">
        <v>40000</v>
      </c>
      <c r="H20" s="26">
        <v>0.0072</v>
      </c>
      <c r="I20" s="20">
        <f t="shared" si="0"/>
        <v>288</v>
      </c>
    </row>
    <row r="21" customHeight="1" spans="1:9">
      <c r="A21" s="14"/>
      <c r="B21" s="27"/>
      <c r="C21" s="16"/>
      <c r="D21" s="22"/>
      <c r="E21" s="16"/>
      <c r="F21" s="16" t="s">
        <v>15</v>
      </c>
      <c r="G21" s="18">
        <v>10000</v>
      </c>
      <c r="H21" s="26">
        <v>0.024</v>
      </c>
      <c r="I21" s="20">
        <f t="shared" si="0"/>
        <v>240</v>
      </c>
    </row>
    <row r="22" customHeight="1" spans="1:9">
      <c r="A22" s="14"/>
      <c r="B22" s="25">
        <v>45992</v>
      </c>
      <c r="C22" s="16"/>
      <c r="D22" s="22"/>
      <c r="E22" s="16"/>
      <c r="F22" s="16" t="s">
        <v>43</v>
      </c>
      <c r="G22" s="18">
        <v>10200</v>
      </c>
      <c r="H22" s="26">
        <v>0.15</v>
      </c>
      <c r="I22" s="20">
        <f t="shared" si="0"/>
        <v>1530</v>
      </c>
    </row>
    <row r="23" customHeight="1" spans="1:9">
      <c r="A23" s="14">
        <v>45960</v>
      </c>
      <c r="B23" s="15">
        <v>46016</v>
      </c>
      <c r="C23" s="16" t="s">
        <v>49</v>
      </c>
      <c r="D23" s="17" t="s">
        <v>50</v>
      </c>
      <c r="E23" s="16" t="s">
        <v>51</v>
      </c>
      <c r="F23" s="16" t="s">
        <v>37</v>
      </c>
      <c r="G23" s="18">
        <v>35004</v>
      </c>
      <c r="H23" s="19">
        <v>0.05</v>
      </c>
      <c r="I23" s="20">
        <f t="shared" si="0"/>
        <v>1750.2</v>
      </c>
    </row>
    <row r="24" customHeight="1" spans="1:9">
      <c r="A24" s="14"/>
      <c r="B24" s="21"/>
      <c r="C24" s="16"/>
      <c r="D24" s="22"/>
      <c r="E24" s="16"/>
      <c r="F24" s="23" t="s">
        <v>13</v>
      </c>
      <c r="G24" s="18">
        <v>35004</v>
      </c>
      <c r="H24" s="24"/>
      <c r="I24" s="20">
        <f t="shared" si="0"/>
        <v>0</v>
      </c>
    </row>
    <row r="25" customHeight="1" spans="1:9">
      <c r="A25" s="14"/>
      <c r="B25" s="27">
        <v>46014</v>
      </c>
      <c r="C25" s="16"/>
      <c r="D25" s="22"/>
      <c r="E25" s="16"/>
      <c r="F25" s="23" t="s">
        <v>38</v>
      </c>
      <c r="G25" s="18">
        <v>140016</v>
      </c>
      <c r="H25" s="26">
        <v>0.0072</v>
      </c>
      <c r="I25" s="20">
        <f t="shared" si="0"/>
        <v>1008.1152</v>
      </c>
    </row>
    <row r="26" customHeight="1" spans="1:9">
      <c r="A26" s="14"/>
      <c r="B26" s="27"/>
      <c r="C26" s="16"/>
      <c r="D26" s="22"/>
      <c r="E26" s="16"/>
      <c r="F26" s="16" t="s">
        <v>15</v>
      </c>
      <c r="G26" s="18">
        <v>35004</v>
      </c>
      <c r="H26" s="26">
        <v>0.024</v>
      </c>
      <c r="I26" s="20">
        <f t="shared" si="0"/>
        <v>840.096</v>
      </c>
    </row>
    <row r="27" customHeight="1" spans="1:9">
      <c r="A27" s="14"/>
      <c r="B27" s="25">
        <v>45999</v>
      </c>
      <c r="C27" s="16"/>
      <c r="D27" s="22"/>
      <c r="E27" s="16"/>
      <c r="F27" s="16" t="s">
        <v>43</v>
      </c>
      <c r="G27" s="18">
        <v>35704.08</v>
      </c>
      <c r="H27" s="26">
        <v>0.15</v>
      </c>
      <c r="I27" s="20">
        <f t="shared" si="0"/>
        <v>5355.612</v>
      </c>
    </row>
    <row r="28" customHeight="1" spans="1:9">
      <c r="A28" s="14">
        <v>45960</v>
      </c>
      <c r="B28" s="15">
        <v>46004</v>
      </c>
      <c r="C28" s="16">
        <v>91852</v>
      </c>
      <c r="D28" s="17" t="s">
        <v>52</v>
      </c>
      <c r="E28" s="16" t="s">
        <v>53</v>
      </c>
      <c r="F28" s="16" t="s">
        <v>37</v>
      </c>
      <c r="G28" s="18">
        <v>10000</v>
      </c>
      <c r="H28" s="19">
        <v>0.05</v>
      </c>
      <c r="I28" s="20">
        <f t="shared" si="0"/>
        <v>500</v>
      </c>
    </row>
    <row r="29" customHeight="1" spans="1:9">
      <c r="A29" s="14"/>
      <c r="B29" s="21"/>
      <c r="C29" s="16"/>
      <c r="D29" s="22"/>
      <c r="E29" s="16"/>
      <c r="F29" s="23" t="s">
        <v>13</v>
      </c>
      <c r="G29" s="18">
        <v>10000</v>
      </c>
      <c r="H29" s="24"/>
      <c r="I29" s="20">
        <f t="shared" si="0"/>
        <v>0</v>
      </c>
    </row>
    <row r="30" customHeight="1" spans="1:9">
      <c r="A30" s="29"/>
      <c r="B30" s="30">
        <v>45978</v>
      </c>
      <c r="C30" s="16"/>
      <c r="D30" s="22"/>
      <c r="E30" s="16"/>
      <c r="F30" s="23" t="s">
        <v>38</v>
      </c>
      <c r="G30" s="18">
        <v>40000</v>
      </c>
      <c r="H30" s="26">
        <v>0.0072</v>
      </c>
      <c r="I30" s="20">
        <f t="shared" si="0"/>
        <v>288</v>
      </c>
    </row>
    <row r="31" customHeight="1" spans="1:9">
      <c r="A31" s="29"/>
      <c r="B31" s="30"/>
      <c r="C31" s="16"/>
      <c r="D31" s="22"/>
      <c r="E31" s="16"/>
      <c r="F31" s="16" t="s">
        <v>15</v>
      </c>
      <c r="G31" s="18">
        <v>10000</v>
      </c>
      <c r="H31" s="26">
        <v>0.024</v>
      </c>
      <c r="I31" s="20">
        <f t="shared" si="0"/>
        <v>240</v>
      </c>
    </row>
    <row r="32" customHeight="1" spans="1:9">
      <c r="A32" s="14"/>
      <c r="B32" s="25">
        <v>45976</v>
      </c>
      <c r="C32" s="16"/>
      <c r="D32" s="22"/>
      <c r="E32" s="16"/>
      <c r="F32" s="16" t="s">
        <v>43</v>
      </c>
      <c r="G32" s="18">
        <v>10200</v>
      </c>
      <c r="H32" s="26">
        <v>0.15</v>
      </c>
      <c r="I32" s="20">
        <f t="shared" si="0"/>
        <v>1530</v>
      </c>
    </row>
    <row r="33" customHeight="1" spans="1:9">
      <c r="A33" s="14">
        <v>45960</v>
      </c>
      <c r="B33" s="15">
        <v>46010</v>
      </c>
      <c r="C33" s="16">
        <v>91850</v>
      </c>
      <c r="D33" s="17" t="s">
        <v>54</v>
      </c>
      <c r="E33" s="16" t="s">
        <v>55</v>
      </c>
      <c r="F33" s="16" t="s">
        <v>37</v>
      </c>
      <c r="G33" s="18">
        <v>10000</v>
      </c>
      <c r="H33" s="19">
        <v>0.05</v>
      </c>
      <c r="I33" s="20">
        <f t="shared" si="0"/>
        <v>500</v>
      </c>
    </row>
    <row r="34" customHeight="1" spans="1:9">
      <c r="A34" s="14"/>
      <c r="B34" s="21"/>
      <c r="C34" s="16"/>
      <c r="D34" s="22"/>
      <c r="E34" s="16"/>
      <c r="F34" s="23" t="s">
        <v>13</v>
      </c>
      <c r="G34" s="18">
        <v>10000</v>
      </c>
      <c r="H34" s="24"/>
      <c r="I34" s="20">
        <f t="shared" si="0"/>
        <v>0</v>
      </c>
    </row>
    <row r="35" customHeight="1" spans="1:9">
      <c r="A35" s="14"/>
      <c r="B35" s="27">
        <v>46008</v>
      </c>
      <c r="C35" s="16"/>
      <c r="D35" s="22"/>
      <c r="E35" s="16"/>
      <c r="F35" s="23" t="s">
        <v>38</v>
      </c>
      <c r="G35" s="18">
        <v>40000</v>
      </c>
      <c r="H35" s="26">
        <v>0.0072</v>
      </c>
      <c r="I35" s="20">
        <f t="shared" si="0"/>
        <v>288</v>
      </c>
    </row>
    <row r="36" customHeight="1" spans="1:9">
      <c r="A36" s="14"/>
      <c r="B36" s="27"/>
      <c r="C36" s="16"/>
      <c r="D36" s="22"/>
      <c r="E36" s="16"/>
      <c r="F36" s="16" t="s">
        <v>15</v>
      </c>
      <c r="G36" s="18">
        <v>10000</v>
      </c>
      <c r="H36" s="26">
        <v>0.024</v>
      </c>
      <c r="I36" s="20">
        <f t="shared" si="0"/>
        <v>240</v>
      </c>
    </row>
    <row r="37" customHeight="1" spans="1:9">
      <c r="A37" s="14"/>
      <c r="B37" s="25">
        <v>45997</v>
      </c>
      <c r="C37" s="16"/>
      <c r="D37" s="22"/>
      <c r="E37" s="16"/>
      <c r="F37" s="16" t="s">
        <v>43</v>
      </c>
      <c r="G37" s="18">
        <v>10200</v>
      </c>
      <c r="H37" s="26">
        <v>0.15</v>
      </c>
      <c r="I37" s="20">
        <f t="shared" si="0"/>
        <v>1530</v>
      </c>
    </row>
    <row r="38" customHeight="1" spans="1:9">
      <c r="A38" s="14">
        <v>45960</v>
      </c>
      <c r="B38" s="15">
        <v>46016</v>
      </c>
      <c r="C38" s="16">
        <v>91851</v>
      </c>
      <c r="D38" s="17" t="s">
        <v>56</v>
      </c>
      <c r="E38" s="16" t="s">
        <v>57</v>
      </c>
      <c r="F38" s="16" t="s">
        <v>37</v>
      </c>
      <c r="G38" s="18">
        <v>10000</v>
      </c>
      <c r="H38" s="19">
        <v>0.05</v>
      </c>
      <c r="I38" s="20">
        <f t="shared" si="0"/>
        <v>500</v>
      </c>
    </row>
    <row r="39" customHeight="1" spans="1:9">
      <c r="A39" s="14"/>
      <c r="B39" s="21"/>
      <c r="C39" s="16"/>
      <c r="D39" s="22"/>
      <c r="E39" s="16"/>
      <c r="F39" s="23" t="s">
        <v>13</v>
      </c>
      <c r="G39" s="18">
        <v>10000</v>
      </c>
      <c r="H39" s="24"/>
      <c r="I39" s="20">
        <f t="shared" si="0"/>
        <v>0</v>
      </c>
    </row>
    <row r="40" customHeight="1" spans="1:9">
      <c r="A40" s="14"/>
      <c r="B40" s="31">
        <v>46008</v>
      </c>
      <c r="C40" s="16"/>
      <c r="D40" s="22"/>
      <c r="E40" s="16"/>
      <c r="F40" s="23" t="s">
        <v>38</v>
      </c>
      <c r="G40" s="18">
        <v>40000</v>
      </c>
      <c r="H40" s="26">
        <v>0.0072</v>
      </c>
      <c r="I40" s="20">
        <f t="shared" si="0"/>
        <v>288</v>
      </c>
    </row>
    <row r="41" customHeight="1" spans="1:9">
      <c r="A41" s="14"/>
      <c r="B41" s="31"/>
      <c r="C41" s="16"/>
      <c r="D41" s="22"/>
      <c r="E41" s="16"/>
      <c r="F41" s="16" t="s">
        <v>15</v>
      </c>
      <c r="G41" s="18">
        <v>10000</v>
      </c>
      <c r="H41" s="26">
        <v>0.024</v>
      </c>
      <c r="I41" s="20">
        <f t="shared" si="0"/>
        <v>240</v>
      </c>
    </row>
    <row r="42" customHeight="1" spans="1:9">
      <c r="A42" s="14"/>
      <c r="B42" s="25">
        <v>46001</v>
      </c>
      <c r="C42" s="16"/>
      <c r="D42" s="22"/>
      <c r="E42" s="16"/>
      <c r="F42" s="16" t="s">
        <v>43</v>
      </c>
      <c r="G42" s="18">
        <v>10200</v>
      </c>
      <c r="H42" s="26">
        <v>0.15</v>
      </c>
      <c r="I42" s="20">
        <f t="shared" si="0"/>
        <v>1530</v>
      </c>
    </row>
    <row r="43" customHeight="1" spans="1:9">
      <c r="A43" s="14">
        <v>45960</v>
      </c>
      <c r="B43" s="15">
        <v>45996</v>
      </c>
      <c r="C43" s="16">
        <v>91825</v>
      </c>
      <c r="D43" s="17" t="s">
        <v>58</v>
      </c>
      <c r="E43" s="16" t="s">
        <v>59</v>
      </c>
      <c r="F43" s="16" t="s">
        <v>37</v>
      </c>
      <c r="G43" s="18">
        <v>10000</v>
      </c>
      <c r="H43" s="19">
        <v>0.05</v>
      </c>
      <c r="I43" s="20">
        <f t="shared" si="0"/>
        <v>500</v>
      </c>
    </row>
    <row r="44" customHeight="1" spans="1:9">
      <c r="A44" s="14"/>
      <c r="B44" s="32"/>
      <c r="C44" s="16"/>
      <c r="D44" s="22"/>
      <c r="E44" s="16"/>
      <c r="F44" s="23" t="s">
        <v>13</v>
      </c>
      <c r="G44" s="18">
        <v>10000</v>
      </c>
      <c r="H44" s="24"/>
      <c r="I44" s="20">
        <f t="shared" si="0"/>
        <v>0</v>
      </c>
    </row>
    <row r="45" customHeight="1" spans="1:9">
      <c r="A45" s="14"/>
      <c r="B45" s="15">
        <v>45978</v>
      </c>
      <c r="C45" s="16"/>
      <c r="D45" s="22"/>
      <c r="E45" s="16"/>
      <c r="F45" s="23" t="s">
        <v>38</v>
      </c>
      <c r="G45" s="18">
        <v>40000</v>
      </c>
      <c r="H45" s="26">
        <v>0.0072</v>
      </c>
      <c r="I45" s="20">
        <f t="shared" si="0"/>
        <v>288</v>
      </c>
    </row>
    <row r="46" customHeight="1" spans="1:9">
      <c r="A46" s="14"/>
      <c r="B46" s="32"/>
      <c r="C46" s="16"/>
      <c r="D46" s="22"/>
      <c r="E46" s="16"/>
      <c r="F46" s="16" t="s">
        <v>15</v>
      </c>
      <c r="G46" s="18">
        <v>10000</v>
      </c>
      <c r="H46" s="26">
        <v>0.024</v>
      </c>
      <c r="I46" s="20">
        <f t="shared" si="0"/>
        <v>240</v>
      </c>
    </row>
    <row r="47" customHeight="1" spans="1:9">
      <c r="A47" s="14"/>
      <c r="B47" s="33">
        <v>45976</v>
      </c>
      <c r="C47" s="16"/>
      <c r="D47" s="22"/>
      <c r="E47" s="16"/>
      <c r="F47" s="16" t="s">
        <v>43</v>
      </c>
      <c r="G47" s="18">
        <v>10200</v>
      </c>
      <c r="H47" s="26">
        <v>0.15</v>
      </c>
      <c r="I47" s="20">
        <f t="shared" si="0"/>
        <v>1530</v>
      </c>
    </row>
    <row r="48" customHeight="1" spans="1:9">
      <c r="A48" s="14">
        <v>45960</v>
      </c>
      <c r="B48" s="15">
        <v>46008</v>
      </c>
      <c r="C48" s="16">
        <v>92404</v>
      </c>
      <c r="D48" s="17" t="s">
        <v>60</v>
      </c>
      <c r="E48" s="16" t="s">
        <v>61</v>
      </c>
      <c r="F48" s="16" t="s">
        <v>37</v>
      </c>
      <c r="G48" s="18">
        <v>15000</v>
      </c>
      <c r="H48" s="19">
        <v>0.05</v>
      </c>
      <c r="I48" s="20">
        <f t="shared" si="0"/>
        <v>750</v>
      </c>
    </row>
    <row r="49" customHeight="1" spans="1:9">
      <c r="A49" s="14"/>
      <c r="B49" s="32"/>
      <c r="C49" s="16"/>
      <c r="D49" s="22"/>
      <c r="E49" s="16"/>
      <c r="F49" s="23" t="s">
        <v>13</v>
      </c>
      <c r="G49" s="18">
        <v>15000</v>
      </c>
      <c r="H49" s="24"/>
      <c r="I49" s="20">
        <f t="shared" si="0"/>
        <v>0</v>
      </c>
    </row>
    <row r="50" customHeight="1" spans="1:9">
      <c r="A50" s="14"/>
      <c r="B50" s="15">
        <v>45996</v>
      </c>
      <c r="C50" s="16"/>
      <c r="D50" s="22"/>
      <c r="E50" s="16"/>
      <c r="F50" s="23" t="s">
        <v>38</v>
      </c>
      <c r="G50" s="18">
        <v>60000</v>
      </c>
      <c r="H50" s="26">
        <v>0.0072</v>
      </c>
      <c r="I50" s="20">
        <f t="shared" si="0"/>
        <v>432</v>
      </c>
    </row>
    <row r="51" customHeight="1" spans="1:9">
      <c r="A51" s="14"/>
      <c r="B51" s="32"/>
      <c r="C51" s="16"/>
      <c r="D51" s="22"/>
      <c r="E51" s="16"/>
      <c r="F51" s="16" t="s">
        <v>15</v>
      </c>
      <c r="G51" s="18">
        <v>15000</v>
      </c>
      <c r="H51" s="26">
        <v>0.024</v>
      </c>
      <c r="I51" s="20">
        <f t="shared" si="0"/>
        <v>360</v>
      </c>
    </row>
    <row r="52" customHeight="1" spans="1:9">
      <c r="A52" s="14"/>
      <c r="B52" s="33">
        <v>45992</v>
      </c>
      <c r="C52" s="16"/>
      <c r="D52" s="22"/>
      <c r="E52" s="16"/>
      <c r="F52" s="16" t="s">
        <v>43</v>
      </c>
      <c r="G52" s="18">
        <v>15300</v>
      </c>
      <c r="H52" s="26">
        <v>0.15</v>
      </c>
      <c r="I52" s="20">
        <f t="shared" si="0"/>
        <v>2295</v>
      </c>
    </row>
    <row r="53" customHeight="1" spans="1:9">
      <c r="A53" s="14">
        <v>45960</v>
      </c>
      <c r="B53" s="15">
        <v>46009</v>
      </c>
      <c r="C53" s="16" t="s">
        <v>62</v>
      </c>
      <c r="D53" s="17" t="s">
        <v>63</v>
      </c>
      <c r="E53" s="16" t="s">
        <v>64</v>
      </c>
      <c r="F53" s="16" t="s">
        <v>37</v>
      </c>
      <c r="G53" s="18">
        <v>20000</v>
      </c>
      <c r="H53" s="19">
        <v>0.05</v>
      </c>
      <c r="I53" s="20">
        <f t="shared" si="0"/>
        <v>1000</v>
      </c>
    </row>
    <row r="54" customHeight="1" spans="1:9">
      <c r="A54" s="14"/>
      <c r="B54" s="21"/>
      <c r="C54" s="16"/>
      <c r="D54" s="22"/>
      <c r="E54" s="16"/>
      <c r="F54" s="23" t="s">
        <v>13</v>
      </c>
      <c r="G54" s="18">
        <v>20000</v>
      </c>
      <c r="H54" s="24"/>
      <c r="I54" s="20">
        <f t="shared" si="0"/>
        <v>0</v>
      </c>
    </row>
    <row r="55" customHeight="1" spans="1:9">
      <c r="A55" s="14"/>
      <c r="B55" s="21"/>
      <c r="C55" s="16"/>
      <c r="D55" s="22"/>
      <c r="E55" s="16"/>
      <c r="F55" s="16" t="s">
        <v>37</v>
      </c>
      <c r="G55" s="18">
        <v>4000</v>
      </c>
      <c r="H55" s="19">
        <v>0.05</v>
      </c>
      <c r="I55" s="20">
        <f t="shared" si="0"/>
        <v>200</v>
      </c>
    </row>
    <row r="56" customHeight="1" spans="1:9">
      <c r="A56" s="14"/>
      <c r="B56" s="21"/>
      <c r="C56" s="16"/>
      <c r="D56" s="22"/>
      <c r="E56" s="16"/>
      <c r="F56" s="23" t="s">
        <v>13</v>
      </c>
      <c r="G56" s="18">
        <v>4000</v>
      </c>
      <c r="H56" s="24"/>
      <c r="I56" s="20">
        <f t="shared" si="0"/>
        <v>0</v>
      </c>
    </row>
    <row r="57" customHeight="1" spans="1:9">
      <c r="A57" s="14"/>
      <c r="B57" s="15">
        <v>45989</v>
      </c>
      <c r="C57" s="16"/>
      <c r="D57" s="22"/>
      <c r="E57" s="16"/>
      <c r="F57" s="23" t="s">
        <v>38</v>
      </c>
      <c r="G57" s="18">
        <v>96000</v>
      </c>
      <c r="H57" s="26">
        <v>0.0072</v>
      </c>
      <c r="I57" s="20">
        <f t="shared" si="0"/>
        <v>691.2</v>
      </c>
    </row>
    <row r="58" customHeight="1" spans="1:9">
      <c r="A58" s="14"/>
      <c r="B58" s="32"/>
      <c r="C58" s="16"/>
      <c r="D58" s="22"/>
      <c r="E58" s="16"/>
      <c r="F58" s="16" t="s">
        <v>15</v>
      </c>
      <c r="G58" s="18">
        <v>24000</v>
      </c>
      <c r="H58" s="26">
        <v>0.024</v>
      </c>
      <c r="I58" s="20">
        <f t="shared" si="0"/>
        <v>576</v>
      </c>
    </row>
    <row r="59" customHeight="1" spans="1:9">
      <c r="A59" s="14"/>
      <c r="B59" s="33">
        <v>45984</v>
      </c>
      <c r="C59" s="16"/>
      <c r="D59" s="22"/>
      <c r="E59" s="16"/>
      <c r="F59" s="16" t="s">
        <v>43</v>
      </c>
      <c r="G59" s="18">
        <v>24480</v>
      </c>
      <c r="H59" s="26">
        <v>0.15</v>
      </c>
      <c r="I59" s="20">
        <f t="shared" si="0"/>
        <v>3672</v>
      </c>
    </row>
    <row r="60" customHeight="1" spans="1:9">
      <c r="A60" s="14">
        <v>45960</v>
      </c>
      <c r="B60" s="15">
        <v>46008</v>
      </c>
      <c r="C60" s="16" t="s">
        <v>65</v>
      </c>
      <c r="D60" s="17" t="s">
        <v>66</v>
      </c>
      <c r="E60" s="16" t="s">
        <v>67</v>
      </c>
      <c r="F60" s="16" t="s">
        <v>37</v>
      </c>
      <c r="G60" s="18">
        <v>15000</v>
      </c>
      <c r="H60" s="19">
        <v>0.05</v>
      </c>
      <c r="I60" s="20">
        <f t="shared" si="0"/>
        <v>750</v>
      </c>
    </row>
    <row r="61" customHeight="1" spans="1:9">
      <c r="A61" s="14"/>
      <c r="B61" s="32"/>
      <c r="C61" s="16"/>
      <c r="D61" s="22"/>
      <c r="E61" s="16"/>
      <c r="F61" s="23" t="s">
        <v>13</v>
      </c>
      <c r="G61" s="18">
        <v>15000</v>
      </c>
      <c r="H61" s="24"/>
      <c r="I61" s="20">
        <f t="shared" si="0"/>
        <v>0</v>
      </c>
    </row>
    <row r="62" customHeight="1" spans="1:9">
      <c r="A62" s="14"/>
      <c r="B62" s="15">
        <v>46007</v>
      </c>
      <c r="C62" s="16"/>
      <c r="D62" s="22"/>
      <c r="E62" s="16"/>
      <c r="F62" s="16" t="s">
        <v>37</v>
      </c>
      <c r="G62" s="18">
        <v>3000</v>
      </c>
      <c r="H62" s="19">
        <v>0.05</v>
      </c>
      <c r="I62" s="20">
        <f t="shared" si="0"/>
        <v>150</v>
      </c>
    </row>
    <row r="63" customHeight="1" spans="1:9">
      <c r="A63" s="14"/>
      <c r="B63" s="21"/>
      <c r="C63" s="16"/>
      <c r="D63" s="22"/>
      <c r="E63" s="16"/>
      <c r="F63" s="23" t="s">
        <v>13</v>
      </c>
      <c r="G63" s="18">
        <v>3000</v>
      </c>
      <c r="H63" s="24"/>
      <c r="I63" s="20">
        <f t="shared" si="0"/>
        <v>0</v>
      </c>
    </row>
    <row r="64" customHeight="1" spans="1:9">
      <c r="A64" s="14"/>
      <c r="B64" s="15">
        <v>45989</v>
      </c>
      <c r="C64" s="16"/>
      <c r="D64" s="22"/>
      <c r="E64" s="16"/>
      <c r="F64" s="23" t="s">
        <v>38</v>
      </c>
      <c r="G64" s="18">
        <v>72000</v>
      </c>
      <c r="H64" s="26">
        <v>0.0072</v>
      </c>
      <c r="I64" s="20">
        <f t="shared" si="0"/>
        <v>518.4</v>
      </c>
    </row>
    <row r="65" customHeight="1" spans="1:9">
      <c r="A65" s="14"/>
      <c r="B65" s="32"/>
      <c r="C65" s="16"/>
      <c r="D65" s="22"/>
      <c r="E65" s="16"/>
      <c r="F65" s="16" t="s">
        <v>15</v>
      </c>
      <c r="G65" s="18">
        <v>18000</v>
      </c>
      <c r="H65" s="26">
        <v>0.024</v>
      </c>
      <c r="I65" s="20">
        <f t="shared" si="0"/>
        <v>432</v>
      </c>
    </row>
    <row r="66" customHeight="1" spans="1:9">
      <c r="A66" s="14"/>
      <c r="B66" s="33">
        <v>45984</v>
      </c>
      <c r="C66" s="16"/>
      <c r="D66" s="22"/>
      <c r="E66" s="16"/>
      <c r="F66" s="16" t="s">
        <v>43</v>
      </c>
      <c r="G66" s="18">
        <v>18360</v>
      </c>
      <c r="H66" s="26">
        <v>0.15</v>
      </c>
      <c r="I66" s="20">
        <f t="shared" si="0"/>
        <v>2754</v>
      </c>
    </row>
    <row r="67" customHeight="1" spans="1:9">
      <c r="A67" s="14">
        <v>45964</v>
      </c>
      <c r="B67" s="27">
        <v>45987</v>
      </c>
      <c r="C67" s="34" t="s">
        <v>68</v>
      </c>
      <c r="D67" s="17" t="s">
        <v>69</v>
      </c>
      <c r="E67" s="16" t="s">
        <v>70</v>
      </c>
      <c r="F67" s="16" t="s">
        <v>37</v>
      </c>
      <c r="G67" s="23">
        <v>5000</v>
      </c>
      <c r="H67" s="26">
        <v>0.05</v>
      </c>
      <c r="I67" s="20">
        <f t="shared" si="0"/>
        <v>250</v>
      </c>
    </row>
    <row r="68" customHeight="1" spans="1:9">
      <c r="A68" s="14"/>
      <c r="B68" s="27"/>
      <c r="C68" s="35"/>
      <c r="D68" s="17"/>
      <c r="E68" s="16"/>
      <c r="F68" s="23" t="s">
        <v>13</v>
      </c>
      <c r="G68" s="23">
        <v>5000</v>
      </c>
      <c r="H68" s="26"/>
      <c r="I68" s="20">
        <f t="shared" ref="I68:I131" si="1">G68*H68</f>
        <v>0</v>
      </c>
    </row>
    <row r="69" customHeight="1" spans="1:9">
      <c r="A69" s="14"/>
      <c r="B69" s="36">
        <v>46003</v>
      </c>
      <c r="C69" s="35"/>
      <c r="D69" s="17"/>
      <c r="E69" s="16"/>
      <c r="F69" s="16" t="s">
        <v>37</v>
      </c>
      <c r="G69" s="23">
        <v>15000</v>
      </c>
      <c r="H69" s="26">
        <v>0.05</v>
      </c>
      <c r="I69" s="20">
        <f t="shared" si="1"/>
        <v>750</v>
      </c>
    </row>
    <row r="70" customHeight="1" spans="1:9">
      <c r="A70" s="14"/>
      <c r="B70" s="31"/>
      <c r="C70" s="35"/>
      <c r="D70" s="17"/>
      <c r="E70" s="16"/>
      <c r="F70" s="23" t="s">
        <v>13</v>
      </c>
      <c r="G70" s="23">
        <v>15000</v>
      </c>
      <c r="H70" s="26"/>
      <c r="I70" s="20">
        <f t="shared" si="1"/>
        <v>0</v>
      </c>
    </row>
    <row r="71" customHeight="1" spans="1:9">
      <c r="A71" s="14"/>
      <c r="B71" s="36">
        <v>45976</v>
      </c>
      <c r="C71" s="35"/>
      <c r="D71" s="17"/>
      <c r="E71" s="16"/>
      <c r="F71" s="23" t="s">
        <v>71</v>
      </c>
      <c r="G71" s="23">
        <v>80000</v>
      </c>
      <c r="H71" s="26">
        <v>0.0083</v>
      </c>
      <c r="I71" s="20">
        <f t="shared" si="1"/>
        <v>664</v>
      </c>
    </row>
    <row r="72" customHeight="1" spans="1:9">
      <c r="A72" s="14"/>
      <c r="B72" s="31"/>
      <c r="C72" s="35"/>
      <c r="D72" s="17"/>
      <c r="E72" s="16"/>
      <c r="F72" s="23" t="s">
        <v>72</v>
      </c>
      <c r="G72" s="23">
        <v>20000</v>
      </c>
      <c r="H72" s="26">
        <v>0.0058</v>
      </c>
      <c r="I72" s="20">
        <f t="shared" si="1"/>
        <v>116</v>
      </c>
    </row>
    <row r="73" customHeight="1" spans="1:9">
      <c r="A73" s="14"/>
      <c r="B73" s="37">
        <v>45969</v>
      </c>
      <c r="C73" s="35"/>
      <c r="D73" s="17"/>
      <c r="E73" s="16"/>
      <c r="F73" s="16" t="s">
        <v>73</v>
      </c>
      <c r="G73" s="23">
        <v>20400</v>
      </c>
      <c r="H73" s="26">
        <v>0.15</v>
      </c>
      <c r="I73" s="20">
        <f t="shared" si="1"/>
        <v>3060</v>
      </c>
    </row>
    <row r="74" customHeight="1" spans="1:9">
      <c r="A74" s="38">
        <v>45967</v>
      </c>
      <c r="B74" s="39">
        <v>45995</v>
      </c>
      <c r="C74" s="40">
        <v>92579</v>
      </c>
      <c r="D74" s="41" t="s">
        <v>74</v>
      </c>
      <c r="E74" s="16" t="s">
        <v>75</v>
      </c>
      <c r="F74" s="16" t="s">
        <v>37</v>
      </c>
      <c r="G74" s="23">
        <v>1000</v>
      </c>
      <c r="H74" s="42">
        <v>0.05</v>
      </c>
      <c r="I74" s="20">
        <f t="shared" si="1"/>
        <v>50</v>
      </c>
    </row>
    <row r="75" customHeight="1" spans="1:9">
      <c r="A75" s="38"/>
      <c r="B75" s="39"/>
      <c r="C75" s="43"/>
      <c r="D75" s="44"/>
      <c r="E75" s="16"/>
      <c r="F75" s="23" t="s">
        <v>13</v>
      </c>
      <c r="G75" s="23">
        <v>1000</v>
      </c>
      <c r="H75" s="45"/>
      <c r="I75" s="20">
        <f t="shared" si="1"/>
        <v>0</v>
      </c>
    </row>
    <row r="76" customHeight="1" spans="1:9">
      <c r="A76" s="38"/>
      <c r="B76" s="46">
        <v>45993</v>
      </c>
      <c r="C76" s="43"/>
      <c r="D76" s="44"/>
      <c r="E76" s="16"/>
      <c r="F76" s="23" t="s">
        <v>38</v>
      </c>
      <c r="G76" s="23">
        <f>1000*4</f>
        <v>4000</v>
      </c>
      <c r="H76" s="26">
        <v>0.0072</v>
      </c>
      <c r="I76" s="20">
        <f t="shared" si="1"/>
        <v>28.8</v>
      </c>
    </row>
    <row r="77" customHeight="1" spans="1:9">
      <c r="A77" s="38"/>
      <c r="B77" s="47">
        <v>45970</v>
      </c>
      <c r="C77" s="43"/>
      <c r="D77" s="44"/>
      <c r="E77" s="16"/>
      <c r="F77" s="16" t="s">
        <v>15</v>
      </c>
      <c r="G77" s="23">
        <v>1000</v>
      </c>
      <c r="H77" s="26">
        <v>0.024</v>
      </c>
      <c r="I77" s="20">
        <f t="shared" si="1"/>
        <v>24</v>
      </c>
    </row>
    <row r="78" customHeight="1" spans="1:9">
      <c r="A78" s="38"/>
      <c r="B78" s="48">
        <v>45971</v>
      </c>
      <c r="C78" s="43"/>
      <c r="D78" s="44"/>
      <c r="E78" s="16"/>
      <c r="F78" s="23" t="s">
        <v>76</v>
      </c>
      <c r="G78" s="23">
        <f>1000*1.04</f>
        <v>1040</v>
      </c>
      <c r="H78" s="26">
        <v>0.15</v>
      </c>
      <c r="I78" s="20">
        <f t="shared" si="1"/>
        <v>156</v>
      </c>
    </row>
    <row r="79" customHeight="1" spans="1:9">
      <c r="A79" s="38">
        <v>45967</v>
      </c>
      <c r="B79" s="39">
        <v>45996</v>
      </c>
      <c r="C79" s="40">
        <v>92581</v>
      </c>
      <c r="D79" s="41" t="s">
        <v>77</v>
      </c>
      <c r="E79" s="16" t="s">
        <v>78</v>
      </c>
      <c r="F79" s="16" t="s">
        <v>37</v>
      </c>
      <c r="G79" s="23">
        <v>1000</v>
      </c>
      <c r="H79" s="42">
        <v>0.05</v>
      </c>
      <c r="I79" s="20">
        <f t="shared" si="1"/>
        <v>50</v>
      </c>
    </row>
    <row r="80" customHeight="1" spans="1:9">
      <c r="A80" s="38"/>
      <c r="B80" s="39"/>
      <c r="C80" s="43"/>
      <c r="D80" s="44"/>
      <c r="E80" s="16"/>
      <c r="F80" s="23" t="s">
        <v>13</v>
      </c>
      <c r="G80" s="23">
        <v>1000</v>
      </c>
      <c r="H80" s="45"/>
      <c r="I80" s="20">
        <f t="shared" si="1"/>
        <v>0</v>
      </c>
    </row>
    <row r="81" customHeight="1" spans="1:9">
      <c r="A81" s="38"/>
      <c r="B81" s="46">
        <v>45993</v>
      </c>
      <c r="C81" s="43"/>
      <c r="D81" s="44"/>
      <c r="E81" s="16"/>
      <c r="F81" s="23" t="s">
        <v>38</v>
      </c>
      <c r="G81" s="23">
        <f>1000*4</f>
        <v>4000</v>
      </c>
      <c r="H81" s="26">
        <v>0.0072</v>
      </c>
      <c r="I81" s="20">
        <f t="shared" si="1"/>
        <v>28.8</v>
      </c>
    </row>
    <row r="82" customHeight="1" spans="1:9">
      <c r="A82" s="38"/>
      <c r="B82" s="49">
        <v>45970</v>
      </c>
      <c r="C82" s="43"/>
      <c r="D82" s="44"/>
      <c r="E82" s="16"/>
      <c r="F82" s="16" t="s">
        <v>15</v>
      </c>
      <c r="G82" s="23">
        <v>1000</v>
      </c>
      <c r="H82" s="26">
        <v>0.024</v>
      </c>
      <c r="I82" s="20">
        <f t="shared" si="1"/>
        <v>24</v>
      </c>
    </row>
    <row r="83" customHeight="1" spans="1:9">
      <c r="A83" s="38"/>
      <c r="B83" s="48">
        <v>45971</v>
      </c>
      <c r="C83" s="43"/>
      <c r="D83" s="44"/>
      <c r="E83" s="16"/>
      <c r="F83" s="23" t="s">
        <v>76</v>
      </c>
      <c r="G83" s="23">
        <f>1000*1.04</f>
        <v>1040</v>
      </c>
      <c r="H83" s="26">
        <v>0.15</v>
      </c>
      <c r="I83" s="20">
        <f t="shared" si="1"/>
        <v>156</v>
      </c>
    </row>
    <row r="84" customHeight="1" spans="1:9">
      <c r="A84" s="14">
        <v>45971</v>
      </c>
      <c r="B84" s="15">
        <v>46003</v>
      </c>
      <c r="C84" s="16">
        <v>41804</v>
      </c>
      <c r="D84" s="17" t="s">
        <v>79</v>
      </c>
      <c r="E84" s="16" t="s">
        <v>80</v>
      </c>
      <c r="F84" s="16" t="s">
        <v>37</v>
      </c>
      <c r="G84" s="18">
        <v>35000</v>
      </c>
      <c r="H84" s="19">
        <v>0.05</v>
      </c>
      <c r="I84" s="20">
        <f t="shared" si="1"/>
        <v>1750</v>
      </c>
    </row>
    <row r="85" customHeight="1" spans="1:9">
      <c r="A85" s="14"/>
      <c r="B85" s="32"/>
      <c r="C85" s="16"/>
      <c r="D85" s="22"/>
      <c r="E85" s="16"/>
      <c r="F85" s="23" t="s">
        <v>13</v>
      </c>
      <c r="G85" s="18">
        <v>35000</v>
      </c>
      <c r="H85" s="24"/>
      <c r="I85" s="20">
        <f t="shared" si="1"/>
        <v>0</v>
      </c>
    </row>
    <row r="86" customHeight="1" spans="1:9">
      <c r="A86" s="14"/>
      <c r="B86" s="33">
        <v>46008</v>
      </c>
      <c r="C86" s="16"/>
      <c r="D86" s="22"/>
      <c r="E86" s="16"/>
      <c r="F86" s="23" t="s">
        <v>81</v>
      </c>
      <c r="G86" s="18">
        <v>75000</v>
      </c>
      <c r="H86" s="26">
        <v>0.0072</v>
      </c>
      <c r="I86" s="20">
        <f t="shared" si="1"/>
        <v>540</v>
      </c>
    </row>
    <row r="87" customHeight="1" spans="1:9">
      <c r="A87" s="14"/>
      <c r="B87" s="33">
        <v>45978</v>
      </c>
      <c r="C87" s="16"/>
      <c r="D87" s="22"/>
      <c r="E87" s="16"/>
      <c r="F87" s="23" t="s">
        <v>82</v>
      </c>
      <c r="G87" s="18">
        <v>80000</v>
      </c>
      <c r="H87" s="26">
        <v>0.0072</v>
      </c>
      <c r="I87" s="20">
        <f t="shared" si="1"/>
        <v>576</v>
      </c>
    </row>
    <row r="88" customHeight="1" spans="1:9">
      <c r="A88" s="14"/>
      <c r="B88" s="33">
        <v>45985</v>
      </c>
      <c r="C88" s="16"/>
      <c r="D88" s="22"/>
      <c r="E88" s="16"/>
      <c r="F88" s="23" t="s">
        <v>83</v>
      </c>
      <c r="G88" s="18">
        <v>20000</v>
      </c>
      <c r="H88" s="26">
        <v>0.0072</v>
      </c>
      <c r="I88" s="20">
        <f t="shared" si="1"/>
        <v>144</v>
      </c>
    </row>
    <row r="89" customHeight="1" spans="1:9">
      <c r="A89" s="14"/>
      <c r="B89" s="33">
        <v>45983</v>
      </c>
      <c r="C89" s="16"/>
      <c r="D89" s="22"/>
      <c r="E89" s="16"/>
      <c r="F89" s="16" t="s">
        <v>84</v>
      </c>
      <c r="G89" s="18">
        <v>35000</v>
      </c>
      <c r="H89" s="26">
        <v>0.024</v>
      </c>
      <c r="I89" s="20">
        <f t="shared" si="1"/>
        <v>840</v>
      </c>
    </row>
    <row r="90" customHeight="1" spans="1:9">
      <c r="A90" s="14"/>
      <c r="B90" s="33">
        <v>45978</v>
      </c>
      <c r="C90" s="16"/>
      <c r="D90" s="22"/>
      <c r="E90" s="16"/>
      <c r="F90" s="23" t="s">
        <v>85</v>
      </c>
      <c r="G90" s="18">
        <v>35700</v>
      </c>
      <c r="H90" s="50">
        <v>0.097</v>
      </c>
      <c r="I90" s="20">
        <f t="shared" si="1"/>
        <v>3462.9</v>
      </c>
    </row>
    <row r="91" customHeight="1" spans="1:9">
      <c r="A91" s="14">
        <v>45972</v>
      </c>
      <c r="B91" s="27">
        <v>46006</v>
      </c>
      <c r="C91" s="34">
        <v>42375</v>
      </c>
      <c r="D91" s="41" t="s">
        <v>86</v>
      </c>
      <c r="E91" s="16" t="s">
        <v>87</v>
      </c>
      <c r="F91" s="16" t="s">
        <v>37</v>
      </c>
      <c r="G91" s="23">
        <v>13000</v>
      </c>
      <c r="H91" s="26">
        <v>0.05</v>
      </c>
      <c r="I91" s="20">
        <f t="shared" si="1"/>
        <v>650</v>
      </c>
    </row>
    <row r="92" customHeight="1" spans="1:9">
      <c r="A92" s="14"/>
      <c r="B92" s="27"/>
      <c r="C92" s="35"/>
      <c r="D92" s="41"/>
      <c r="E92" s="16"/>
      <c r="F92" s="23" t="s">
        <v>13</v>
      </c>
      <c r="G92" s="23">
        <v>13000</v>
      </c>
      <c r="H92" s="26"/>
      <c r="I92" s="20">
        <f t="shared" si="1"/>
        <v>0</v>
      </c>
    </row>
    <row r="93" customHeight="1" spans="1:9">
      <c r="A93" s="14"/>
      <c r="B93" s="36">
        <v>45978</v>
      </c>
      <c r="C93" s="35"/>
      <c r="D93" s="41"/>
      <c r="E93" s="16"/>
      <c r="F93" s="23" t="s">
        <v>71</v>
      </c>
      <c r="G93" s="23">
        <v>52000</v>
      </c>
      <c r="H93" s="26">
        <v>0.0083</v>
      </c>
      <c r="I93" s="20">
        <f t="shared" si="1"/>
        <v>431.6</v>
      </c>
    </row>
    <row r="94" customHeight="1" spans="1:9">
      <c r="A94" s="14"/>
      <c r="B94" s="51"/>
      <c r="C94" s="35"/>
      <c r="D94" s="41"/>
      <c r="E94" s="16"/>
      <c r="F94" s="23" t="s">
        <v>88</v>
      </c>
      <c r="G94" s="23">
        <v>13000</v>
      </c>
      <c r="H94" s="26">
        <v>0.0058</v>
      </c>
      <c r="I94" s="20">
        <f t="shared" si="1"/>
        <v>75.4</v>
      </c>
    </row>
    <row r="95" customHeight="1" spans="1:9">
      <c r="A95" s="14"/>
      <c r="B95" s="37">
        <v>45976</v>
      </c>
      <c r="C95" s="35"/>
      <c r="D95" s="41"/>
      <c r="E95" s="16"/>
      <c r="F95" s="16" t="s">
        <v>89</v>
      </c>
      <c r="G95" s="23">
        <v>13520</v>
      </c>
      <c r="H95" s="26">
        <v>0.15</v>
      </c>
      <c r="I95" s="20">
        <f t="shared" si="1"/>
        <v>2028</v>
      </c>
    </row>
    <row r="96" customHeight="1" spans="1:9">
      <c r="A96" s="14">
        <v>45973</v>
      </c>
      <c r="B96" s="27">
        <v>46004</v>
      </c>
      <c r="C96" s="34">
        <v>41773</v>
      </c>
      <c r="D96" s="41" t="s">
        <v>90</v>
      </c>
      <c r="E96" s="16" t="s">
        <v>91</v>
      </c>
      <c r="F96" s="16" t="s">
        <v>37</v>
      </c>
      <c r="G96" s="23">
        <v>20000</v>
      </c>
      <c r="H96" s="26">
        <v>0.05</v>
      </c>
      <c r="I96" s="20">
        <f t="shared" si="1"/>
        <v>1000</v>
      </c>
    </row>
    <row r="97" customHeight="1" spans="1:9">
      <c r="A97" s="14"/>
      <c r="B97" s="27"/>
      <c r="C97" s="35"/>
      <c r="D97" s="41"/>
      <c r="E97" s="16"/>
      <c r="F97" s="23" t="s">
        <v>13</v>
      </c>
      <c r="G97" s="23">
        <v>20000</v>
      </c>
      <c r="H97" s="26"/>
      <c r="I97" s="20">
        <f t="shared" si="1"/>
        <v>0</v>
      </c>
    </row>
    <row r="98" customHeight="1" spans="1:9">
      <c r="A98" s="14"/>
      <c r="B98" s="36">
        <v>45994</v>
      </c>
      <c r="C98" s="35"/>
      <c r="D98" s="41"/>
      <c r="E98" s="16"/>
      <c r="F98" s="23" t="s">
        <v>71</v>
      </c>
      <c r="G98" s="23">
        <v>80000</v>
      </c>
      <c r="H98" s="26">
        <v>0.0083</v>
      </c>
      <c r="I98" s="20">
        <f t="shared" si="1"/>
        <v>664</v>
      </c>
    </row>
    <row r="99" customHeight="1" spans="1:9">
      <c r="A99" s="14"/>
      <c r="B99" s="51"/>
      <c r="C99" s="35"/>
      <c r="D99" s="41"/>
      <c r="E99" s="16"/>
      <c r="F99" s="23" t="s">
        <v>88</v>
      </c>
      <c r="G99" s="23">
        <v>20000</v>
      </c>
      <c r="H99" s="26">
        <v>0.0058</v>
      </c>
      <c r="I99" s="20">
        <f t="shared" si="1"/>
        <v>116</v>
      </c>
    </row>
    <row r="100" customHeight="1" spans="1:9">
      <c r="A100" s="14"/>
      <c r="B100" s="51">
        <v>45999</v>
      </c>
      <c r="C100" s="35"/>
      <c r="D100" s="41"/>
      <c r="E100" s="16"/>
      <c r="F100" s="23" t="s">
        <v>92</v>
      </c>
      <c r="G100" s="23">
        <v>20000</v>
      </c>
      <c r="H100" s="26">
        <v>0.006</v>
      </c>
      <c r="I100" s="20">
        <f t="shared" si="1"/>
        <v>120</v>
      </c>
    </row>
    <row r="101" customHeight="1" spans="1:9">
      <c r="A101" s="14"/>
      <c r="B101" s="37">
        <v>45980</v>
      </c>
      <c r="C101" s="35"/>
      <c r="D101" s="41"/>
      <c r="E101" s="16"/>
      <c r="F101" s="16" t="s">
        <v>73</v>
      </c>
      <c r="G101" s="23">
        <v>20400</v>
      </c>
      <c r="H101" s="26">
        <v>0.15</v>
      </c>
      <c r="I101" s="20">
        <f t="shared" si="1"/>
        <v>3060</v>
      </c>
    </row>
    <row r="102" customHeight="1" spans="1:9">
      <c r="A102" s="14">
        <v>45973</v>
      </c>
      <c r="B102" s="27">
        <v>46004</v>
      </c>
      <c r="C102" s="34">
        <v>41775</v>
      </c>
      <c r="D102" s="41" t="s">
        <v>93</v>
      </c>
      <c r="E102" s="16" t="s">
        <v>94</v>
      </c>
      <c r="F102" s="16" t="s">
        <v>37</v>
      </c>
      <c r="G102" s="23">
        <v>20000</v>
      </c>
      <c r="H102" s="26">
        <v>0.05</v>
      </c>
      <c r="I102" s="20">
        <f t="shared" si="1"/>
        <v>1000</v>
      </c>
    </row>
    <row r="103" customHeight="1" spans="1:9">
      <c r="A103" s="14"/>
      <c r="B103" s="27"/>
      <c r="C103" s="35"/>
      <c r="D103" s="41"/>
      <c r="E103" s="16"/>
      <c r="F103" s="23" t="s">
        <v>13</v>
      </c>
      <c r="G103" s="23">
        <v>20000</v>
      </c>
      <c r="H103" s="26"/>
      <c r="I103" s="20">
        <f t="shared" si="1"/>
        <v>0</v>
      </c>
    </row>
    <row r="104" customHeight="1" spans="1:9">
      <c r="A104" s="14"/>
      <c r="B104" s="36">
        <v>45994</v>
      </c>
      <c r="C104" s="35"/>
      <c r="D104" s="41"/>
      <c r="E104" s="16"/>
      <c r="F104" s="23" t="s">
        <v>71</v>
      </c>
      <c r="G104" s="23">
        <v>80000</v>
      </c>
      <c r="H104" s="26">
        <v>0.0083</v>
      </c>
      <c r="I104" s="20">
        <f t="shared" si="1"/>
        <v>664</v>
      </c>
    </row>
    <row r="105" customHeight="1" spans="1:9">
      <c r="A105" s="14"/>
      <c r="B105" s="51"/>
      <c r="C105" s="35"/>
      <c r="D105" s="41"/>
      <c r="E105" s="16"/>
      <c r="F105" s="23" t="s">
        <v>88</v>
      </c>
      <c r="G105" s="23">
        <v>20000</v>
      </c>
      <c r="H105" s="26">
        <v>0.0058</v>
      </c>
      <c r="I105" s="20">
        <f t="shared" si="1"/>
        <v>116</v>
      </c>
    </row>
    <row r="106" customHeight="1" spans="1:9">
      <c r="A106" s="14"/>
      <c r="B106" s="51">
        <v>45999</v>
      </c>
      <c r="C106" s="35"/>
      <c r="D106" s="41"/>
      <c r="E106" s="16"/>
      <c r="F106" s="23" t="s">
        <v>92</v>
      </c>
      <c r="G106" s="23">
        <v>20000</v>
      </c>
      <c r="H106" s="26">
        <v>0.006</v>
      </c>
      <c r="I106" s="20">
        <f t="shared" si="1"/>
        <v>120</v>
      </c>
    </row>
    <row r="107" customHeight="1" spans="1:9">
      <c r="A107" s="14"/>
      <c r="B107" s="37">
        <v>45980</v>
      </c>
      <c r="C107" s="35"/>
      <c r="D107" s="41"/>
      <c r="E107" s="16"/>
      <c r="F107" s="16" t="s">
        <v>73</v>
      </c>
      <c r="G107" s="23">
        <v>20400</v>
      </c>
      <c r="H107" s="26">
        <v>0.15</v>
      </c>
      <c r="I107" s="20">
        <f t="shared" si="1"/>
        <v>3060</v>
      </c>
    </row>
    <row r="108" customHeight="1" spans="1:9">
      <c r="A108" s="14">
        <v>45975</v>
      </c>
      <c r="B108" s="36">
        <v>45996</v>
      </c>
      <c r="C108" s="16">
        <v>42830</v>
      </c>
      <c r="D108" s="41" t="s">
        <v>95</v>
      </c>
      <c r="E108" s="16" t="s">
        <v>96</v>
      </c>
      <c r="F108" s="16" t="s">
        <v>37</v>
      </c>
      <c r="G108" s="23">
        <v>5000</v>
      </c>
      <c r="H108" s="52">
        <v>0.04</v>
      </c>
      <c r="I108" s="20">
        <f t="shared" si="1"/>
        <v>200</v>
      </c>
    </row>
    <row r="109" customHeight="1" spans="1:9">
      <c r="A109" s="14"/>
      <c r="B109" s="31"/>
      <c r="C109" s="16"/>
      <c r="D109" s="41"/>
      <c r="E109" s="16"/>
      <c r="F109" s="23" t="s">
        <v>13</v>
      </c>
      <c r="G109" s="23">
        <v>5000</v>
      </c>
      <c r="H109" s="53"/>
      <c r="I109" s="20">
        <f t="shared" si="1"/>
        <v>0</v>
      </c>
    </row>
    <row r="110" customHeight="1" spans="1:9">
      <c r="A110" s="14"/>
      <c r="B110" s="28">
        <v>45990</v>
      </c>
      <c r="C110" s="16"/>
      <c r="D110" s="41"/>
      <c r="E110" s="16"/>
      <c r="F110" s="23" t="s">
        <v>38</v>
      </c>
      <c r="G110" s="23">
        <v>20000</v>
      </c>
      <c r="H110" s="54">
        <v>0.0065</v>
      </c>
      <c r="I110" s="20">
        <f t="shared" si="1"/>
        <v>130</v>
      </c>
    </row>
    <row r="111" customHeight="1" spans="1:9">
      <c r="A111" s="14"/>
      <c r="B111" s="36">
        <v>45987</v>
      </c>
      <c r="C111" s="16"/>
      <c r="D111" s="41"/>
      <c r="E111" s="16"/>
      <c r="F111" s="16" t="s">
        <v>15</v>
      </c>
      <c r="G111" s="23">
        <v>5000</v>
      </c>
      <c r="H111" s="50">
        <v>0.023</v>
      </c>
      <c r="I111" s="20">
        <f t="shared" si="1"/>
        <v>115</v>
      </c>
    </row>
    <row r="112" customHeight="1" spans="1:9">
      <c r="A112" s="14"/>
      <c r="B112" s="51"/>
      <c r="C112" s="16"/>
      <c r="D112" s="41"/>
      <c r="E112" s="16"/>
      <c r="F112" s="23" t="s">
        <v>85</v>
      </c>
      <c r="G112" s="23">
        <v>5100</v>
      </c>
      <c r="H112" s="50">
        <v>0.097</v>
      </c>
      <c r="I112" s="20">
        <f t="shared" si="1"/>
        <v>494.7</v>
      </c>
    </row>
    <row r="113" customHeight="1" spans="1:9">
      <c r="A113" s="14">
        <v>45978</v>
      </c>
      <c r="B113" s="36">
        <v>45997</v>
      </c>
      <c r="C113" s="40">
        <v>92772</v>
      </c>
      <c r="D113" s="17" t="s">
        <v>97</v>
      </c>
      <c r="E113" s="16" t="s">
        <v>98</v>
      </c>
      <c r="F113" s="16" t="s">
        <v>37</v>
      </c>
      <c r="G113" s="23">
        <v>25000</v>
      </c>
      <c r="H113" s="42">
        <v>0.05</v>
      </c>
      <c r="I113" s="20">
        <f t="shared" si="1"/>
        <v>1250</v>
      </c>
    </row>
    <row r="114" customHeight="1" spans="1:9">
      <c r="A114" s="14"/>
      <c r="B114" s="31"/>
      <c r="C114" s="43"/>
      <c r="D114" s="22"/>
      <c r="E114" s="16"/>
      <c r="F114" s="23" t="s">
        <v>13</v>
      </c>
      <c r="G114" s="23">
        <v>25000</v>
      </c>
      <c r="H114" s="45"/>
      <c r="I114" s="20">
        <f t="shared" si="1"/>
        <v>0</v>
      </c>
    </row>
    <row r="115" customHeight="1" spans="1:9">
      <c r="A115" s="14"/>
      <c r="B115" s="28">
        <v>45984</v>
      </c>
      <c r="C115" s="43"/>
      <c r="D115" s="22"/>
      <c r="E115" s="16"/>
      <c r="F115" s="23" t="s">
        <v>38</v>
      </c>
      <c r="G115" s="23">
        <v>100000</v>
      </c>
      <c r="H115" s="26">
        <v>0.0072</v>
      </c>
      <c r="I115" s="20">
        <f t="shared" si="1"/>
        <v>720</v>
      </c>
    </row>
    <row r="116" customHeight="1" spans="1:9">
      <c r="A116" s="14"/>
      <c r="B116" s="55">
        <v>45981</v>
      </c>
      <c r="C116" s="43"/>
      <c r="D116" s="22"/>
      <c r="E116" s="16"/>
      <c r="F116" s="16" t="s">
        <v>15</v>
      </c>
      <c r="G116" s="23">
        <v>25000</v>
      </c>
      <c r="H116" s="26">
        <v>0.024</v>
      </c>
      <c r="I116" s="20">
        <f t="shared" si="1"/>
        <v>600</v>
      </c>
    </row>
    <row r="117" customHeight="1" spans="1:9">
      <c r="A117" s="14"/>
      <c r="B117" s="37">
        <v>45981</v>
      </c>
      <c r="C117" s="43"/>
      <c r="D117" s="22"/>
      <c r="E117" s="16"/>
      <c r="F117" s="23" t="s">
        <v>43</v>
      </c>
      <c r="G117" s="23">
        <v>25500</v>
      </c>
      <c r="H117" s="26">
        <v>0.15</v>
      </c>
      <c r="I117" s="20">
        <f t="shared" si="1"/>
        <v>3825</v>
      </c>
    </row>
    <row r="118" customHeight="1" spans="1:9">
      <c r="A118" s="14">
        <v>45978</v>
      </c>
      <c r="B118" s="36">
        <v>45996</v>
      </c>
      <c r="C118" s="40" t="s">
        <v>99</v>
      </c>
      <c r="D118" s="17" t="s">
        <v>100</v>
      </c>
      <c r="E118" s="16" t="s">
        <v>101</v>
      </c>
      <c r="F118" s="16" t="s">
        <v>37</v>
      </c>
      <c r="G118" s="23">
        <v>27004</v>
      </c>
      <c r="H118" s="42">
        <v>0.05</v>
      </c>
      <c r="I118" s="20">
        <f t="shared" si="1"/>
        <v>1350.2</v>
      </c>
    </row>
    <row r="119" customHeight="1" spans="1:9">
      <c r="A119" s="14"/>
      <c r="B119" s="31"/>
      <c r="C119" s="43"/>
      <c r="D119" s="22"/>
      <c r="E119" s="16"/>
      <c r="F119" s="23" t="s">
        <v>13</v>
      </c>
      <c r="G119" s="23">
        <v>27004</v>
      </c>
      <c r="H119" s="45"/>
      <c r="I119" s="20">
        <f t="shared" si="1"/>
        <v>0</v>
      </c>
    </row>
    <row r="120" customHeight="1" spans="1:9">
      <c r="A120" s="14"/>
      <c r="B120" s="28">
        <v>45983</v>
      </c>
      <c r="C120" s="43"/>
      <c r="D120" s="22"/>
      <c r="E120" s="16"/>
      <c r="F120" s="23" t="s">
        <v>38</v>
      </c>
      <c r="G120" s="23">
        <v>108016</v>
      </c>
      <c r="H120" s="26">
        <v>0.0072</v>
      </c>
      <c r="I120" s="20">
        <f t="shared" si="1"/>
        <v>777.7152</v>
      </c>
    </row>
    <row r="121" customHeight="1" spans="1:9">
      <c r="A121" s="14"/>
      <c r="B121" s="55">
        <v>45981</v>
      </c>
      <c r="C121" s="43"/>
      <c r="D121" s="22"/>
      <c r="E121" s="16"/>
      <c r="F121" s="16" t="s">
        <v>15</v>
      </c>
      <c r="G121" s="23">
        <v>27004</v>
      </c>
      <c r="H121" s="26">
        <v>0.024</v>
      </c>
      <c r="I121" s="20">
        <f t="shared" si="1"/>
        <v>648.096</v>
      </c>
    </row>
    <row r="122" customHeight="1" spans="1:9">
      <c r="A122" s="14"/>
      <c r="B122" s="37">
        <v>45981</v>
      </c>
      <c r="C122" s="43"/>
      <c r="D122" s="22"/>
      <c r="E122" s="16"/>
      <c r="F122" s="23" t="s">
        <v>43</v>
      </c>
      <c r="G122" s="18">
        <v>27544.08</v>
      </c>
      <c r="H122" s="26">
        <v>0.15</v>
      </c>
      <c r="I122" s="20">
        <f t="shared" si="1"/>
        <v>4131.612</v>
      </c>
    </row>
    <row r="123" customHeight="1" spans="1:9">
      <c r="A123" s="14">
        <v>45978</v>
      </c>
      <c r="B123" s="15">
        <v>45996</v>
      </c>
      <c r="C123" s="56" t="s">
        <v>102</v>
      </c>
      <c r="D123" s="17" t="s">
        <v>103</v>
      </c>
      <c r="E123" s="16" t="s">
        <v>104</v>
      </c>
      <c r="F123" s="16" t="s">
        <v>37</v>
      </c>
      <c r="G123" s="23">
        <v>15000</v>
      </c>
      <c r="H123" s="26">
        <v>0.05</v>
      </c>
      <c r="I123" s="20">
        <f t="shared" si="1"/>
        <v>750</v>
      </c>
    </row>
    <row r="124" customHeight="1" spans="1:9">
      <c r="A124" s="14"/>
      <c r="B124" s="21"/>
      <c r="C124" s="57"/>
      <c r="D124" s="22"/>
      <c r="E124" s="16"/>
      <c r="F124" s="23" t="s">
        <v>13</v>
      </c>
      <c r="G124" s="23">
        <v>15000</v>
      </c>
      <c r="H124" s="26"/>
      <c r="I124" s="20">
        <f t="shared" si="1"/>
        <v>0</v>
      </c>
    </row>
    <row r="125" customHeight="1" spans="1:9">
      <c r="A125" s="14"/>
      <c r="B125" s="21"/>
      <c r="C125" s="57"/>
      <c r="D125" s="22"/>
      <c r="E125" s="16"/>
      <c r="F125" s="23" t="s">
        <v>105</v>
      </c>
      <c r="G125" s="23">
        <v>15000</v>
      </c>
      <c r="H125" s="26">
        <v>0.0317</v>
      </c>
      <c r="I125" s="20">
        <f t="shared" si="1"/>
        <v>475.5</v>
      </c>
    </row>
    <row r="126" customHeight="1" spans="1:9">
      <c r="A126" s="14"/>
      <c r="B126" s="21">
        <v>46007</v>
      </c>
      <c r="C126" s="57"/>
      <c r="D126" s="22"/>
      <c r="E126" s="16"/>
      <c r="F126" s="16" t="s">
        <v>37</v>
      </c>
      <c r="G126" s="23">
        <v>15000</v>
      </c>
      <c r="H126" s="26">
        <v>0.05</v>
      </c>
      <c r="I126" s="20">
        <f t="shared" si="1"/>
        <v>750</v>
      </c>
    </row>
    <row r="127" customHeight="1" spans="1:9">
      <c r="A127" s="14"/>
      <c r="B127" s="21"/>
      <c r="C127" s="57"/>
      <c r="D127" s="22"/>
      <c r="E127" s="16"/>
      <c r="F127" s="23" t="s">
        <v>13</v>
      </c>
      <c r="G127" s="23">
        <v>15000</v>
      </c>
      <c r="H127" s="26"/>
      <c r="I127" s="20">
        <f t="shared" si="1"/>
        <v>0</v>
      </c>
    </row>
    <row r="128" customHeight="1" spans="1:9">
      <c r="A128" s="14"/>
      <c r="B128" s="21"/>
      <c r="C128" s="57"/>
      <c r="D128" s="22"/>
      <c r="E128" s="16"/>
      <c r="F128" s="23" t="s">
        <v>105</v>
      </c>
      <c r="G128" s="23">
        <v>15000</v>
      </c>
      <c r="H128" s="26">
        <v>0.0317</v>
      </c>
      <c r="I128" s="20">
        <f t="shared" si="1"/>
        <v>475.5</v>
      </c>
    </row>
    <row r="129" customHeight="1" spans="1:9">
      <c r="A129" s="14"/>
      <c r="B129" s="15">
        <v>45983</v>
      </c>
      <c r="C129" s="57"/>
      <c r="D129" s="22"/>
      <c r="E129" s="16"/>
      <c r="F129" s="23" t="s">
        <v>106</v>
      </c>
      <c r="G129" s="23">
        <v>120000</v>
      </c>
      <c r="H129" s="26">
        <v>0.0072</v>
      </c>
      <c r="I129" s="20">
        <f t="shared" si="1"/>
        <v>864</v>
      </c>
    </row>
    <row r="130" customHeight="1" spans="1:9">
      <c r="A130" s="14"/>
      <c r="B130" s="21"/>
      <c r="C130" s="57"/>
      <c r="D130" s="22"/>
      <c r="E130" s="16"/>
      <c r="F130" s="23" t="s">
        <v>107</v>
      </c>
      <c r="G130" s="23">
        <v>30000</v>
      </c>
      <c r="H130" s="26">
        <v>0.0052</v>
      </c>
      <c r="I130" s="20">
        <f t="shared" si="1"/>
        <v>156</v>
      </c>
    </row>
    <row r="131" customHeight="1" spans="1:9">
      <c r="A131" s="14"/>
      <c r="B131" s="33">
        <v>45983</v>
      </c>
      <c r="C131" s="57"/>
      <c r="D131" s="22"/>
      <c r="E131" s="16"/>
      <c r="F131" s="16" t="s">
        <v>108</v>
      </c>
      <c r="G131" s="23">
        <v>30600</v>
      </c>
      <c r="H131" s="26">
        <v>0.15</v>
      </c>
      <c r="I131" s="20">
        <f t="shared" si="1"/>
        <v>4590</v>
      </c>
    </row>
    <row r="132" customHeight="1" spans="1:9">
      <c r="A132" s="14">
        <v>45986</v>
      </c>
      <c r="B132" s="15">
        <v>46011</v>
      </c>
      <c r="C132" s="16">
        <v>42251</v>
      </c>
      <c r="D132" s="17" t="s">
        <v>109</v>
      </c>
      <c r="E132" s="16" t="s">
        <v>110</v>
      </c>
      <c r="F132" s="16" t="s">
        <v>37</v>
      </c>
      <c r="G132" s="18">
        <v>5000</v>
      </c>
      <c r="H132" s="19">
        <v>0.05</v>
      </c>
      <c r="I132" s="20">
        <f t="shared" ref="I132:I195" si="2">G132*H132</f>
        <v>250</v>
      </c>
    </row>
    <row r="133" customHeight="1" spans="1:9">
      <c r="A133" s="14"/>
      <c r="B133" s="21"/>
      <c r="C133" s="16"/>
      <c r="D133" s="22"/>
      <c r="E133" s="16"/>
      <c r="F133" s="23" t="s">
        <v>13</v>
      </c>
      <c r="G133" s="18">
        <v>5000</v>
      </c>
      <c r="H133" s="24"/>
      <c r="I133" s="20">
        <f t="shared" si="2"/>
        <v>0</v>
      </c>
    </row>
    <row r="134" customHeight="1" spans="1:9">
      <c r="A134" s="14"/>
      <c r="B134" s="14">
        <v>45989</v>
      </c>
      <c r="C134" s="16"/>
      <c r="D134" s="22"/>
      <c r="E134" s="16"/>
      <c r="F134" s="23" t="s">
        <v>111</v>
      </c>
      <c r="G134" s="18">
        <v>25000</v>
      </c>
      <c r="H134" s="26">
        <v>0.0072</v>
      </c>
      <c r="I134" s="20">
        <f t="shared" si="2"/>
        <v>180</v>
      </c>
    </row>
    <row r="135" customHeight="1" spans="1:9">
      <c r="A135" s="14"/>
      <c r="B135" s="14"/>
      <c r="C135" s="16"/>
      <c r="D135" s="22"/>
      <c r="E135" s="16"/>
      <c r="F135" s="16" t="s">
        <v>15</v>
      </c>
      <c r="G135" s="18">
        <v>5000</v>
      </c>
      <c r="H135" s="26">
        <v>0.024</v>
      </c>
      <c r="I135" s="20">
        <f t="shared" si="2"/>
        <v>120</v>
      </c>
    </row>
    <row r="136" customHeight="1" spans="1:9">
      <c r="A136" s="14"/>
      <c r="B136" s="58">
        <v>45991</v>
      </c>
      <c r="C136" s="16"/>
      <c r="D136" s="22"/>
      <c r="E136" s="16"/>
      <c r="F136" s="23" t="s">
        <v>112</v>
      </c>
      <c r="G136" s="18">
        <v>5200</v>
      </c>
      <c r="H136" s="59">
        <v>0.1</v>
      </c>
      <c r="I136" s="20">
        <f t="shared" si="2"/>
        <v>520</v>
      </c>
    </row>
    <row r="137" customHeight="1" spans="1:9">
      <c r="A137" s="14">
        <v>45986</v>
      </c>
      <c r="B137" s="15">
        <v>46011</v>
      </c>
      <c r="C137" s="16">
        <v>42255</v>
      </c>
      <c r="D137" s="17" t="s">
        <v>113</v>
      </c>
      <c r="E137" s="16" t="s">
        <v>114</v>
      </c>
      <c r="F137" s="16" t="s">
        <v>37</v>
      </c>
      <c r="G137" s="18">
        <v>3000</v>
      </c>
      <c r="H137" s="19">
        <v>0.05</v>
      </c>
      <c r="I137" s="20">
        <f t="shared" si="2"/>
        <v>150</v>
      </c>
    </row>
    <row r="138" customHeight="1" spans="1:9">
      <c r="A138" s="14"/>
      <c r="B138" s="21"/>
      <c r="C138" s="16"/>
      <c r="D138" s="22"/>
      <c r="E138" s="16"/>
      <c r="F138" s="23" t="s">
        <v>13</v>
      </c>
      <c r="G138" s="18">
        <v>3000</v>
      </c>
      <c r="H138" s="24"/>
      <c r="I138" s="20">
        <f t="shared" si="2"/>
        <v>0</v>
      </c>
    </row>
    <row r="139" customHeight="1" spans="1:9">
      <c r="A139" s="14"/>
      <c r="B139" s="14">
        <v>45989</v>
      </c>
      <c r="C139" s="16"/>
      <c r="D139" s="22"/>
      <c r="E139" s="16"/>
      <c r="F139" s="23" t="s">
        <v>111</v>
      </c>
      <c r="G139" s="18">
        <v>15000</v>
      </c>
      <c r="H139" s="26">
        <v>0.0072</v>
      </c>
      <c r="I139" s="20">
        <f t="shared" si="2"/>
        <v>108</v>
      </c>
    </row>
    <row r="140" customHeight="1" spans="1:9">
      <c r="A140" s="14"/>
      <c r="B140" s="14"/>
      <c r="C140" s="16"/>
      <c r="D140" s="22"/>
      <c r="E140" s="16"/>
      <c r="F140" s="16" t="s">
        <v>15</v>
      </c>
      <c r="G140" s="18">
        <v>3000</v>
      </c>
      <c r="H140" s="26">
        <v>0.024</v>
      </c>
      <c r="I140" s="20">
        <f t="shared" si="2"/>
        <v>72</v>
      </c>
    </row>
    <row r="141" customHeight="1" spans="1:9">
      <c r="A141" s="14"/>
      <c r="B141" s="58">
        <v>45991</v>
      </c>
      <c r="C141" s="16"/>
      <c r="D141" s="22"/>
      <c r="E141" s="16"/>
      <c r="F141" s="23" t="s">
        <v>112</v>
      </c>
      <c r="G141" s="18">
        <v>3120</v>
      </c>
      <c r="H141" s="59">
        <v>0.1</v>
      </c>
      <c r="I141" s="20">
        <f t="shared" si="2"/>
        <v>312</v>
      </c>
    </row>
    <row r="142" customHeight="1" spans="1:9">
      <c r="A142" s="14">
        <v>45986</v>
      </c>
      <c r="B142" s="14">
        <v>45995</v>
      </c>
      <c r="C142" s="16" t="s">
        <v>115</v>
      </c>
      <c r="D142" s="17" t="s">
        <v>116</v>
      </c>
      <c r="E142" s="16" t="s">
        <v>117</v>
      </c>
      <c r="F142" s="16" t="s">
        <v>37</v>
      </c>
      <c r="G142" s="18">
        <v>10000</v>
      </c>
      <c r="H142" s="19">
        <v>0.05</v>
      </c>
      <c r="I142" s="20">
        <f t="shared" si="2"/>
        <v>500</v>
      </c>
    </row>
    <row r="143" customHeight="1" spans="1:9">
      <c r="A143" s="14"/>
      <c r="B143" s="14"/>
      <c r="C143" s="16"/>
      <c r="D143" s="22"/>
      <c r="E143" s="16"/>
      <c r="F143" s="23" t="s">
        <v>13</v>
      </c>
      <c r="G143" s="18">
        <v>10000</v>
      </c>
      <c r="H143" s="24"/>
      <c r="I143" s="20">
        <f t="shared" si="2"/>
        <v>0</v>
      </c>
    </row>
    <row r="144" customHeight="1" spans="1:9">
      <c r="A144" s="14"/>
      <c r="B144" s="14"/>
      <c r="C144" s="16"/>
      <c r="D144" s="22"/>
      <c r="E144" s="16"/>
      <c r="F144" s="23" t="s">
        <v>118</v>
      </c>
      <c r="G144" s="18">
        <v>395</v>
      </c>
      <c r="H144" s="45">
        <v>0.042</v>
      </c>
      <c r="I144" s="20">
        <f t="shared" si="2"/>
        <v>16.59</v>
      </c>
    </row>
    <row r="145" customHeight="1" spans="1:9">
      <c r="A145" s="14"/>
      <c r="B145" s="21">
        <v>46003</v>
      </c>
      <c r="C145" s="16"/>
      <c r="D145" s="22"/>
      <c r="E145" s="16"/>
      <c r="F145" s="16" t="s">
        <v>37</v>
      </c>
      <c r="G145" s="18">
        <v>10000</v>
      </c>
      <c r="H145" s="19">
        <v>0.05</v>
      </c>
      <c r="I145" s="20">
        <f t="shared" si="2"/>
        <v>500</v>
      </c>
    </row>
    <row r="146" customHeight="1" spans="1:9">
      <c r="A146" s="14"/>
      <c r="B146" s="21"/>
      <c r="C146" s="16"/>
      <c r="D146" s="22"/>
      <c r="E146" s="16"/>
      <c r="F146" s="23" t="s">
        <v>13</v>
      </c>
      <c r="G146" s="18">
        <v>10000</v>
      </c>
      <c r="H146" s="24"/>
      <c r="I146" s="20">
        <f t="shared" si="2"/>
        <v>0</v>
      </c>
    </row>
    <row r="147" customHeight="1" spans="1:9">
      <c r="A147" s="14"/>
      <c r="B147" s="21"/>
      <c r="C147" s="16"/>
      <c r="D147" s="22"/>
      <c r="E147" s="16"/>
      <c r="F147" s="23" t="s">
        <v>118</v>
      </c>
      <c r="G147" s="18">
        <v>392</v>
      </c>
      <c r="H147" s="45">
        <v>0.042</v>
      </c>
      <c r="I147" s="20">
        <f t="shared" si="2"/>
        <v>16.464</v>
      </c>
    </row>
    <row r="148" customHeight="1" spans="1:9">
      <c r="A148" s="14"/>
      <c r="B148" s="14">
        <v>45989</v>
      </c>
      <c r="C148" s="16"/>
      <c r="D148" s="22"/>
      <c r="E148" s="16"/>
      <c r="F148" s="23" t="s">
        <v>111</v>
      </c>
      <c r="G148" s="18">
        <v>100000</v>
      </c>
      <c r="H148" s="26">
        <v>0.0072</v>
      </c>
      <c r="I148" s="20">
        <f t="shared" si="2"/>
        <v>720</v>
      </c>
    </row>
    <row r="149" customHeight="1" spans="1:9">
      <c r="A149" s="14"/>
      <c r="B149" s="14"/>
      <c r="C149" s="16"/>
      <c r="D149" s="22"/>
      <c r="E149" s="16"/>
      <c r="F149" s="16" t="s">
        <v>15</v>
      </c>
      <c r="G149" s="18">
        <v>20000</v>
      </c>
      <c r="H149" s="26">
        <v>0.024</v>
      </c>
      <c r="I149" s="20">
        <f t="shared" si="2"/>
        <v>480</v>
      </c>
    </row>
    <row r="150" customHeight="1" spans="1:9">
      <c r="A150" s="14"/>
      <c r="B150" s="58">
        <v>45988</v>
      </c>
      <c r="C150" s="16"/>
      <c r="D150" s="22"/>
      <c r="E150" s="16"/>
      <c r="F150" s="23" t="s">
        <v>85</v>
      </c>
      <c r="G150" s="18">
        <v>20400</v>
      </c>
      <c r="H150" s="59">
        <v>0.1</v>
      </c>
      <c r="I150" s="20">
        <f t="shared" si="2"/>
        <v>2040</v>
      </c>
    </row>
    <row r="151" customHeight="1" spans="1:9">
      <c r="A151" s="14">
        <v>45986</v>
      </c>
      <c r="B151" s="36">
        <v>46008</v>
      </c>
      <c r="C151" s="16">
        <v>42840</v>
      </c>
      <c r="D151" s="41" t="s">
        <v>119</v>
      </c>
      <c r="E151" s="16" t="s">
        <v>120</v>
      </c>
      <c r="F151" s="16" t="s">
        <v>37</v>
      </c>
      <c r="G151" s="23">
        <v>12000</v>
      </c>
      <c r="H151" s="52">
        <v>0.05</v>
      </c>
      <c r="I151" s="20">
        <f t="shared" si="2"/>
        <v>600</v>
      </c>
    </row>
    <row r="152" customHeight="1" spans="1:9">
      <c r="A152" s="14"/>
      <c r="B152" s="31"/>
      <c r="C152" s="16"/>
      <c r="D152" s="41"/>
      <c r="E152" s="16"/>
      <c r="F152" s="23" t="s">
        <v>13</v>
      </c>
      <c r="G152" s="23">
        <v>12000</v>
      </c>
      <c r="H152" s="53"/>
      <c r="I152" s="20">
        <f t="shared" si="2"/>
        <v>0</v>
      </c>
    </row>
    <row r="153" customHeight="1" spans="1:9">
      <c r="A153" s="14"/>
      <c r="B153" s="36">
        <v>45994</v>
      </c>
      <c r="C153" s="16"/>
      <c r="D153" s="41"/>
      <c r="E153" s="16"/>
      <c r="F153" s="23" t="s">
        <v>38</v>
      </c>
      <c r="G153" s="23">
        <v>48000</v>
      </c>
      <c r="H153" s="54">
        <v>0.0072</v>
      </c>
      <c r="I153" s="20">
        <f t="shared" si="2"/>
        <v>345.6</v>
      </c>
    </row>
    <row r="154" customHeight="1" spans="1:9">
      <c r="A154" s="14"/>
      <c r="B154" s="51"/>
      <c r="C154" s="16"/>
      <c r="D154" s="41"/>
      <c r="E154" s="16"/>
      <c r="F154" s="16" t="s">
        <v>15</v>
      </c>
      <c r="G154" s="23">
        <v>12000</v>
      </c>
      <c r="H154" s="50">
        <v>0.024</v>
      </c>
      <c r="I154" s="20">
        <f t="shared" si="2"/>
        <v>288</v>
      </c>
    </row>
    <row r="155" customHeight="1" spans="1:9">
      <c r="A155" s="14"/>
      <c r="B155" s="28">
        <v>45993</v>
      </c>
      <c r="C155" s="16"/>
      <c r="D155" s="41"/>
      <c r="E155" s="16"/>
      <c r="F155" s="23" t="s">
        <v>85</v>
      </c>
      <c r="G155" s="23">
        <v>12240</v>
      </c>
      <c r="H155" s="50">
        <v>0.1</v>
      </c>
      <c r="I155" s="20">
        <f t="shared" si="2"/>
        <v>1224</v>
      </c>
    </row>
    <row r="156" customHeight="1" spans="1:9">
      <c r="A156" s="14">
        <v>45988</v>
      </c>
      <c r="B156" s="36">
        <v>45996</v>
      </c>
      <c r="C156" s="40" t="s">
        <v>121</v>
      </c>
      <c r="D156" s="17" t="s">
        <v>122</v>
      </c>
      <c r="E156" s="16" t="s">
        <v>123</v>
      </c>
      <c r="F156" s="16" t="s">
        <v>37</v>
      </c>
      <c r="G156" s="23">
        <v>30000</v>
      </c>
      <c r="H156" s="42">
        <v>0.05</v>
      </c>
      <c r="I156" s="20">
        <f t="shared" si="2"/>
        <v>1500</v>
      </c>
    </row>
    <row r="157" customHeight="1" spans="1:9">
      <c r="A157" s="14"/>
      <c r="B157" s="31"/>
      <c r="C157" s="43"/>
      <c r="D157" s="22"/>
      <c r="E157" s="16"/>
      <c r="F157" s="23" t="s">
        <v>13</v>
      </c>
      <c r="G157" s="23">
        <v>30000</v>
      </c>
      <c r="H157" s="45"/>
      <c r="I157" s="20">
        <f t="shared" si="2"/>
        <v>0</v>
      </c>
    </row>
    <row r="158" customHeight="1" spans="1:9">
      <c r="A158" s="14"/>
      <c r="B158" s="36">
        <v>45996</v>
      </c>
      <c r="C158" s="43"/>
      <c r="D158" s="22"/>
      <c r="E158" s="16"/>
      <c r="F158" s="23" t="s">
        <v>38</v>
      </c>
      <c r="G158" s="23">
        <v>120000</v>
      </c>
      <c r="H158" s="26">
        <v>0.0072</v>
      </c>
      <c r="I158" s="20">
        <f t="shared" si="2"/>
        <v>864</v>
      </c>
    </row>
    <row r="159" customHeight="1" spans="1:9">
      <c r="A159" s="14"/>
      <c r="B159" s="31"/>
      <c r="C159" s="43"/>
      <c r="D159" s="22"/>
      <c r="E159" s="16"/>
      <c r="F159" s="16" t="s">
        <v>15</v>
      </c>
      <c r="G159" s="23">
        <v>30000</v>
      </c>
      <c r="H159" s="26">
        <v>0.024</v>
      </c>
      <c r="I159" s="20">
        <f t="shared" si="2"/>
        <v>720</v>
      </c>
    </row>
    <row r="160" customHeight="1" spans="1:9">
      <c r="A160" s="14"/>
      <c r="B160" s="37">
        <v>45992</v>
      </c>
      <c r="C160" s="43"/>
      <c r="D160" s="22"/>
      <c r="E160" s="16"/>
      <c r="F160" s="23" t="s">
        <v>43</v>
      </c>
      <c r="G160" s="23">
        <v>30600</v>
      </c>
      <c r="H160" s="26">
        <v>0.15</v>
      </c>
      <c r="I160" s="20">
        <f t="shared" si="2"/>
        <v>4590</v>
      </c>
    </row>
    <row r="161" customHeight="1" spans="1:9">
      <c r="A161" s="38">
        <v>45988</v>
      </c>
      <c r="B161" s="39">
        <v>45995</v>
      </c>
      <c r="C161" s="40">
        <v>92965</v>
      </c>
      <c r="D161" s="41" t="s">
        <v>124</v>
      </c>
      <c r="E161" s="16" t="s">
        <v>125</v>
      </c>
      <c r="F161" s="16" t="s">
        <v>37</v>
      </c>
      <c r="G161" s="23">
        <v>2000</v>
      </c>
      <c r="H161" s="42">
        <v>0.05</v>
      </c>
      <c r="I161" s="20">
        <f t="shared" si="2"/>
        <v>100</v>
      </c>
    </row>
    <row r="162" customHeight="1" spans="1:9">
      <c r="A162" s="38"/>
      <c r="B162" s="39"/>
      <c r="C162" s="43"/>
      <c r="D162" s="44"/>
      <c r="E162" s="16"/>
      <c r="F162" s="23" t="s">
        <v>13</v>
      </c>
      <c r="G162" s="23">
        <v>2000</v>
      </c>
      <c r="H162" s="45"/>
      <c r="I162" s="20">
        <f t="shared" si="2"/>
        <v>0</v>
      </c>
    </row>
    <row r="163" customHeight="1" spans="1:9">
      <c r="A163" s="38"/>
      <c r="B163" s="60">
        <v>45996</v>
      </c>
      <c r="C163" s="43"/>
      <c r="D163" s="44"/>
      <c r="E163" s="16"/>
      <c r="F163" s="23" t="s">
        <v>38</v>
      </c>
      <c r="G163" s="23">
        <v>8000</v>
      </c>
      <c r="H163" s="26">
        <v>0.0072</v>
      </c>
      <c r="I163" s="20">
        <f t="shared" si="2"/>
        <v>57.6</v>
      </c>
    </row>
    <row r="164" customHeight="1" spans="1:9">
      <c r="A164" s="38"/>
      <c r="B164" s="61"/>
      <c r="C164" s="43"/>
      <c r="D164" s="44"/>
      <c r="E164" s="16"/>
      <c r="F164" s="16" t="s">
        <v>15</v>
      </c>
      <c r="G164" s="23">
        <v>2000</v>
      </c>
      <c r="H164" s="26">
        <v>0.024</v>
      </c>
      <c r="I164" s="20">
        <f t="shared" si="2"/>
        <v>48</v>
      </c>
    </row>
    <row r="165" customHeight="1" spans="1:9">
      <c r="A165" s="38"/>
      <c r="B165" s="48">
        <v>45992</v>
      </c>
      <c r="C165" s="43"/>
      <c r="D165" s="44"/>
      <c r="E165" s="16"/>
      <c r="F165" s="23" t="s">
        <v>43</v>
      </c>
      <c r="G165" s="23">
        <v>2040</v>
      </c>
      <c r="H165" s="26">
        <v>0.15</v>
      </c>
      <c r="I165" s="20">
        <f t="shared" si="2"/>
        <v>306</v>
      </c>
    </row>
    <row r="166" customHeight="1" spans="1:9">
      <c r="A166" s="38">
        <v>45988</v>
      </c>
      <c r="B166" s="39">
        <v>46003</v>
      </c>
      <c r="C166" s="40">
        <v>92966</v>
      </c>
      <c r="D166" s="41" t="s">
        <v>126</v>
      </c>
      <c r="E166" s="16" t="s">
        <v>127</v>
      </c>
      <c r="F166" s="16" t="s">
        <v>37</v>
      </c>
      <c r="G166" s="23">
        <v>1000</v>
      </c>
      <c r="H166" s="42">
        <v>0.05</v>
      </c>
      <c r="I166" s="20">
        <f t="shared" si="2"/>
        <v>50</v>
      </c>
    </row>
    <row r="167" customHeight="1" spans="1:9">
      <c r="A167" s="38"/>
      <c r="B167" s="39"/>
      <c r="C167" s="43"/>
      <c r="D167" s="44"/>
      <c r="E167" s="16"/>
      <c r="F167" s="23" t="s">
        <v>13</v>
      </c>
      <c r="G167" s="23">
        <v>1000</v>
      </c>
      <c r="H167" s="45"/>
      <c r="I167" s="20">
        <f t="shared" si="2"/>
        <v>0</v>
      </c>
    </row>
    <row r="168" customHeight="1" spans="1:9">
      <c r="A168" s="38"/>
      <c r="B168" s="60">
        <v>45997</v>
      </c>
      <c r="C168" s="43"/>
      <c r="D168" s="44"/>
      <c r="E168" s="16"/>
      <c r="F168" s="23" t="s">
        <v>38</v>
      </c>
      <c r="G168" s="23">
        <v>4000</v>
      </c>
      <c r="H168" s="26">
        <v>0.0072</v>
      </c>
      <c r="I168" s="20">
        <f t="shared" si="2"/>
        <v>28.8</v>
      </c>
    </row>
    <row r="169" customHeight="1" spans="1:9">
      <c r="A169" s="38"/>
      <c r="B169" s="61"/>
      <c r="C169" s="43"/>
      <c r="D169" s="44"/>
      <c r="E169" s="16"/>
      <c r="F169" s="16" t="s">
        <v>15</v>
      </c>
      <c r="G169" s="23">
        <v>1000</v>
      </c>
      <c r="H169" s="26">
        <v>0.024</v>
      </c>
      <c r="I169" s="20">
        <f t="shared" si="2"/>
        <v>24</v>
      </c>
    </row>
    <row r="170" customHeight="1" spans="1:9">
      <c r="A170" s="38"/>
      <c r="B170" s="48">
        <v>45992</v>
      </c>
      <c r="C170" s="43"/>
      <c r="D170" s="44"/>
      <c r="E170" s="16"/>
      <c r="F170" s="23" t="s">
        <v>43</v>
      </c>
      <c r="G170" s="23">
        <v>1040</v>
      </c>
      <c r="H170" s="26">
        <v>0.15</v>
      </c>
      <c r="I170" s="20">
        <f t="shared" si="2"/>
        <v>156</v>
      </c>
    </row>
    <row r="171" customHeight="1" spans="1:9">
      <c r="A171" s="14">
        <v>45989</v>
      </c>
      <c r="B171" s="27">
        <v>46016</v>
      </c>
      <c r="C171" s="34">
        <v>43830</v>
      </c>
      <c r="D171" s="41" t="s">
        <v>128</v>
      </c>
      <c r="E171" s="16" t="s">
        <v>129</v>
      </c>
      <c r="F171" s="16" t="s">
        <v>37</v>
      </c>
      <c r="G171" s="23">
        <v>5000</v>
      </c>
      <c r="H171" s="26">
        <v>0.05</v>
      </c>
      <c r="I171" s="20">
        <f t="shared" si="2"/>
        <v>250</v>
      </c>
    </row>
    <row r="172" customHeight="1" spans="1:9">
      <c r="A172" s="14"/>
      <c r="B172" s="27"/>
      <c r="C172" s="35"/>
      <c r="D172" s="41"/>
      <c r="E172" s="16"/>
      <c r="F172" s="23" t="s">
        <v>13</v>
      </c>
      <c r="G172" s="23">
        <v>5000</v>
      </c>
      <c r="H172" s="26"/>
      <c r="I172" s="20">
        <f t="shared" si="2"/>
        <v>0</v>
      </c>
    </row>
    <row r="173" customHeight="1" spans="1:9">
      <c r="A173" s="14"/>
      <c r="B173" s="27">
        <v>45995</v>
      </c>
      <c r="C173" s="35"/>
      <c r="D173" s="41"/>
      <c r="E173" s="16"/>
      <c r="F173" s="23" t="s">
        <v>71</v>
      </c>
      <c r="G173" s="23">
        <v>20000</v>
      </c>
      <c r="H173" s="26">
        <v>0.0083</v>
      </c>
      <c r="I173" s="20">
        <f t="shared" si="2"/>
        <v>166</v>
      </c>
    </row>
    <row r="174" customHeight="1" spans="1:9">
      <c r="A174" s="14"/>
      <c r="B174" s="51">
        <v>46003</v>
      </c>
      <c r="C174" s="35"/>
      <c r="D174" s="41"/>
      <c r="E174" s="16"/>
      <c r="F174" s="23" t="s">
        <v>130</v>
      </c>
      <c r="G174" s="23">
        <v>5000</v>
      </c>
      <c r="H174" s="26">
        <v>0.0058</v>
      </c>
      <c r="I174" s="20">
        <f t="shared" si="2"/>
        <v>29</v>
      </c>
    </row>
    <row r="175" customHeight="1" spans="1:9">
      <c r="A175" s="14"/>
      <c r="B175" s="51">
        <v>46000</v>
      </c>
      <c r="C175" s="35"/>
      <c r="D175" s="41"/>
      <c r="E175" s="16"/>
      <c r="F175" s="23" t="s">
        <v>92</v>
      </c>
      <c r="G175" s="23">
        <v>5000</v>
      </c>
      <c r="H175" s="26">
        <v>0.006</v>
      </c>
      <c r="I175" s="20">
        <f t="shared" si="2"/>
        <v>30</v>
      </c>
    </row>
    <row r="176" customHeight="1" spans="1:9">
      <c r="A176" s="14"/>
      <c r="B176" s="37">
        <v>45995</v>
      </c>
      <c r="C176" s="35"/>
      <c r="D176" s="41"/>
      <c r="E176" s="16"/>
      <c r="F176" s="16" t="s">
        <v>73</v>
      </c>
      <c r="G176" s="23">
        <v>5100</v>
      </c>
      <c r="H176" s="26">
        <v>0.15</v>
      </c>
      <c r="I176" s="20">
        <f t="shared" si="2"/>
        <v>765</v>
      </c>
    </row>
    <row r="177" customHeight="1" spans="1:9">
      <c r="A177" s="14">
        <v>45993</v>
      </c>
      <c r="B177" s="15">
        <v>46008</v>
      </c>
      <c r="C177" s="62" t="s">
        <v>131</v>
      </c>
      <c r="D177" s="41" t="s">
        <v>132</v>
      </c>
      <c r="E177" s="16" t="s">
        <v>133</v>
      </c>
      <c r="F177" s="63" t="s">
        <v>37</v>
      </c>
      <c r="G177" s="64">
        <v>10000</v>
      </c>
      <c r="H177" s="59">
        <v>0.05</v>
      </c>
      <c r="I177" s="20">
        <f t="shared" si="2"/>
        <v>500</v>
      </c>
    </row>
    <row r="178" customHeight="1" spans="1:9">
      <c r="A178" s="14"/>
      <c r="B178" s="21"/>
      <c r="C178" s="65"/>
      <c r="D178" s="44"/>
      <c r="E178" s="16"/>
      <c r="F178" s="64" t="s">
        <v>13</v>
      </c>
      <c r="G178" s="64">
        <v>10000</v>
      </c>
      <c r="H178" s="59"/>
      <c r="I178" s="20">
        <f t="shared" si="2"/>
        <v>0</v>
      </c>
    </row>
    <row r="179" customHeight="1" spans="1:9">
      <c r="A179" s="14"/>
      <c r="B179" s="15">
        <v>46000</v>
      </c>
      <c r="C179" s="65"/>
      <c r="D179" s="44"/>
      <c r="E179" s="16"/>
      <c r="F179" s="64" t="s">
        <v>134</v>
      </c>
      <c r="G179" s="64">
        <f>10000*5</f>
        <v>50000</v>
      </c>
      <c r="H179" s="26">
        <v>0.0072</v>
      </c>
      <c r="I179" s="20">
        <f t="shared" si="2"/>
        <v>360</v>
      </c>
    </row>
    <row r="180" customHeight="1" spans="1:9">
      <c r="A180" s="14"/>
      <c r="B180" s="21"/>
      <c r="C180" s="65"/>
      <c r="D180" s="44"/>
      <c r="E180" s="16"/>
      <c r="F180" s="16" t="s">
        <v>15</v>
      </c>
      <c r="G180" s="64">
        <v>10000</v>
      </c>
      <c r="H180" s="59">
        <v>0.024</v>
      </c>
      <c r="I180" s="20">
        <f t="shared" si="2"/>
        <v>240</v>
      </c>
    </row>
    <row r="181" customHeight="1" spans="1:9">
      <c r="A181" s="14"/>
      <c r="B181" s="66">
        <v>45997</v>
      </c>
      <c r="C181" s="65"/>
      <c r="D181" s="44"/>
      <c r="E181" s="16"/>
      <c r="F181" s="16" t="s">
        <v>135</v>
      </c>
      <c r="G181" s="64">
        <f>10000*1.04</f>
        <v>10400</v>
      </c>
      <c r="H181" s="59">
        <v>0.15</v>
      </c>
      <c r="I181" s="20">
        <f t="shared" si="2"/>
        <v>1560</v>
      </c>
    </row>
    <row r="182" customHeight="1" spans="1:9">
      <c r="A182" s="14">
        <v>45993</v>
      </c>
      <c r="B182" s="15">
        <v>46014</v>
      </c>
      <c r="C182" s="62" t="s">
        <v>136</v>
      </c>
      <c r="D182" s="41" t="s">
        <v>137</v>
      </c>
      <c r="E182" s="16" t="s">
        <v>138</v>
      </c>
      <c r="F182" s="63" t="s">
        <v>37</v>
      </c>
      <c r="G182" s="64">
        <v>10000</v>
      </c>
      <c r="H182" s="59">
        <v>0.05</v>
      </c>
      <c r="I182" s="20">
        <f t="shared" si="2"/>
        <v>500</v>
      </c>
    </row>
    <row r="183" customHeight="1" spans="1:9">
      <c r="A183" s="14"/>
      <c r="B183" s="21"/>
      <c r="C183" s="65"/>
      <c r="D183" s="44"/>
      <c r="E183" s="16"/>
      <c r="F183" s="64" t="s">
        <v>13</v>
      </c>
      <c r="G183" s="64">
        <v>10000</v>
      </c>
      <c r="H183" s="59"/>
      <c r="I183" s="20">
        <f t="shared" si="2"/>
        <v>0</v>
      </c>
    </row>
    <row r="184" customHeight="1" spans="1:9">
      <c r="A184" s="14"/>
      <c r="B184" s="15">
        <v>46000</v>
      </c>
      <c r="C184" s="65"/>
      <c r="D184" s="44"/>
      <c r="E184" s="16"/>
      <c r="F184" s="64" t="s">
        <v>134</v>
      </c>
      <c r="G184" s="64">
        <f>10000*5</f>
        <v>50000</v>
      </c>
      <c r="H184" s="26">
        <v>0.0072</v>
      </c>
      <c r="I184" s="20">
        <f t="shared" si="2"/>
        <v>360</v>
      </c>
    </row>
    <row r="185" customHeight="1" spans="1:9">
      <c r="A185" s="14"/>
      <c r="B185" s="21"/>
      <c r="C185" s="65"/>
      <c r="D185" s="44"/>
      <c r="E185" s="16"/>
      <c r="F185" s="16" t="s">
        <v>15</v>
      </c>
      <c r="G185" s="64">
        <v>10000</v>
      </c>
      <c r="H185" s="59">
        <v>0.024</v>
      </c>
      <c r="I185" s="20">
        <f t="shared" si="2"/>
        <v>240</v>
      </c>
    </row>
    <row r="186" customHeight="1" spans="1:9">
      <c r="A186" s="14"/>
      <c r="B186" s="33">
        <v>45997</v>
      </c>
      <c r="C186" s="65"/>
      <c r="D186" s="44"/>
      <c r="E186" s="16"/>
      <c r="F186" s="16" t="s">
        <v>135</v>
      </c>
      <c r="G186" s="64">
        <f>10000*1.04</f>
        <v>10400</v>
      </c>
      <c r="H186" s="59">
        <v>0.15</v>
      </c>
      <c r="I186" s="20">
        <f t="shared" si="2"/>
        <v>1560</v>
      </c>
    </row>
    <row r="187" customHeight="1" spans="1:9">
      <c r="A187" s="38">
        <v>45993</v>
      </c>
      <c r="B187" s="39">
        <v>46003</v>
      </c>
      <c r="C187" s="40">
        <v>43097</v>
      </c>
      <c r="D187" s="17" t="s">
        <v>139</v>
      </c>
      <c r="E187" s="16" t="s">
        <v>140</v>
      </c>
      <c r="F187" s="16" t="s">
        <v>12</v>
      </c>
      <c r="G187" s="23">
        <v>2000</v>
      </c>
      <c r="H187" s="42">
        <v>0.05</v>
      </c>
      <c r="I187" s="20">
        <f t="shared" si="2"/>
        <v>100</v>
      </c>
    </row>
    <row r="188" customHeight="1" spans="1:9">
      <c r="A188" s="38"/>
      <c r="B188" s="39"/>
      <c r="C188" s="43"/>
      <c r="D188" s="22"/>
      <c r="E188" s="16"/>
      <c r="F188" s="23" t="s">
        <v>13</v>
      </c>
      <c r="G188" s="23">
        <v>2000</v>
      </c>
      <c r="H188" s="45"/>
      <c r="I188" s="20">
        <f t="shared" si="2"/>
        <v>0</v>
      </c>
    </row>
    <row r="189" customHeight="1" spans="1:9">
      <c r="A189" s="38"/>
      <c r="B189" s="46">
        <v>46006</v>
      </c>
      <c r="C189" s="43"/>
      <c r="D189" s="22"/>
      <c r="E189" s="16"/>
      <c r="F189" s="23" t="s">
        <v>14</v>
      </c>
      <c r="G189" s="23">
        <f>2000*6</f>
        <v>12000</v>
      </c>
      <c r="H189" s="26">
        <v>0.0072</v>
      </c>
      <c r="I189" s="20">
        <f t="shared" si="2"/>
        <v>86.4</v>
      </c>
    </row>
    <row r="190" customHeight="1" spans="1:9">
      <c r="A190" s="38"/>
      <c r="B190" s="49">
        <v>46007</v>
      </c>
      <c r="C190" s="43"/>
      <c r="D190" s="22"/>
      <c r="E190" s="16"/>
      <c r="F190" s="16" t="s">
        <v>15</v>
      </c>
      <c r="G190" s="23">
        <v>2000</v>
      </c>
      <c r="H190" s="26">
        <v>0.024</v>
      </c>
      <c r="I190" s="20">
        <f t="shared" si="2"/>
        <v>48</v>
      </c>
    </row>
    <row r="191" customHeight="1" spans="1:9">
      <c r="A191" s="14">
        <v>45994</v>
      </c>
      <c r="B191" s="15">
        <v>46016</v>
      </c>
      <c r="C191" s="16" t="s">
        <v>141</v>
      </c>
      <c r="D191" s="17" t="s">
        <v>142</v>
      </c>
      <c r="E191" s="16" t="s">
        <v>143</v>
      </c>
      <c r="F191" s="16" t="s">
        <v>37</v>
      </c>
      <c r="G191" s="18">
        <v>16000</v>
      </c>
      <c r="H191" s="19">
        <v>0.05</v>
      </c>
      <c r="I191" s="20">
        <f t="shared" si="2"/>
        <v>800</v>
      </c>
    </row>
    <row r="192" customHeight="1" spans="1:9">
      <c r="A192" s="14"/>
      <c r="B192" s="32"/>
      <c r="C192" s="16"/>
      <c r="D192" s="22"/>
      <c r="E192" s="16"/>
      <c r="F192" s="23" t="s">
        <v>13</v>
      </c>
      <c r="G192" s="18">
        <v>16000</v>
      </c>
      <c r="H192" s="24"/>
      <c r="I192" s="20">
        <f t="shared" si="2"/>
        <v>0</v>
      </c>
    </row>
    <row r="193" customHeight="1" spans="1:9">
      <c r="A193" s="14"/>
      <c r="B193" s="15">
        <v>46008</v>
      </c>
      <c r="C193" s="16"/>
      <c r="D193" s="22"/>
      <c r="E193" s="16"/>
      <c r="F193" s="23" t="s">
        <v>38</v>
      </c>
      <c r="G193" s="18">
        <v>64000</v>
      </c>
      <c r="H193" s="26">
        <v>0.0072</v>
      </c>
      <c r="I193" s="20">
        <f t="shared" si="2"/>
        <v>460.8</v>
      </c>
    </row>
    <row r="194" customHeight="1" spans="1:9">
      <c r="A194" s="14"/>
      <c r="B194" s="32"/>
      <c r="C194" s="16"/>
      <c r="D194" s="22"/>
      <c r="E194" s="16"/>
      <c r="F194" s="16" t="s">
        <v>15</v>
      </c>
      <c r="G194" s="18">
        <v>16000</v>
      </c>
      <c r="H194" s="26">
        <v>0.024</v>
      </c>
      <c r="I194" s="20">
        <f t="shared" si="2"/>
        <v>384</v>
      </c>
    </row>
    <row r="195" customHeight="1" spans="1:9">
      <c r="A195" s="14"/>
      <c r="B195" s="14">
        <v>45999</v>
      </c>
      <c r="C195" s="16"/>
      <c r="D195" s="22"/>
      <c r="E195" s="16"/>
      <c r="F195" s="16" t="s">
        <v>43</v>
      </c>
      <c r="G195" s="18">
        <v>16320</v>
      </c>
      <c r="H195" s="26">
        <v>0.15</v>
      </c>
      <c r="I195" s="20">
        <f t="shared" si="2"/>
        <v>2448</v>
      </c>
    </row>
    <row r="196" customHeight="1" spans="1:9">
      <c r="A196" s="14">
        <v>45994</v>
      </c>
      <c r="B196" s="15">
        <v>46016</v>
      </c>
      <c r="C196" s="16" t="s">
        <v>144</v>
      </c>
      <c r="D196" s="17" t="s">
        <v>145</v>
      </c>
      <c r="E196" s="16" t="s">
        <v>146</v>
      </c>
      <c r="F196" s="16" t="s">
        <v>37</v>
      </c>
      <c r="G196" s="18">
        <v>24002</v>
      </c>
      <c r="H196" s="19">
        <v>0.05</v>
      </c>
      <c r="I196" s="20">
        <f t="shared" ref="I196:I259" si="3">G196*H196</f>
        <v>1200.1</v>
      </c>
    </row>
    <row r="197" customHeight="1" spans="1:9">
      <c r="A197" s="14"/>
      <c r="B197" s="21"/>
      <c r="C197" s="16"/>
      <c r="D197" s="22"/>
      <c r="E197" s="16"/>
      <c r="F197" s="23" t="s">
        <v>13</v>
      </c>
      <c r="G197" s="18">
        <v>24002</v>
      </c>
      <c r="H197" s="24"/>
      <c r="I197" s="20">
        <f t="shared" si="3"/>
        <v>0</v>
      </c>
    </row>
    <row r="198" customHeight="1" spans="1:9">
      <c r="A198" s="14"/>
      <c r="B198" s="31">
        <v>46014</v>
      </c>
      <c r="C198" s="16"/>
      <c r="D198" s="22"/>
      <c r="E198" s="16"/>
      <c r="F198" s="23" t="s">
        <v>38</v>
      </c>
      <c r="G198" s="18">
        <v>96008</v>
      </c>
      <c r="H198" s="26">
        <v>0.0072</v>
      </c>
      <c r="I198" s="20">
        <f t="shared" si="3"/>
        <v>691.2576</v>
      </c>
    </row>
    <row r="199" customHeight="1" spans="1:9">
      <c r="A199" s="14"/>
      <c r="B199" s="31"/>
      <c r="C199" s="16"/>
      <c r="D199" s="22"/>
      <c r="E199" s="16"/>
      <c r="F199" s="16" t="s">
        <v>15</v>
      </c>
      <c r="G199" s="18">
        <v>24002</v>
      </c>
      <c r="H199" s="26">
        <v>0.024</v>
      </c>
      <c r="I199" s="20">
        <f t="shared" si="3"/>
        <v>576.048</v>
      </c>
    </row>
    <row r="200" customHeight="1" spans="1:9">
      <c r="A200" s="14"/>
      <c r="B200" s="25">
        <v>46001</v>
      </c>
      <c r="C200" s="16"/>
      <c r="D200" s="22"/>
      <c r="E200" s="16"/>
      <c r="F200" s="16" t="s">
        <v>43</v>
      </c>
      <c r="G200" s="18">
        <v>24482.04</v>
      </c>
      <c r="H200" s="26">
        <v>0.15</v>
      </c>
      <c r="I200" s="20">
        <f t="shared" si="3"/>
        <v>3672.306</v>
      </c>
    </row>
    <row r="201" customHeight="1" spans="1:9">
      <c r="A201" s="14">
        <v>45995</v>
      </c>
      <c r="B201" s="14">
        <v>46004</v>
      </c>
      <c r="C201" s="16" t="s">
        <v>147</v>
      </c>
      <c r="D201" s="17" t="s">
        <v>148</v>
      </c>
      <c r="E201" s="16" t="s">
        <v>149</v>
      </c>
      <c r="F201" s="16" t="s">
        <v>37</v>
      </c>
      <c r="G201" s="18">
        <v>4000</v>
      </c>
      <c r="H201" s="19">
        <v>0.05</v>
      </c>
      <c r="I201" s="20">
        <f t="shared" si="3"/>
        <v>200</v>
      </c>
    </row>
    <row r="202" customHeight="1" spans="1:9">
      <c r="A202" s="14"/>
      <c r="B202" s="14"/>
      <c r="C202" s="16"/>
      <c r="D202" s="22"/>
      <c r="E202" s="16"/>
      <c r="F202" s="23" t="s">
        <v>13</v>
      </c>
      <c r="G202" s="18">
        <v>4000</v>
      </c>
      <c r="H202" s="24"/>
      <c r="I202" s="20">
        <f t="shared" si="3"/>
        <v>0</v>
      </c>
    </row>
    <row r="203" customHeight="1" spans="1:9">
      <c r="A203" s="14"/>
      <c r="B203" s="21">
        <v>46011</v>
      </c>
      <c r="C203" s="16"/>
      <c r="D203" s="22"/>
      <c r="E203" s="16"/>
      <c r="F203" s="16" t="s">
        <v>37</v>
      </c>
      <c r="G203" s="18">
        <v>20000</v>
      </c>
      <c r="H203" s="19">
        <v>0.05</v>
      </c>
      <c r="I203" s="20">
        <f t="shared" si="3"/>
        <v>1000</v>
      </c>
    </row>
    <row r="204" customHeight="1" spans="1:9">
      <c r="A204" s="14"/>
      <c r="B204" s="21"/>
      <c r="C204" s="16"/>
      <c r="D204" s="22"/>
      <c r="E204" s="16"/>
      <c r="F204" s="23" t="s">
        <v>13</v>
      </c>
      <c r="G204" s="18">
        <v>20000</v>
      </c>
      <c r="H204" s="24"/>
      <c r="I204" s="20">
        <f t="shared" si="3"/>
        <v>0</v>
      </c>
    </row>
    <row r="205" customHeight="1" spans="1:9">
      <c r="A205" s="14"/>
      <c r="B205" s="21"/>
      <c r="C205" s="16"/>
      <c r="D205" s="22"/>
      <c r="E205" s="16"/>
      <c r="F205" s="23" t="s">
        <v>118</v>
      </c>
      <c r="G205" s="18">
        <v>1395</v>
      </c>
      <c r="H205" s="45">
        <v>0.042</v>
      </c>
      <c r="I205" s="20">
        <f t="shared" si="3"/>
        <v>58.59</v>
      </c>
    </row>
    <row r="206" customHeight="1" spans="1:9">
      <c r="A206" s="14"/>
      <c r="B206" s="14">
        <v>46007</v>
      </c>
      <c r="C206" s="16"/>
      <c r="D206" s="22"/>
      <c r="E206" s="16"/>
      <c r="F206" s="23" t="s">
        <v>111</v>
      </c>
      <c r="G206" s="18">
        <v>120000</v>
      </c>
      <c r="H206" s="26">
        <v>0.0072</v>
      </c>
      <c r="I206" s="20">
        <f t="shared" si="3"/>
        <v>864</v>
      </c>
    </row>
    <row r="207" customHeight="1" spans="1:9">
      <c r="A207" s="14"/>
      <c r="B207" s="14"/>
      <c r="C207" s="16"/>
      <c r="D207" s="22"/>
      <c r="E207" s="16"/>
      <c r="F207" s="16" t="s">
        <v>15</v>
      </c>
      <c r="G207" s="18">
        <v>24000</v>
      </c>
      <c r="H207" s="26">
        <v>0.024</v>
      </c>
      <c r="I207" s="20">
        <f t="shared" si="3"/>
        <v>576</v>
      </c>
    </row>
    <row r="208" customHeight="1" spans="1:9">
      <c r="A208" s="14"/>
      <c r="B208" s="58">
        <v>46000</v>
      </c>
      <c r="C208" s="16"/>
      <c r="D208" s="22"/>
      <c r="E208" s="16"/>
      <c r="F208" s="23" t="s">
        <v>85</v>
      </c>
      <c r="G208" s="18">
        <v>24480</v>
      </c>
      <c r="H208" s="59">
        <v>0.1</v>
      </c>
      <c r="I208" s="20">
        <f t="shared" si="3"/>
        <v>2448</v>
      </c>
    </row>
    <row r="209" customHeight="1" spans="1:9">
      <c r="A209" s="38">
        <v>45999</v>
      </c>
      <c r="B209" s="67">
        <v>46010</v>
      </c>
      <c r="C209" s="68" t="s">
        <v>150</v>
      </c>
      <c r="D209" s="41" t="s">
        <v>151</v>
      </c>
      <c r="E209" s="16" t="s">
        <v>152</v>
      </c>
      <c r="F209" s="63" t="s">
        <v>37</v>
      </c>
      <c r="G209" s="64">
        <v>10000</v>
      </c>
      <c r="H209" s="59">
        <v>0.05</v>
      </c>
      <c r="I209" s="20">
        <f t="shared" si="3"/>
        <v>500</v>
      </c>
    </row>
    <row r="210" customHeight="1" spans="1:9">
      <c r="A210" s="38"/>
      <c r="B210" s="69"/>
      <c r="C210" s="70"/>
      <c r="D210" s="44"/>
      <c r="E210" s="16"/>
      <c r="F210" s="64" t="s">
        <v>13</v>
      </c>
      <c r="G210" s="64">
        <v>10000</v>
      </c>
      <c r="H210" s="59"/>
      <c r="I210" s="20">
        <f t="shared" si="3"/>
        <v>0</v>
      </c>
    </row>
    <row r="211" customHeight="1" spans="1:9">
      <c r="A211" s="38"/>
      <c r="B211" s="67">
        <v>46008</v>
      </c>
      <c r="C211" s="70"/>
      <c r="D211" s="44"/>
      <c r="E211" s="16"/>
      <c r="F211" s="64" t="s">
        <v>134</v>
      </c>
      <c r="G211" s="64">
        <v>50000</v>
      </c>
      <c r="H211" s="26">
        <v>0.0072</v>
      </c>
      <c r="I211" s="20">
        <f t="shared" si="3"/>
        <v>360</v>
      </c>
    </row>
    <row r="212" customHeight="1" spans="1:9">
      <c r="A212" s="38"/>
      <c r="B212" s="69"/>
      <c r="C212" s="70"/>
      <c r="D212" s="44"/>
      <c r="E212" s="16"/>
      <c r="F212" s="16" t="s">
        <v>15</v>
      </c>
      <c r="G212" s="64">
        <v>10000</v>
      </c>
      <c r="H212" s="59">
        <v>0.024</v>
      </c>
      <c r="I212" s="20">
        <f t="shared" si="3"/>
        <v>240</v>
      </c>
    </row>
    <row r="213" customHeight="1" spans="1:9">
      <c r="A213" s="38"/>
      <c r="B213" s="71">
        <v>46002</v>
      </c>
      <c r="C213" s="70"/>
      <c r="D213" s="44"/>
      <c r="E213" s="16"/>
      <c r="F213" s="16" t="s">
        <v>135</v>
      </c>
      <c r="G213" s="64">
        <v>10400</v>
      </c>
      <c r="H213" s="59">
        <v>0.15</v>
      </c>
      <c r="I213" s="20">
        <f t="shared" si="3"/>
        <v>1560</v>
      </c>
    </row>
    <row r="214" customHeight="1" spans="1:9">
      <c r="A214" s="14">
        <v>45999</v>
      </c>
      <c r="B214" s="27">
        <v>46025</v>
      </c>
      <c r="C214" s="34" t="s">
        <v>153</v>
      </c>
      <c r="D214" s="41" t="s">
        <v>154</v>
      </c>
      <c r="E214" s="16" t="s">
        <v>155</v>
      </c>
      <c r="F214" s="16" t="s">
        <v>37</v>
      </c>
      <c r="G214" s="23">
        <v>10012</v>
      </c>
      <c r="H214" s="26">
        <v>0.05</v>
      </c>
      <c r="I214" s="20">
        <f t="shared" si="3"/>
        <v>500.6</v>
      </c>
    </row>
    <row r="215" customHeight="1" spans="1:9">
      <c r="A215" s="14"/>
      <c r="B215" s="27"/>
      <c r="C215" s="35"/>
      <c r="D215" s="41"/>
      <c r="E215" s="16"/>
      <c r="F215" s="23" t="s">
        <v>13</v>
      </c>
      <c r="G215" s="23">
        <v>10012</v>
      </c>
      <c r="H215" s="26"/>
      <c r="I215" s="20">
        <f t="shared" si="3"/>
        <v>0</v>
      </c>
    </row>
    <row r="216" customHeight="1" spans="1:9">
      <c r="A216" s="14"/>
      <c r="B216" s="36">
        <v>46006</v>
      </c>
      <c r="C216" s="35"/>
      <c r="D216" s="41"/>
      <c r="E216" s="16"/>
      <c r="F216" s="23" t="s">
        <v>71</v>
      </c>
      <c r="G216" s="23">
        <v>40048</v>
      </c>
      <c r="H216" s="26">
        <v>0.0083</v>
      </c>
      <c r="I216" s="20">
        <f t="shared" si="3"/>
        <v>332.3984</v>
      </c>
    </row>
    <row r="217" customHeight="1" spans="1:9">
      <c r="A217" s="14"/>
      <c r="B217" s="51"/>
      <c r="C217" s="35"/>
      <c r="D217" s="41"/>
      <c r="E217" s="16"/>
      <c r="F217" s="23" t="s">
        <v>88</v>
      </c>
      <c r="G217" s="23">
        <v>10012</v>
      </c>
      <c r="H217" s="26">
        <v>0.0058</v>
      </c>
      <c r="I217" s="20">
        <f t="shared" si="3"/>
        <v>58.0696</v>
      </c>
    </row>
    <row r="218" customHeight="1" spans="1:9">
      <c r="A218" s="14"/>
      <c r="B218" s="51">
        <v>45999</v>
      </c>
      <c r="C218" s="35"/>
      <c r="D218" s="41"/>
      <c r="E218" s="16"/>
      <c r="F218" s="23" t="s">
        <v>92</v>
      </c>
      <c r="G218" s="23">
        <v>10012</v>
      </c>
      <c r="H218" s="26">
        <v>0.006</v>
      </c>
      <c r="I218" s="20">
        <f t="shared" si="3"/>
        <v>60.072</v>
      </c>
    </row>
    <row r="219" customHeight="1" spans="1:9">
      <c r="A219" s="14"/>
      <c r="B219" s="37">
        <v>46003</v>
      </c>
      <c r="C219" s="35"/>
      <c r="D219" s="41"/>
      <c r="E219" s="16"/>
      <c r="F219" s="16" t="s">
        <v>73</v>
      </c>
      <c r="G219" s="18">
        <v>10212</v>
      </c>
      <c r="H219" s="26">
        <v>0.15</v>
      </c>
      <c r="I219" s="20">
        <f t="shared" si="3"/>
        <v>1531.8</v>
      </c>
    </row>
    <row r="220" customHeight="1" spans="1:9">
      <c r="A220" s="14">
        <v>45999</v>
      </c>
      <c r="B220" s="27">
        <v>46021</v>
      </c>
      <c r="C220" s="34">
        <v>43829</v>
      </c>
      <c r="D220" s="41" t="s">
        <v>156</v>
      </c>
      <c r="E220" s="16" t="s">
        <v>157</v>
      </c>
      <c r="F220" s="16" t="s">
        <v>37</v>
      </c>
      <c r="G220" s="23">
        <v>5000</v>
      </c>
      <c r="H220" s="26">
        <v>0.05</v>
      </c>
      <c r="I220" s="20">
        <f t="shared" si="3"/>
        <v>250</v>
      </c>
    </row>
    <row r="221" customHeight="1" spans="1:9">
      <c r="A221" s="14"/>
      <c r="B221" s="27"/>
      <c r="C221" s="35"/>
      <c r="D221" s="41"/>
      <c r="E221" s="16"/>
      <c r="F221" s="23" t="s">
        <v>13</v>
      </c>
      <c r="G221" s="23">
        <v>5000</v>
      </c>
      <c r="H221" s="26"/>
      <c r="I221" s="20">
        <f t="shared" si="3"/>
        <v>0</v>
      </c>
    </row>
    <row r="222" customHeight="1" spans="1:9">
      <c r="A222" s="14"/>
      <c r="B222" s="36">
        <v>46004</v>
      </c>
      <c r="C222" s="35"/>
      <c r="D222" s="41"/>
      <c r="E222" s="16"/>
      <c r="F222" s="23" t="s">
        <v>71</v>
      </c>
      <c r="G222" s="23">
        <v>20000</v>
      </c>
      <c r="H222" s="26">
        <v>0.0083</v>
      </c>
      <c r="I222" s="20">
        <f t="shared" si="3"/>
        <v>166</v>
      </c>
    </row>
    <row r="223" customHeight="1" spans="1:9">
      <c r="A223" s="14"/>
      <c r="B223" s="51"/>
      <c r="C223" s="35"/>
      <c r="D223" s="41"/>
      <c r="E223" s="16"/>
      <c r="F223" s="23" t="s">
        <v>88</v>
      </c>
      <c r="G223" s="23">
        <v>5000</v>
      </c>
      <c r="H223" s="26">
        <v>0.0058</v>
      </c>
      <c r="I223" s="20">
        <f t="shared" si="3"/>
        <v>29</v>
      </c>
    </row>
    <row r="224" customHeight="1" spans="1:9">
      <c r="A224" s="14"/>
      <c r="B224" s="51">
        <v>46000</v>
      </c>
      <c r="C224" s="35"/>
      <c r="D224" s="41"/>
      <c r="E224" s="16"/>
      <c r="F224" s="23" t="s">
        <v>92</v>
      </c>
      <c r="G224" s="23">
        <v>5000</v>
      </c>
      <c r="H224" s="26">
        <v>0.006</v>
      </c>
      <c r="I224" s="20">
        <f t="shared" si="3"/>
        <v>30</v>
      </c>
    </row>
    <row r="225" customHeight="1" spans="1:9">
      <c r="A225" s="14"/>
      <c r="B225" s="37">
        <v>46003</v>
      </c>
      <c r="C225" s="35"/>
      <c r="D225" s="41"/>
      <c r="E225" s="16"/>
      <c r="F225" s="16" t="s">
        <v>73</v>
      </c>
      <c r="G225" s="23">
        <v>5100</v>
      </c>
      <c r="H225" s="26">
        <v>0.15</v>
      </c>
      <c r="I225" s="20">
        <f t="shared" si="3"/>
        <v>765</v>
      </c>
    </row>
    <row r="226" customHeight="1" spans="1:9">
      <c r="A226" s="14">
        <v>45999</v>
      </c>
      <c r="B226" s="27">
        <v>46011</v>
      </c>
      <c r="C226" s="34">
        <v>45309</v>
      </c>
      <c r="D226" s="41" t="s">
        <v>158</v>
      </c>
      <c r="E226" s="16" t="s">
        <v>159</v>
      </c>
      <c r="F226" s="16" t="s">
        <v>160</v>
      </c>
      <c r="G226" s="23">
        <v>8000</v>
      </c>
      <c r="H226" s="26">
        <v>0.05</v>
      </c>
      <c r="I226" s="20">
        <f t="shared" si="3"/>
        <v>400</v>
      </c>
    </row>
    <row r="227" customHeight="1" spans="1:9">
      <c r="A227" s="14"/>
      <c r="B227" s="27"/>
      <c r="C227" s="35"/>
      <c r="D227" s="41"/>
      <c r="E227" s="16"/>
      <c r="F227" s="23" t="s">
        <v>13</v>
      </c>
      <c r="G227" s="23">
        <v>8000</v>
      </c>
      <c r="H227" s="26"/>
      <c r="I227" s="20">
        <f t="shared" si="3"/>
        <v>0</v>
      </c>
    </row>
    <row r="228" customHeight="1" spans="1:9">
      <c r="A228" s="14"/>
      <c r="B228" s="27">
        <v>46008</v>
      </c>
      <c r="C228" s="35"/>
      <c r="D228" s="41"/>
      <c r="E228" s="16"/>
      <c r="F228" s="23" t="s">
        <v>71</v>
      </c>
      <c r="G228" s="23">
        <v>32000</v>
      </c>
      <c r="H228" s="26">
        <v>0.0083</v>
      </c>
      <c r="I228" s="20">
        <f t="shared" si="3"/>
        <v>265.6</v>
      </c>
    </row>
    <row r="229" customHeight="1" spans="1:9">
      <c r="A229" s="14"/>
      <c r="B229" s="51">
        <v>46016</v>
      </c>
      <c r="C229" s="35"/>
      <c r="D229" s="41"/>
      <c r="E229" s="16"/>
      <c r="F229" s="23" t="s">
        <v>88</v>
      </c>
      <c r="G229" s="23">
        <v>8000</v>
      </c>
      <c r="H229" s="26">
        <v>0.0058</v>
      </c>
      <c r="I229" s="20">
        <f t="shared" si="3"/>
        <v>46.4</v>
      </c>
    </row>
    <row r="230" customHeight="1" spans="1:9">
      <c r="A230" s="14"/>
      <c r="B230" s="37">
        <v>46009</v>
      </c>
      <c r="C230" s="35"/>
      <c r="D230" s="41"/>
      <c r="E230" s="16"/>
      <c r="F230" s="16" t="s">
        <v>73</v>
      </c>
      <c r="G230" s="23">
        <v>8160</v>
      </c>
      <c r="H230" s="26">
        <v>0.15</v>
      </c>
      <c r="I230" s="20">
        <f t="shared" si="3"/>
        <v>1224</v>
      </c>
    </row>
    <row r="231" customHeight="1" spans="1:9">
      <c r="A231" s="14">
        <v>45999</v>
      </c>
      <c r="B231" s="36">
        <v>46014</v>
      </c>
      <c r="C231" s="16" t="s">
        <v>161</v>
      </c>
      <c r="D231" s="41" t="s">
        <v>162</v>
      </c>
      <c r="E231" s="16" t="s">
        <v>163</v>
      </c>
      <c r="F231" s="16" t="s">
        <v>37</v>
      </c>
      <c r="G231" s="23">
        <v>24000</v>
      </c>
      <c r="H231" s="52">
        <v>0.05</v>
      </c>
      <c r="I231" s="20">
        <f t="shared" si="3"/>
        <v>1200</v>
      </c>
    </row>
    <row r="232" customHeight="1" spans="1:9">
      <c r="A232" s="14"/>
      <c r="B232" s="31"/>
      <c r="C232" s="16"/>
      <c r="D232" s="41"/>
      <c r="E232" s="16"/>
      <c r="F232" s="23" t="s">
        <v>13</v>
      </c>
      <c r="G232" s="23">
        <v>24000</v>
      </c>
      <c r="H232" s="53"/>
      <c r="I232" s="20">
        <f t="shared" si="3"/>
        <v>0</v>
      </c>
    </row>
    <row r="233" customHeight="1" spans="1:9">
      <c r="A233" s="14"/>
      <c r="B233" s="27">
        <v>46025</v>
      </c>
      <c r="C233" s="16"/>
      <c r="D233" s="41"/>
      <c r="E233" s="16"/>
      <c r="F233" s="16" t="s">
        <v>37</v>
      </c>
      <c r="G233" s="23">
        <v>12000</v>
      </c>
      <c r="H233" s="52">
        <v>0.05</v>
      </c>
      <c r="I233" s="20">
        <f t="shared" si="3"/>
        <v>600</v>
      </c>
    </row>
    <row r="234" customHeight="1" spans="1:9">
      <c r="A234" s="14"/>
      <c r="B234" s="27"/>
      <c r="C234" s="16"/>
      <c r="D234" s="41"/>
      <c r="E234" s="16"/>
      <c r="F234" s="23" t="s">
        <v>13</v>
      </c>
      <c r="G234" s="23">
        <v>12000</v>
      </c>
      <c r="H234" s="53"/>
      <c r="I234" s="20">
        <f t="shared" si="3"/>
        <v>0</v>
      </c>
    </row>
    <row r="235" customHeight="1" spans="1:9">
      <c r="A235" s="14"/>
      <c r="B235" s="27"/>
      <c r="C235" s="16"/>
      <c r="D235" s="41"/>
      <c r="E235" s="16"/>
      <c r="F235" s="16" t="s">
        <v>37</v>
      </c>
      <c r="G235" s="23">
        <v>12000</v>
      </c>
      <c r="H235" s="52">
        <v>0.05</v>
      </c>
      <c r="I235" s="20">
        <f t="shared" si="3"/>
        <v>600</v>
      </c>
    </row>
    <row r="236" customHeight="1" spans="1:9">
      <c r="A236" s="14"/>
      <c r="B236" s="27"/>
      <c r="C236" s="16"/>
      <c r="D236" s="41"/>
      <c r="E236" s="16"/>
      <c r="F236" s="23" t="s">
        <v>13</v>
      </c>
      <c r="G236" s="23">
        <v>12000</v>
      </c>
      <c r="H236" s="53"/>
      <c r="I236" s="20">
        <f t="shared" si="3"/>
        <v>0</v>
      </c>
    </row>
    <row r="237" customHeight="1" spans="1:9">
      <c r="A237" s="14"/>
      <c r="B237" s="36">
        <v>46014</v>
      </c>
      <c r="C237" s="16"/>
      <c r="D237" s="41"/>
      <c r="E237" s="16"/>
      <c r="F237" s="23" t="s">
        <v>38</v>
      </c>
      <c r="G237" s="23">
        <v>192000</v>
      </c>
      <c r="H237" s="54">
        <v>0.0072</v>
      </c>
      <c r="I237" s="20">
        <f t="shared" si="3"/>
        <v>1382.4</v>
      </c>
    </row>
    <row r="238" customHeight="1" spans="1:9">
      <c r="A238" s="14"/>
      <c r="B238" s="51"/>
      <c r="C238" s="16"/>
      <c r="D238" s="41"/>
      <c r="E238" s="16"/>
      <c r="F238" s="16" t="s">
        <v>15</v>
      </c>
      <c r="G238" s="23">
        <v>48000</v>
      </c>
      <c r="H238" s="50">
        <v>0.024</v>
      </c>
      <c r="I238" s="20">
        <f t="shared" si="3"/>
        <v>1152</v>
      </c>
    </row>
    <row r="239" customHeight="1" spans="1:9">
      <c r="A239" s="14"/>
      <c r="B239" s="51">
        <v>46017</v>
      </c>
      <c r="C239" s="16"/>
      <c r="D239" s="41"/>
      <c r="E239" s="16"/>
      <c r="F239" s="23" t="s">
        <v>164</v>
      </c>
      <c r="G239" s="23">
        <v>1200</v>
      </c>
      <c r="H239" s="50">
        <v>0.1</v>
      </c>
      <c r="I239" s="20">
        <f t="shared" si="3"/>
        <v>120</v>
      </c>
    </row>
    <row r="240" customHeight="1" spans="1:9">
      <c r="A240" s="14"/>
      <c r="B240" s="28">
        <v>46003</v>
      </c>
      <c r="C240" s="16"/>
      <c r="D240" s="41"/>
      <c r="E240" s="16"/>
      <c r="F240" s="23" t="s">
        <v>85</v>
      </c>
      <c r="G240" s="23">
        <v>48960</v>
      </c>
      <c r="H240" s="50">
        <v>0.1</v>
      </c>
      <c r="I240" s="20">
        <f t="shared" si="3"/>
        <v>4896</v>
      </c>
    </row>
    <row r="241" customHeight="1" spans="1:9">
      <c r="A241" s="14">
        <v>46000</v>
      </c>
      <c r="B241" s="15">
        <v>46016</v>
      </c>
      <c r="C241" s="16" t="s">
        <v>165</v>
      </c>
      <c r="D241" s="17" t="s">
        <v>166</v>
      </c>
      <c r="E241" s="16" t="s">
        <v>167</v>
      </c>
      <c r="F241" s="16" t="s">
        <v>37</v>
      </c>
      <c r="G241" s="18">
        <v>30005</v>
      </c>
      <c r="H241" s="19">
        <v>0.05</v>
      </c>
      <c r="I241" s="20">
        <f t="shared" si="3"/>
        <v>1500.25</v>
      </c>
    </row>
    <row r="242" customHeight="1" spans="1:9">
      <c r="A242" s="14"/>
      <c r="B242" s="21"/>
      <c r="C242" s="16"/>
      <c r="D242" s="22"/>
      <c r="E242" s="16"/>
      <c r="F242" s="23" t="s">
        <v>13</v>
      </c>
      <c r="G242" s="18">
        <v>30005</v>
      </c>
      <c r="H242" s="24"/>
      <c r="I242" s="20">
        <f t="shared" si="3"/>
        <v>0</v>
      </c>
    </row>
    <row r="243" customHeight="1" spans="1:9">
      <c r="A243" s="14"/>
      <c r="B243" s="27">
        <v>46021</v>
      </c>
      <c r="C243" s="16"/>
      <c r="D243" s="22"/>
      <c r="E243" s="16"/>
      <c r="F243" s="23" t="s">
        <v>38</v>
      </c>
      <c r="G243" s="18">
        <v>120020</v>
      </c>
      <c r="H243" s="26">
        <v>0.0072</v>
      </c>
      <c r="I243" s="20">
        <f t="shared" si="3"/>
        <v>864.144</v>
      </c>
    </row>
    <row r="244" customHeight="1" spans="1:9">
      <c r="A244" s="14"/>
      <c r="B244" s="27"/>
      <c r="C244" s="16"/>
      <c r="D244" s="22"/>
      <c r="E244" s="16"/>
      <c r="F244" s="16" t="s">
        <v>15</v>
      </c>
      <c r="G244" s="18">
        <v>30005</v>
      </c>
      <c r="H244" s="26">
        <v>0.024</v>
      </c>
      <c r="I244" s="20">
        <f t="shared" si="3"/>
        <v>720.12</v>
      </c>
    </row>
    <row r="245" customHeight="1" spans="1:9">
      <c r="A245" s="14"/>
      <c r="B245" s="28">
        <v>46008</v>
      </c>
      <c r="C245" s="16"/>
      <c r="D245" s="22"/>
      <c r="E245" s="16"/>
      <c r="F245" s="16" t="s">
        <v>43</v>
      </c>
      <c r="G245" s="18">
        <v>30605</v>
      </c>
      <c r="H245" s="26">
        <v>0.15</v>
      </c>
      <c r="I245" s="20">
        <f t="shared" si="3"/>
        <v>4590.75</v>
      </c>
    </row>
    <row r="246" customHeight="1" spans="1:9">
      <c r="A246" s="14">
        <v>46000</v>
      </c>
      <c r="B246" s="15">
        <v>46016</v>
      </c>
      <c r="C246" s="16">
        <v>92801</v>
      </c>
      <c r="D246" s="17" t="s">
        <v>168</v>
      </c>
      <c r="E246" s="16" t="s">
        <v>169</v>
      </c>
      <c r="F246" s="16" t="s">
        <v>37</v>
      </c>
      <c r="G246" s="18">
        <v>10002</v>
      </c>
      <c r="H246" s="19">
        <v>0.05</v>
      </c>
      <c r="I246" s="20">
        <f t="shared" si="3"/>
        <v>500.1</v>
      </c>
    </row>
    <row r="247" customHeight="1" spans="1:9">
      <c r="A247" s="14"/>
      <c r="B247" s="32"/>
      <c r="C247" s="16"/>
      <c r="D247" s="22"/>
      <c r="E247" s="16"/>
      <c r="F247" s="23" t="s">
        <v>13</v>
      </c>
      <c r="G247" s="18">
        <v>10002</v>
      </c>
      <c r="H247" s="24"/>
      <c r="I247" s="20">
        <f t="shared" si="3"/>
        <v>0</v>
      </c>
    </row>
    <row r="248" customHeight="1" spans="1:9">
      <c r="A248" s="14"/>
      <c r="B248" s="15">
        <v>46014</v>
      </c>
      <c r="C248" s="16"/>
      <c r="D248" s="22"/>
      <c r="E248" s="16"/>
      <c r="F248" s="23" t="s">
        <v>38</v>
      </c>
      <c r="G248" s="18">
        <v>40008</v>
      </c>
      <c r="H248" s="26">
        <v>0.0072</v>
      </c>
      <c r="I248" s="20">
        <f t="shared" si="3"/>
        <v>288.0576</v>
      </c>
    </row>
    <row r="249" customHeight="1" spans="1:9">
      <c r="A249" s="14"/>
      <c r="B249" s="32"/>
      <c r="C249" s="16"/>
      <c r="D249" s="22"/>
      <c r="E249" s="16"/>
      <c r="F249" s="16" t="s">
        <v>15</v>
      </c>
      <c r="G249" s="18">
        <v>10002</v>
      </c>
      <c r="H249" s="26">
        <v>0.024</v>
      </c>
      <c r="I249" s="20">
        <f t="shared" si="3"/>
        <v>240.048</v>
      </c>
    </row>
    <row r="250" customHeight="1" spans="1:9">
      <c r="A250" s="14"/>
      <c r="B250" s="25">
        <v>46008</v>
      </c>
      <c r="C250" s="16"/>
      <c r="D250" s="22"/>
      <c r="E250" s="16"/>
      <c r="F250" s="16" t="s">
        <v>43</v>
      </c>
      <c r="G250" s="18">
        <v>10202.04</v>
      </c>
      <c r="H250" s="26">
        <v>0.15</v>
      </c>
      <c r="I250" s="20">
        <f t="shared" si="3"/>
        <v>1530.306</v>
      </c>
    </row>
    <row r="251" customHeight="1" spans="1:9">
      <c r="A251" s="14">
        <v>46006</v>
      </c>
      <c r="B251" s="15">
        <v>46021</v>
      </c>
      <c r="C251" s="16" t="s">
        <v>170</v>
      </c>
      <c r="D251" s="17" t="s">
        <v>171</v>
      </c>
      <c r="E251" s="16" t="s">
        <v>172</v>
      </c>
      <c r="F251" s="16" t="s">
        <v>37</v>
      </c>
      <c r="G251" s="18">
        <v>33001</v>
      </c>
      <c r="H251" s="19">
        <v>0.05</v>
      </c>
      <c r="I251" s="20">
        <f t="shared" si="3"/>
        <v>1650.05</v>
      </c>
    </row>
    <row r="252" customHeight="1" spans="1:9">
      <c r="A252" s="14"/>
      <c r="B252" s="21"/>
      <c r="C252" s="16"/>
      <c r="D252" s="22"/>
      <c r="E252" s="16"/>
      <c r="F252" s="23" t="s">
        <v>13</v>
      </c>
      <c r="G252" s="18">
        <v>33001</v>
      </c>
      <c r="H252" s="24"/>
      <c r="I252" s="20">
        <f t="shared" si="3"/>
        <v>0</v>
      </c>
    </row>
    <row r="253" customHeight="1" spans="1:9">
      <c r="A253" s="14"/>
      <c r="B253" s="27">
        <v>46021</v>
      </c>
      <c r="C253" s="16"/>
      <c r="D253" s="22"/>
      <c r="E253" s="16"/>
      <c r="F253" s="23" t="s">
        <v>38</v>
      </c>
      <c r="G253" s="18">
        <v>132004</v>
      </c>
      <c r="H253" s="26">
        <v>0.0072</v>
      </c>
      <c r="I253" s="20">
        <f t="shared" si="3"/>
        <v>950.4288</v>
      </c>
    </row>
    <row r="254" customHeight="1" spans="1:9">
      <c r="A254" s="14"/>
      <c r="B254" s="27"/>
      <c r="C254" s="16"/>
      <c r="D254" s="22"/>
      <c r="E254" s="16"/>
      <c r="F254" s="16" t="s">
        <v>15</v>
      </c>
      <c r="G254" s="18">
        <v>33001</v>
      </c>
      <c r="H254" s="26">
        <v>0.024</v>
      </c>
      <c r="I254" s="20">
        <f t="shared" si="3"/>
        <v>792.024</v>
      </c>
    </row>
    <row r="255" customHeight="1" spans="1:9">
      <c r="A255" s="14"/>
      <c r="B255" s="25">
        <v>46009</v>
      </c>
      <c r="C255" s="16"/>
      <c r="D255" s="22"/>
      <c r="E255" s="16"/>
      <c r="F255" s="16" t="s">
        <v>43</v>
      </c>
      <c r="G255" s="18">
        <v>33661.02</v>
      </c>
      <c r="H255" s="26">
        <v>0.15</v>
      </c>
      <c r="I255" s="20">
        <f t="shared" si="3"/>
        <v>5049.153</v>
      </c>
    </row>
    <row r="256" customHeight="1" spans="1:9">
      <c r="A256" s="14">
        <v>46006</v>
      </c>
      <c r="B256" s="15">
        <v>46016</v>
      </c>
      <c r="C256" s="16">
        <v>92802</v>
      </c>
      <c r="D256" s="17" t="s">
        <v>173</v>
      </c>
      <c r="E256" s="16" t="s">
        <v>174</v>
      </c>
      <c r="F256" s="16" t="s">
        <v>37</v>
      </c>
      <c r="G256" s="18">
        <v>15000</v>
      </c>
      <c r="H256" s="19">
        <v>0.05</v>
      </c>
      <c r="I256" s="20">
        <f t="shared" si="3"/>
        <v>750</v>
      </c>
    </row>
    <row r="257" customHeight="1" spans="1:9">
      <c r="A257" s="14"/>
      <c r="B257" s="32"/>
      <c r="C257" s="16"/>
      <c r="D257" s="22"/>
      <c r="E257" s="16"/>
      <c r="F257" s="23" t="s">
        <v>13</v>
      </c>
      <c r="G257" s="18">
        <v>15000</v>
      </c>
      <c r="H257" s="24"/>
      <c r="I257" s="20">
        <f t="shared" si="3"/>
        <v>0</v>
      </c>
    </row>
    <row r="258" customHeight="1" spans="1:9">
      <c r="A258" s="14"/>
      <c r="B258" s="15">
        <v>46021</v>
      </c>
      <c r="C258" s="16"/>
      <c r="D258" s="22"/>
      <c r="E258" s="16"/>
      <c r="F258" s="23" t="s">
        <v>38</v>
      </c>
      <c r="G258" s="18">
        <v>60000</v>
      </c>
      <c r="H258" s="26">
        <v>0.0072</v>
      </c>
      <c r="I258" s="20">
        <f t="shared" si="3"/>
        <v>432</v>
      </c>
    </row>
    <row r="259" customHeight="1" spans="1:9">
      <c r="A259" s="14"/>
      <c r="B259" s="32"/>
      <c r="C259" s="16"/>
      <c r="D259" s="22"/>
      <c r="E259" s="16"/>
      <c r="F259" s="16" t="s">
        <v>15</v>
      </c>
      <c r="G259" s="18">
        <v>15000</v>
      </c>
      <c r="H259" s="26">
        <v>0.024</v>
      </c>
      <c r="I259" s="20">
        <f t="shared" si="3"/>
        <v>360</v>
      </c>
    </row>
    <row r="260" customHeight="1" spans="1:9">
      <c r="A260" s="14"/>
      <c r="B260" s="33">
        <v>46009</v>
      </c>
      <c r="C260" s="16"/>
      <c r="D260" s="22"/>
      <c r="E260" s="16"/>
      <c r="F260" s="16" t="s">
        <v>43</v>
      </c>
      <c r="G260" s="18">
        <v>15300</v>
      </c>
      <c r="H260" s="26">
        <v>0.15</v>
      </c>
      <c r="I260" s="20">
        <f t="shared" ref="I260:I276" si="4">G260*H260</f>
        <v>2295</v>
      </c>
    </row>
    <row r="261" customHeight="1" spans="1:9">
      <c r="A261" s="38">
        <v>46006</v>
      </c>
      <c r="B261" s="39">
        <v>46011</v>
      </c>
      <c r="C261" s="40">
        <v>46417</v>
      </c>
      <c r="D261" s="41" t="s">
        <v>175</v>
      </c>
      <c r="E261" s="16" t="s">
        <v>176</v>
      </c>
      <c r="F261" s="16" t="s">
        <v>37</v>
      </c>
      <c r="G261" s="23">
        <v>1402</v>
      </c>
      <c r="H261" s="42">
        <v>0.05</v>
      </c>
      <c r="I261" s="20">
        <f t="shared" si="4"/>
        <v>70.1</v>
      </c>
    </row>
    <row r="262" customHeight="1" spans="1:9">
      <c r="A262" s="38"/>
      <c r="B262" s="39"/>
      <c r="C262" s="43"/>
      <c r="D262" s="44"/>
      <c r="E262" s="16"/>
      <c r="F262" s="23" t="s">
        <v>13</v>
      </c>
      <c r="G262" s="23">
        <v>1402</v>
      </c>
      <c r="H262" s="45"/>
      <c r="I262" s="20">
        <f t="shared" si="4"/>
        <v>0</v>
      </c>
    </row>
    <row r="263" customHeight="1" spans="1:9">
      <c r="A263" s="38"/>
      <c r="B263" s="39">
        <v>46010</v>
      </c>
      <c r="C263" s="43"/>
      <c r="D263" s="44"/>
      <c r="E263" s="16"/>
      <c r="F263" s="23" t="s">
        <v>38</v>
      </c>
      <c r="G263" s="23">
        <v>5608</v>
      </c>
      <c r="H263" s="26">
        <v>0.0072</v>
      </c>
      <c r="I263" s="20">
        <f t="shared" si="4"/>
        <v>40.3776</v>
      </c>
    </row>
    <row r="264" customHeight="1" spans="1:9">
      <c r="A264" s="38"/>
      <c r="B264" s="39"/>
      <c r="C264" s="43"/>
      <c r="D264" s="44"/>
      <c r="E264" s="16"/>
      <c r="F264" s="16" t="s">
        <v>15</v>
      </c>
      <c r="G264" s="23">
        <v>1402</v>
      </c>
      <c r="H264" s="26">
        <v>0.024</v>
      </c>
      <c r="I264" s="20">
        <f t="shared" si="4"/>
        <v>33.648</v>
      </c>
    </row>
    <row r="265" customHeight="1" spans="1:9">
      <c r="A265" s="38"/>
      <c r="B265" s="48">
        <v>46008</v>
      </c>
      <c r="C265" s="43"/>
      <c r="D265" s="44"/>
      <c r="E265" s="16"/>
      <c r="F265" s="23" t="s">
        <v>43</v>
      </c>
      <c r="G265" s="23">
        <v>1430</v>
      </c>
      <c r="H265" s="26">
        <v>0.15</v>
      </c>
      <c r="I265" s="20">
        <f t="shared" si="4"/>
        <v>214.5</v>
      </c>
    </row>
    <row r="266" customHeight="1" spans="1:9">
      <c r="A266" s="14">
        <v>46007</v>
      </c>
      <c r="B266" s="14">
        <v>46021</v>
      </c>
      <c r="C266" s="16">
        <v>46381</v>
      </c>
      <c r="D266" s="17" t="s">
        <v>177</v>
      </c>
      <c r="E266" s="16" t="s">
        <v>178</v>
      </c>
      <c r="F266" s="16" t="s">
        <v>37</v>
      </c>
      <c r="G266" s="18">
        <v>20000</v>
      </c>
      <c r="H266" s="19">
        <v>0.05</v>
      </c>
      <c r="I266" s="20">
        <f t="shared" si="4"/>
        <v>1000</v>
      </c>
    </row>
    <row r="267" customHeight="1" spans="1:9">
      <c r="A267" s="14"/>
      <c r="B267" s="14"/>
      <c r="C267" s="16"/>
      <c r="D267" s="22"/>
      <c r="E267" s="16"/>
      <c r="F267" s="23" t="s">
        <v>13</v>
      </c>
      <c r="G267" s="18">
        <v>20000</v>
      </c>
      <c r="H267" s="24"/>
      <c r="I267" s="20">
        <f t="shared" si="4"/>
        <v>0</v>
      </c>
    </row>
    <row r="268" customHeight="1" spans="1:9">
      <c r="A268" s="14"/>
      <c r="B268" s="14">
        <v>46021</v>
      </c>
      <c r="C268" s="16"/>
      <c r="D268" s="22"/>
      <c r="E268" s="16"/>
      <c r="F268" s="23" t="s">
        <v>111</v>
      </c>
      <c r="G268" s="18">
        <v>100000</v>
      </c>
      <c r="H268" s="26">
        <v>0.0072</v>
      </c>
      <c r="I268" s="20">
        <f t="shared" si="4"/>
        <v>720</v>
      </c>
    </row>
    <row r="269" customHeight="1" spans="1:9">
      <c r="A269" s="14"/>
      <c r="B269" s="14"/>
      <c r="C269" s="16"/>
      <c r="D269" s="22"/>
      <c r="E269" s="16"/>
      <c r="F269" s="16" t="s">
        <v>15</v>
      </c>
      <c r="G269" s="18">
        <v>20000</v>
      </c>
      <c r="H269" s="26">
        <v>0.024</v>
      </c>
      <c r="I269" s="20">
        <f t="shared" si="4"/>
        <v>480</v>
      </c>
    </row>
    <row r="270" customHeight="1" spans="1:9">
      <c r="A270" s="14"/>
      <c r="B270" s="58">
        <v>46014</v>
      </c>
      <c r="C270" s="16"/>
      <c r="D270" s="22"/>
      <c r="E270" s="16"/>
      <c r="F270" s="23" t="s">
        <v>85</v>
      </c>
      <c r="G270" s="18">
        <v>20400</v>
      </c>
      <c r="H270" s="59">
        <v>0.1</v>
      </c>
      <c r="I270" s="20">
        <f t="shared" si="4"/>
        <v>2040</v>
      </c>
    </row>
    <row r="271" customHeight="1" spans="1:9">
      <c r="A271" s="14">
        <v>46007</v>
      </c>
      <c r="B271" s="15">
        <v>46016</v>
      </c>
      <c r="C271" s="16">
        <v>93067</v>
      </c>
      <c r="D271" s="17" t="s">
        <v>179</v>
      </c>
      <c r="E271" s="16" t="s">
        <v>180</v>
      </c>
      <c r="F271" s="16" t="s">
        <v>37</v>
      </c>
      <c r="G271" s="18">
        <v>10002</v>
      </c>
      <c r="H271" s="19">
        <v>0.05</v>
      </c>
      <c r="I271" s="20">
        <f t="shared" si="4"/>
        <v>500.1</v>
      </c>
    </row>
    <row r="272" customHeight="1" spans="1:9">
      <c r="A272" s="14"/>
      <c r="B272" s="21"/>
      <c r="C272" s="16"/>
      <c r="D272" s="22"/>
      <c r="E272" s="16"/>
      <c r="F272" s="23" t="s">
        <v>13</v>
      </c>
      <c r="G272" s="18">
        <v>10002</v>
      </c>
      <c r="H272" s="24"/>
      <c r="I272" s="20">
        <f t="shared" si="4"/>
        <v>0</v>
      </c>
    </row>
    <row r="273" customHeight="1" spans="1:9">
      <c r="A273" s="14"/>
      <c r="B273" s="21"/>
      <c r="C273" s="16"/>
      <c r="D273" s="22"/>
      <c r="E273" s="16"/>
      <c r="F273" s="23" t="s">
        <v>38</v>
      </c>
      <c r="G273" s="18">
        <v>40008</v>
      </c>
      <c r="H273" s="26">
        <v>0.0072</v>
      </c>
      <c r="I273" s="20">
        <f t="shared" si="4"/>
        <v>288.0576</v>
      </c>
    </row>
    <row r="274" customHeight="1" spans="1:9">
      <c r="A274" s="14"/>
      <c r="B274" s="21"/>
      <c r="C274" s="16"/>
      <c r="D274" s="22"/>
      <c r="E274" s="16"/>
      <c r="F274" s="16" t="s">
        <v>15</v>
      </c>
      <c r="G274" s="18">
        <v>10002</v>
      </c>
      <c r="H274" s="26">
        <v>0.024</v>
      </c>
      <c r="I274" s="20">
        <f t="shared" si="4"/>
        <v>240.048</v>
      </c>
    </row>
    <row r="275" customHeight="1" spans="1:9">
      <c r="A275" s="14"/>
      <c r="B275" s="25">
        <v>46008</v>
      </c>
      <c r="C275" s="16"/>
      <c r="D275" s="22"/>
      <c r="E275" s="16"/>
      <c r="F275" s="16" t="s">
        <v>43</v>
      </c>
      <c r="G275" s="18">
        <v>10202.04</v>
      </c>
      <c r="H275" s="26">
        <v>0.15</v>
      </c>
      <c r="I275" s="20">
        <f t="shared" si="4"/>
        <v>1530.306</v>
      </c>
    </row>
    <row r="276" ht="41" customHeight="1" spans="1:9">
      <c r="A276" s="38">
        <v>46007</v>
      </c>
      <c r="B276" s="38">
        <v>46375</v>
      </c>
      <c r="C276" s="72">
        <v>42010</v>
      </c>
      <c r="D276" s="41" t="s">
        <v>181</v>
      </c>
      <c r="E276" s="16" t="s">
        <v>182</v>
      </c>
      <c r="F276" s="16" t="s">
        <v>183</v>
      </c>
      <c r="G276" s="64">
        <v>200</v>
      </c>
      <c r="H276" s="59">
        <v>0.15</v>
      </c>
      <c r="I276" s="20">
        <f t="shared" si="4"/>
        <v>30</v>
      </c>
    </row>
    <row r="277" customHeight="1" spans="1:9">
      <c r="I277" s="73">
        <f>SUM(I3:I276)</f>
        <v>186810.9106</v>
      </c>
    </row>
    <row r="280" customHeight="1" spans="1:9">
      <c r="F280"/>
    </row>
    <row r="281" customHeight="1" spans="1:9">
      <c r="F281"/>
    </row>
    <row r="282" customHeight="1" spans="1:9">
      <c r="F282"/>
    </row>
    <row r="283" customHeight="1" spans="1:9">
      <c r="F283"/>
    </row>
    <row r="284" customHeight="1" spans="1:9">
      <c r="F284"/>
    </row>
    <row r="285" customHeight="1" spans="1:9">
      <c r="F285"/>
    </row>
    <row r="286" customHeight="1" spans="1:9">
      <c r="F286"/>
    </row>
    <row r="287" customHeight="1" spans="1:9">
      <c r="F287"/>
    </row>
    <row r="288" customHeight="1" spans="1:9">
      <c r="F288"/>
    </row>
    <row r="289" customHeight="1" spans="6:6">
      <c r="F289"/>
    </row>
    <row r="290" customHeight="1" spans="6:6">
      <c r="F290"/>
    </row>
  </sheetData>
  <autoFilter xmlns:etc="http://www.wps.cn/officeDocument/2017/etCustomData" ref="B1:I277" etc:filterBottomFollowUsedRange="0">
    <extLst/>
  </autoFilter>
  <mergeCells count="348">
    <mergeCell ref="A1:I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9"/>
    <mergeCell ref="A60:A66"/>
    <mergeCell ref="A67:A73"/>
    <mergeCell ref="A74:A78"/>
    <mergeCell ref="A79:A83"/>
    <mergeCell ref="A84:A90"/>
    <mergeCell ref="A91:A95"/>
    <mergeCell ref="A96:A101"/>
    <mergeCell ref="A102:A107"/>
    <mergeCell ref="A108:A112"/>
    <mergeCell ref="A113:A117"/>
    <mergeCell ref="A118:A122"/>
    <mergeCell ref="A123:A131"/>
    <mergeCell ref="A132:A136"/>
    <mergeCell ref="A137:A141"/>
    <mergeCell ref="A142:A150"/>
    <mergeCell ref="A151:A155"/>
    <mergeCell ref="A156:A160"/>
    <mergeCell ref="A161:A165"/>
    <mergeCell ref="A166:A170"/>
    <mergeCell ref="A171:A176"/>
    <mergeCell ref="A177:A181"/>
    <mergeCell ref="A182:A186"/>
    <mergeCell ref="A187:A190"/>
    <mergeCell ref="A191:A195"/>
    <mergeCell ref="A196:A200"/>
    <mergeCell ref="A201:A208"/>
    <mergeCell ref="A209:A213"/>
    <mergeCell ref="A214:A219"/>
    <mergeCell ref="A220:A225"/>
    <mergeCell ref="A226:A230"/>
    <mergeCell ref="A231:A240"/>
    <mergeCell ref="A241:A245"/>
    <mergeCell ref="A246:A250"/>
    <mergeCell ref="A251:A255"/>
    <mergeCell ref="A256:A260"/>
    <mergeCell ref="A261:A265"/>
    <mergeCell ref="A266:A270"/>
    <mergeCell ref="A271:A275"/>
    <mergeCell ref="B3:B4"/>
    <mergeCell ref="B8:B9"/>
    <mergeCell ref="B10:B11"/>
    <mergeCell ref="B13:B14"/>
    <mergeCell ref="B15:B16"/>
    <mergeCell ref="B18:B19"/>
    <mergeCell ref="B20:B21"/>
    <mergeCell ref="B23:B24"/>
    <mergeCell ref="B25:B26"/>
    <mergeCell ref="B28:B29"/>
    <mergeCell ref="B30:B31"/>
    <mergeCell ref="B33:B34"/>
    <mergeCell ref="B35:B36"/>
    <mergeCell ref="B38:B39"/>
    <mergeCell ref="B40:B41"/>
    <mergeCell ref="B43:B44"/>
    <mergeCell ref="B45:B46"/>
    <mergeCell ref="B48:B49"/>
    <mergeCell ref="B50:B51"/>
    <mergeCell ref="B53:B56"/>
    <mergeCell ref="B57:B58"/>
    <mergeCell ref="B60:B61"/>
    <mergeCell ref="B62:B63"/>
    <mergeCell ref="B64:B65"/>
    <mergeCell ref="B67:B68"/>
    <mergeCell ref="B69:B70"/>
    <mergeCell ref="B71:B72"/>
    <mergeCell ref="B74:B75"/>
    <mergeCell ref="B79:B80"/>
    <mergeCell ref="B84:B85"/>
    <mergeCell ref="B91:B92"/>
    <mergeCell ref="B93:B94"/>
    <mergeCell ref="B96:B97"/>
    <mergeCell ref="B98:B99"/>
    <mergeCell ref="B102:B103"/>
    <mergeCell ref="B104:B105"/>
    <mergeCell ref="B108:B109"/>
    <mergeCell ref="B111:B112"/>
    <mergeCell ref="B113:B114"/>
    <mergeCell ref="B118:B119"/>
    <mergeCell ref="B123:B125"/>
    <mergeCell ref="B126:B128"/>
    <mergeCell ref="B129:B130"/>
    <mergeCell ref="B132:B133"/>
    <mergeCell ref="B134:B135"/>
    <mergeCell ref="B137:B138"/>
    <mergeCell ref="B139:B140"/>
    <mergeCell ref="B142:B144"/>
    <mergeCell ref="B145:B147"/>
    <mergeCell ref="B148:B149"/>
    <mergeCell ref="B151:B152"/>
    <mergeCell ref="B153:B154"/>
    <mergeCell ref="B156:B157"/>
    <mergeCell ref="B158:B159"/>
    <mergeCell ref="B161:B162"/>
    <mergeCell ref="B163:B164"/>
    <mergeCell ref="B166:B167"/>
    <mergeCell ref="B168:B169"/>
    <mergeCell ref="B171:B172"/>
    <mergeCell ref="B177:B178"/>
    <mergeCell ref="B179:B180"/>
    <mergeCell ref="B182:B183"/>
    <mergeCell ref="B184:B185"/>
    <mergeCell ref="B187:B188"/>
    <mergeCell ref="B191:B192"/>
    <mergeCell ref="B193:B194"/>
    <mergeCell ref="B196:B197"/>
    <mergeCell ref="B198:B199"/>
    <mergeCell ref="B201:B202"/>
    <mergeCell ref="B203:B205"/>
    <mergeCell ref="B206:B207"/>
    <mergeCell ref="B209:B210"/>
    <mergeCell ref="B211:B212"/>
    <mergeCell ref="B214:B215"/>
    <mergeCell ref="B216:B217"/>
    <mergeCell ref="B220:B221"/>
    <mergeCell ref="B222:B223"/>
    <mergeCell ref="B226:B227"/>
    <mergeCell ref="B231:B232"/>
    <mergeCell ref="B233:B236"/>
    <mergeCell ref="B237:B238"/>
    <mergeCell ref="B241:B242"/>
    <mergeCell ref="B243:B244"/>
    <mergeCell ref="B246:B247"/>
    <mergeCell ref="B248:B249"/>
    <mergeCell ref="B251:B252"/>
    <mergeCell ref="B253:B254"/>
    <mergeCell ref="B256:B257"/>
    <mergeCell ref="B258:B259"/>
    <mergeCell ref="B261:B262"/>
    <mergeCell ref="B263:B264"/>
    <mergeCell ref="B266:B267"/>
    <mergeCell ref="B268:B269"/>
    <mergeCell ref="B271:B274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9"/>
    <mergeCell ref="C60:C66"/>
    <mergeCell ref="C67:C73"/>
    <mergeCell ref="C74:C78"/>
    <mergeCell ref="C79:C83"/>
    <mergeCell ref="C84:C90"/>
    <mergeCell ref="C91:C95"/>
    <mergeCell ref="C96:C101"/>
    <mergeCell ref="C102:C107"/>
    <mergeCell ref="C108:C112"/>
    <mergeCell ref="C113:C117"/>
    <mergeCell ref="C118:C122"/>
    <mergeCell ref="C123:C131"/>
    <mergeCell ref="C132:C136"/>
    <mergeCell ref="C137:C141"/>
    <mergeCell ref="C142:C150"/>
    <mergeCell ref="C151:C155"/>
    <mergeCell ref="C156:C160"/>
    <mergeCell ref="C161:C165"/>
    <mergeCell ref="C166:C170"/>
    <mergeCell ref="C171:C176"/>
    <mergeCell ref="C177:C181"/>
    <mergeCell ref="C182:C186"/>
    <mergeCell ref="C187:C190"/>
    <mergeCell ref="C191:C195"/>
    <mergeCell ref="C196:C200"/>
    <mergeCell ref="C201:C208"/>
    <mergeCell ref="C209:C213"/>
    <mergeCell ref="C214:C219"/>
    <mergeCell ref="C220:C225"/>
    <mergeCell ref="C226:C230"/>
    <mergeCell ref="C231:C240"/>
    <mergeCell ref="C241:C245"/>
    <mergeCell ref="C246:C250"/>
    <mergeCell ref="C251:C255"/>
    <mergeCell ref="C256:C260"/>
    <mergeCell ref="C261:C265"/>
    <mergeCell ref="C266:C270"/>
    <mergeCell ref="C271:C275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9"/>
    <mergeCell ref="D60:D66"/>
    <mergeCell ref="D67:D73"/>
    <mergeCell ref="D74:D78"/>
    <mergeCell ref="D79:D83"/>
    <mergeCell ref="D84:D90"/>
    <mergeCell ref="D91:D95"/>
    <mergeCell ref="D96:D101"/>
    <mergeCell ref="D102:D107"/>
    <mergeCell ref="D108:D112"/>
    <mergeCell ref="D113:D117"/>
    <mergeCell ref="D118:D122"/>
    <mergeCell ref="D123:D131"/>
    <mergeCell ref="D132:D136"/>
    <mergeCell ref="D137:D141"/>
    <mergeCell ref="D142:D150"/>
    <mergeCell ref="D151:D155"/>
    <mergeCell ref="D156:D160"/>
    <mergeCell ref="D161:D165"/>
    <mergeCell ref="D166:D170"/>
    <mergeCell ref="D171:D176"/>
    <mergeCell ref="D177:D181"/>
    <mergeCell ref="D182:D186"/>
    <mergeCell ref="D187:D190"/>
    <mergeCell ref="D191:D195"/>
    <mergeCell ref="D196:D200"/>
    <mergeCell ref="D201:D208"/>
    <mergeCell ref="D209:D213"/>
    <mergeCell ref="D214:D219"/>
    <mergeCell ref="D220:D225"/>
    <mergeCell ref="D226:D230"/>
    <mergeCell ref="D231:D240"/>
    <mergeCell ref="D241:D245"/>
    <mergeCell ref="D246:D250"/>
    <mergeCell ref="D251:D255"/>
    <mergeCell ref="D256:D260"/>
    <mergeCell ref="D261:D265"/>
    <mergeCell ref="D266:D270"/>
    <mergeCell ref="D271:D275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9"/>
    <mergeCell ref="E60:E66"/>
    <mergeCell ref="E67:E73"/>
    <mergeCell ref="E74:E78"/>
    <mergeCell ref="E79:E83"/>
    <mergeCell ref="E84:E90"/>
    <mergeCell ref="E91:E95"/>
    <mergeCell ref="E96:E101"/>
    <mergeCell ref="E102:E107"/>
    <mergeCell ref="E108:E112"/>
    <mergeCell ref="E113:E117"/>
    <mergeCell ref="E118:E122"/>
    <mergeCell ref="E123:E131"/>
    <mergeCell ref="E132:E136"/>
    <mergeCell ref="E137:E141"/>
    <mergeCell ref="E142:E150"/>
    <mergeCell ref="E151:E155"/>
    <mergeCell ref="E156:E160"/>
    <mergeCell ref="E161:E165"/>
    <mergeCell ref="E166:E170"/>
    <mergeCell ref="E171:E176"/>
    <mergeCell ref="E177:E181"/>
    <mergeCell ref="E182:E186"/>
    <mergeCell ref="E187:E190"/>
    <mergeCell ref="E191:E195"/>
    <mergeCell ref="E196:E200"/>
    <mergeCell ref="E201:E208"/>
    <mergeCell ref="E209:E213"/>
    <mergeCell ref="E214:E219"/>
    <mergeCell ref="E220:E225"/>
    <mergeCell ref="E226:E230"/>
    <mergeCell ref="E231:E240"/>
    <mergeCell ref="E241:E245"/>
    <mergeCell ref="E246:E250"/>
    <mergeCell ref="E251:E255"/>
    <mergeCell ref="E256:E260"/>
    <mergeCell ref="E261:E265"/>
    <mergeCell ref="E266:E270"/>
    <mergeCell ref="E271:E275"/>
    <mergeCell ref="H3:H4"/>
    <mergeCell ref="H8:H9"/>
    <mergeCell ref="H13:H14"/>
    <mergeCell ref="H18:H19"/>
    <mergeCell ref="H23:H24"/>
    <mergeCell ref="H28:H29"/>
    <mergeCell ref="H33:H34"/>
    <mergeCell ref="H38:H39"/>
    <mergeCell ref="H43:H44"/>
    <mergeCell ref="H48:H49"/>
    <mergeCell ref="H53:H54"/>
    <mergeCell ref="H55:H56"/>
    <mergeCell ref="H60:H61"/>
    <mergeCell ref="H62:H63"/>
    <mergeCell ref="H67:H68"/>
    <mergeCell ref="H69:H70"/>
    <mergeCell ref="H74:H75"/>
    <mergeCell ref="H79:H80"/>
    <mergeCell ref="H84:H85"/>
    <mergeCell ref="H91:H92"/>
    <mergeCell ref="H96:H97"/>
    <mergeCell ref="H102:H103"/>
    <mergeCell ref="H108:H109"/>
    <mergeCell ref="H113:H114"/>
    <mergeCell ref="H118:H119"/>
    <mergeCell ref="H123:H124"/>
    <mergeCell ref="H126:H127"/>
    <mergeCell ref="H132:H133"/>
    <mergeCell ref="H137:H138"/>
    <mergeCell ref="H142:H143"/>
    <mergeCell ref="H145:H146"/>
    <mergeCell ref="H151:H152"/>
    <mergeCell ref="H156:H157"/>
    <mergeCell ref="H161:H162"/>
    <mergeCell ref="H166:H167"/>
    <mergeCell ref="H171:H172"/>
    <mergeCell ref="H177:H178"/>
    <mergeCell ref="H182:H183"/>
    <mergeCell ref="H187:H188"/>
    <mergeCell ref="H191:H192"/>
    <mergeCell ref="H196:H197"/>
    <mergeCell ref="H201:H202"/>
    <mergeCell ref="H203:H204"/>
    <mergeCell ref="H209:H210"/>
    <mergeCell ref="H214:H215"/>
    <mergeCell ref="H220:H221"/>
    <mergeCell ref="H226:H227"/>
    <mergeCell ref="H231:H232"/>
    <mergeCell ref="H233:H234"/>
    <mergeCell ref="H235:H236"/>
    <mergeCell ref="H241:H242"/>
    <mergeCell ref="H246:H247"/>
    <mergeCell ref="H251:H252"/>
    <mergeCell ref="H256:H257"/>
    <mergeCell ref="H261:H262"/>
    <mergeCell ref="H266:H267"/>
    <mergeCell ref="H271:H2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2026-02-03T08:22:45Z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