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对账发票申请" sheetId="14" r:id="rId1"/>
    <sheet name="Sheet1" sheetId="15" r:id="rId2"/>
  </sheets>
  <definedNames>
    <definedName name="_xlnm._FilterDatabase" localSheetId="0" hidden="1">对账发票申请!#REF!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<sst xmlns="http://schemas.openxmlformats.org/spreadsheetml/2006/main" count="71" uniqueCount="60">
  <si>
    <t>东莞觉恒对账单-Recall</t>
  </si>
  <si>
    <t>客户</t>
  </si>
  <si>
    <t>下单时间</t>
  </si>
  <si>
    <t>客户联系人</t>
  </si>
  <si>
    <t>单据编号</t>
  </si>
  <si>
    <t>客户PO号</t>
  </si>
  <si>
    <t>睿颢合同号</t>
  </si>
  <si>
    <t>客户款号</t>
  </si>
  <si>
    <t>使用于</t>
  </si>
  <si>
    <t>品名</t>
  </si>
  <si>
    <t>数量(片）</t>
  </si>
  <si>
    <t>单价(RMB)</t>
  </si>
  <si>
    <t>金额(RMB)</t>
  </si>
  <si>
    <t>备注1</t>
  </si>
  <si>
    <t>备注2</t>
  </si>
  <si>
    <t>东莞觉恒</t>
  </si>
  <si>
    <t>tiffany</t>
  </si>
  <si>
    <t>S26020169</t>
  </si>
  <si>
    <t>RDGJHZH118</t>
  </si>
  <si>
    <t>9600/045/999/99</t>
  </si>
  <si>
    <t>大货</t>
  </si>
  <si>
    <t>14标RFID贴纸45*35mm可移 ZHRFS24013</t>
  </si>
  <si>
    <t>样品</t>
  </si>
  <si>
    <t>TOTAL1</t>
  </si>
  <si>
    <t>发票通知单</t>
  </si>
  <si>
    <t>编号
（发票张数）</t>
  </si>
  <si>
    <t>申请日期</t>
  </si>
  <si>
    <t>开票抬头
（请填写全名）</t>
  </si>
  <si>
    <t>货物或应 税劳名称（比如吊粒，吊牌等，大致写一下就可以）</t>
  </si>
  <si>
    <t>规格型号
（如果不需要注明的请写“无”）</t>
  </si>
  <si>
    <t>单位</t>
  </si>
  <si>
    <t>数量</t>
  </si>
  <si>
    <t>金额
（一张发票的总金额）</t>
  </si>
  <si>
    <t>备注</t>
  </si>
  <si>
    <t>广东晟颐隆家居制品科技有限公司</t>
  </si>
  <si>
    <t>贴纸</t>
  </si>
  <si>
    <t>无</t>
  </si>
  <si>
    <t>pcs</t>
  </si>
  <si>
    <t>正常订单</t>
  </si>
  <si>
    <t>去掉后的数量</t>
  </si>
  <si>
    <t>Tiffany</t>
  </si>
  <si>
    <t>RC-104020</t>
  </si>
  <si>
    <t>RDGJHZH085</t>
  </si>
  <si>
    <t>2532/099/800/99</t>
  </si>
  <si>
    <t>A1海蓝之谜棉花罐</t>
  </si>
  <si>
    <t>14标RFID贴纸45*35mm可移</t>
  </si>
  <si>
    <t>2532/104/800/99</t>
  </si>
  <si>
    <t>A2 海蓝之谜口杯</t>
  </si>
  <si>
    <t>2532/455/800/99</t>
  </si>
  <si>
    <t>A1海蓝之谜纸巾盒</t>
  </si>
  <si>
    <t>2533/466/800/99</t>
  </si>
  <si>
    <t>A1海蓝之谜大乳液瓶</t>
  </si>
  <si>
    <t>2532/466/800/99</t>
  </si>
  <si>
    <t>A1海蓝之谜小乳液瓶</t>
  </si>
  <si>
    <t>7531/043/800/99</t>
  </si>
  <si>
    <t>A1菲力大长盘</t>
  </si>
  <si>
    <t>7531/102/800/99</t>
  </si>
  <si>
    <t>A1菲力小长盘</t>
  </si>
  <si>
    <t>7531/105/800/99</t>
  </si>
  <si>
    <t>A1菲力肥皂盘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</si>
</sst>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/m/d;@"/>
    <numFmt numFmtId="178" formatCode="0_);[Red]\(0\)"/>
    <numFmt numFmtId="179" formatCode="0.00_);[Red]\(0.00\)"/>
  </numFmts>
  <fonts count="33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color theme="1"/>
      <name val="Arial"/>
      <charset val="134"/>
    </font>
    <font>
      <sz val="12"/>
      <name val="微软雅黑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2"/>
      <name val="宋体"/>
      <charset val="134"/>
    </font>
    <font>
      <sz val="9"/>
      <color theme="1"/>
      <name val="微软雅黑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8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58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176" fontId="1" fillId="2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58" fontId="1" fillId="0" borderId="3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58" fontId="1" fillId="0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right" vertical="center"/>
    </xf>
    <xf numFmtId="0" fontId="7" fillId="4" borderId="2" xfId="0" applyFont="1" applyFill="1" applyBorder="1" applyAlignment="1">
      <alignment horizontal="center" vertical="center"/>
    </xf>
    <xf numFmtId="177" fontId="7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178" fontId="7" fillId="4" borderId="2" xfId="0" applyNumberFormat="1" applyFont="1" applyFill="1" applyBorder="1" applyAlignment="1">
      <alignment horizontal="center" vertical="center"/>
    </xf>
    <xf numFmtId="178" fontId="7" fillId="4" borderId="2" xfId="0" applyNumberFormat="1" applyFont="1" applyFill="1" applyBorder="1" applyAlignment="1">
      <alignment horizontal="right" vertical="center"/>
    </xf>
    <xf numFmtId="179" fontId="7" fillId="4" borderId="2" xfId="0" applyNumberFormat="1" applyFont="1" applyFill="1" applyBorder="1" applyAlignment="1">
      <alignment horizontal="center" vertical="center"/>
    </xf>
    <xf numFmtId="179" fontId="7" fillId="4" borderId="2" xfId="0" applyNumberFormat="1" applyFont="1" applyFill="1" applyBorder="1" applyAlignment="1">
      <alignment horizontal="right" vertical="center"/>
    </xf>
    <xf numFmtId="0" fontId="4" fillId="4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179" fontId="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4" fillId="0" borderId="2" xfId="0" applyFont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right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/>
    </xf>
    <xf numFmtId="44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0000"/>
      <color rgb="00FFFFFF"/>
      <color rgb="00BFBFBF"/>
      <color rgb="0092D05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"/>
  <sheetViews>
    <sheetView tabSelected="1" workbookViewId="0">
      <pane ySplit="2" topLeftCell="A3" activePane="bottomLeft" state="frozen"/>
      <selection/>
      <selection pane="bottomLeft" activeCell="G12" sqref="G12"/>
    </sheetView>
  </sheetViews>
  <sheetFormatPr defaultColWidth="9" defaultRowHeight="14" outlineLevelRow="7"/>
  <cols>
    <col min="1" max="1" width="13.7909090909091" style="20" customWidth="1"/>
    <col min="2" max="2" width="14.2727272727273" style="20" customWidth="1"/>
    <col min="3" max="3" width="13.3727272727273" style="20" customWidth="1"/>
    <col min="4" max="4" width="19.6727272727273" style="20" customWidth="1"/>
    <col min="5" max="5" width="12.8272727272727" style="20" customWidth="1"/>
    <col min="6" max="6" width="18.1818181818182" style="20" customWidth="1"/>
    <col min="7" max="7" width="19.0363636363636" style="21" customWidth="1"/>
    <col min="8" max="8" width="11.3363636363636" style="20" customWidth="1"/>
    <col min="9" max="9" width="23.7363636363636" style="20" customWidth="1"/>
    <col min="10" max="10" width="15.5636363636364" style="22" customWidth="1"/>
    <col min="11" max="11" width="11.4363636363636" style="20" customWidth="1"/>
    <col min="12" max="12" width="15.3909090909091" style="22" customWidth="1"/>
    <col min="13" max="13" width="9" style="20"/>
    <col min="14" max="14" width="15.3636363636364" style="20" customWidth="1"/>
    <col min="15" max="16384" width="9" style="20"/>
  </cols>
  <sheetData>
    <row r="1" ht="23" spans="1:14">
      <c r="A1" s="23" t="s">
        <v>0</v>
      </c>
      <c r="B1" s="23"/>
      <c r="C1" s="23"/>
      <c r="D1" s="23"/>
      <c r="E1" s="23"/>
      <c r="F1" s="23"/>
      <c r="G1" s="24"/>
      <c r="H1" s="23"/>
      <c r="I1" s="23"/>
      <c r="J1" s="25"/>
      <c r="K1" s="23"/>
      <c r="L1" s="25"/>
    </row>
    <row r="2" s="19" customFormat="1" ht="15" spans="1:14">
      <c r="A2" s="26" t="s">
        <v>1</v>
      </c>
      <c r="B2" s="27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8" t="s">
        <v>7</v>
      </c>
      <c r="H2" s="29" t="s">
        <v>8</v>
      </c>
      <c r="I2" s="30" t="s">
        <v>9</v>
      </c>
      <c r="J2" s="31" t="s">
        <v>10</v>
      </c>
      <c r="K2" s="32" t="s">
        <v>11</v>
      </c>
      <c r="L2" s="33" t="s">
        <v>12</v>
      </c>
      <c r="M2" s="34" t="s">
        <v>13</v>
      </c>
      <c r="N2" s="34" t="s">
        <v>14</v>
      </c>
    </row>
    <row r="3" s="19" customFormat="1" ht="26" spans="1:14">
      <c r="A3" s="35" t="s">
        <v>15</v>
      </c>
      <c r="B3" s="35">
        <v>46055</v>
      </c>
      <c r="C3" s="35" t="s">
        <v>16</v>
      </c>
      <c r="D3" s="35" t="s">
        <v>17</v>
      </c>
      <c r="E3" s="35">
        <v>37185</v>
      </c>
      <c r="F3" s="35" t="s">
        <v>18</v>
      </c>
      <c r="G3" s="35" t="s">
        <v>19</v>
      </c>
      <c r="H3" s="36" t="s">
        <v>20</v>
      </c>
      <c r="I3" s="37" t="s">
        <v>21</v>
      </c>
      <c r="J3" s="38">
        <v>1700</v>
      </c>
      <c r="K3" s="36">
        <v>0.39</v>
      </c>
      <c r="L3" s="39">
        <f>J3*K3</f>
        <v>663</v>
      </c>
      <c r="M3" s="40"/>
      <c r="N3" s="41"/>
    </row>
    <row r="4" s="19" customFormat="1" ht="26" spans="1:14">
      <c r="A4" s="42"/>
      <c r="B4" s="42"/>
      <c r="C4" s="42"/>
      <c r="D4" s="42"/>
      <c r="E4" s="42"/>
      <c r="F4" s="42"/>
      <c r="G4" s="42"/>
      <c r="H4" s="36" t="s">
        <v>22</v>
      </c>
      <c r="I4" s="37" t="s">
        <v>21</v>
      </c>
      <c r="J4" s="38">
        <v>20</v>
      </c>
      <c r="K4" s="36">
        <v>0.39</v>
      </c>
      <c r="L4" s="39">
        <f>J4*K4</f>
        <v>7.8</v>
      </c>
      <c r="M4" s="41"/>
      <c r="N4" s="41"/>
    </row>
    <row r="5" customFormat="1" ht="16.5" spans="1:14">
      <c r="A5" s="43" t="s">
        <v>23</v>
      </c>
      <c r="B5" s="44"/>
      <c r="C5" s="44"/>
      <c r="D5" s="44"/>
      <c r="E5" s="44"/>
      <c r="F5" s="44"/>
      <c r="G5" s="44"/>
      <c r="H5" s="44"/>
      <c r="I5" s="44"/>
      <c r="J5" s="45">
        <f>SUM(J3:J4)</f>
        <v>1720</v>
      </c>
      <c r="K5" s="46"/>
      <c r="L5" s="47">
        <f>SUM(L3:L4)</f>
        <v>670.8</v>
      </c>
      <c r="M5" s="48"/>
      <c r="N5" s="49"/>
    </row>
    <row r="6" ht="23" spans="1:14">
      <c r="A6" s="50" t="s">
        <v>24</v>
      </c>
      <c r="B6" s="50"/>
      <c r="C6" s="50"/>
      <c r="D6" s="50"/>
      <c r="E6" s="50"/>
      <c r="F6" s="50"/>
      <c r="G6" s="51"/>
      <c r="H6" s="50"/>
      <c r="I6" s="50"/>
      <c r="J6" s="52"/>
    </row>
    <row r="7" s="20" customFormat="1" ht="45" customHeight="1" spans="1:14">
      <c r="A7" s="53" t="s">
        <v>25</v>
      </c>
      <c r="B7" s="53" t="s">
        <v>26</v>
      </c>
      <c r="C7" s="53" t="s">
        <v>1</v>
      </c>
      <c r="D7" s="53" t="s">
        <v>27</v>
      </c>
      <c r="E7" s="53" t="s">
        <v>28</v>
      </c>
      <c r="F7" s="53" t="s">
        <v>29</v>
      </c>
      <c r="G7" s="54" t="s">
        <v>30</v>
      </c>
      <c r="H7" s="34" t="s">
        <v>31</v>
      </c>
      <c r="I7" s="53" t="s">
        <v>32</v>
      </c>
      <c r="J7" s="55" t="s">
        <v>33</v>
      </c>
      <c r="K7" s="56"/>
      <c r="L7" s="22"/>
    </row>
    <row r="8" s="20" customFormat="1" ht="34" customHeight="1" spans="1:14">
      <c r="A8" s="57">
        <v>1</v>
      </c>
      <c r="B8" s="58"/>
      <c r="C8" s="57" t="s">
        <v>15</v>
      </c>
      <c r="D8" s="59" t="s">
        <v>34</v>
      </c>
      <c r="E8" s="59" t="s">
        <v>35</v>
      </c>
      <c r="F8" s="57" t="s">
        <v>36</v>
      </c>
      <c r="G8" s="60" t="s">
        <v>37</v>
      </c>
      <c r="H8" s="57">
        <f>J5</f>
        <v>1720</v>
      </c>
      <c r="I8" s="61">
        <f>L5</f>
        <v>670.8</v>
      </c>
      <c r="J8" s="62"/>
      <c r="K8" s="56"/>
      <c r="L8" s="22"/>
    </row>
  </sheetData>
  <mergeCells count="11">
    <mergeCell ref="A1:L1"/>
    <mergeCell ref="A5:I5"/>
    <mergeCell ref="A6:J6"/>
    <mergeCell ref="A3:A4"/>
    <mergeCell ref="B3:B4"/>
    <mergeCell ref="C3:C4"/>
    <mergeCell ref="D3:D4"/>
    <mergeCell ref="E3:E4"/>
    <mergeCell ref="F3:F4"/>
    <mergeCell ref="G3:G4"/>
    <mergeCell ref="K7:K8"/>
  </mergeCells>
  <conditionalFormatting sqref="A3:H4 J3:J4">
    <cfRule type="duplicateValues" dxfId="0" priority="1"/>
  </conditionalFormatting>
  <pageMargins left="0.7" right="0.7" top="0.75" bottom="0.75" header="0.3" footer="0.3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workbookViewId="0">
      <selection activeCell="L2" sqref="L2:L9"/>
    </sheetView>
  </sheetViews>
  <sheetFormatPr defaultColWidth="8.72727272727273" defaultRowHeight="14"/>
  <cols>
    <col min="1" max="1" width="13.7909090909091" customWidth="1"/>
    <col min="2" max="2" width="14.2727272727273" customWidth="1"/>
    <col min="3" max="3" width="13.3727272727273" customWidth="1"/>
    <col min="4" max="4" width="19.6727272727273" customWidth="1"/>
    <col min="5" max="5" width="12.8272727272727" customWidth="1"/>
    <col min="6" max="6" width="18.1818181818182" customWidth="1"/>
    <col min="7" max="7" width="19.0363636363636" customWidth="1"/>
    <col min="8" max="8" width="6.63636363636364" customWidth="1"/>
    <col min="9" max="9" width="23.7363636363636" customWidth="1"/>
    <col min="10" max="12" width="15.5636363636364" customWidth="1"/>
    <col min="13" max="13" width="11.4363636363636" customWidth="1"/>
    <col min="14" max="14" width="15.3909090909091" customWidth="1"/>
    <col min="15" max="16" width="9"/>
  </cols>
  <sheetData>
    <row r="1" spans="1:14">
      <c r="J1" t="s">
        <v>38</v>
      </c>
      <c r="K1">
        <v>9048</v>
      </c>
      <c r="L1" t="s">
        <v>39</v>
      </c>
    </row>
    <row r="2" ht="33" spans="1:14">
      <c r="A2" s="1" t="s">
        <v>15</v>
      </c>
      <c r="B2" s="2">
        <v>45891</v>
      </c>
      <c r="C2" s="1" t="s">
        <v>40</v>
      </c>
      <c r="D2" s="1" t="s">
        <v>41</v>
      </c>
      <c r="E2" s="3">
        <v>65626</v>
      </c>
      <c r="F2" s="4" t="s">
        <v>42</v>
      </c>
      <c r="G2" s="5" t="s">
        <v>43</v>
      </c>
      <c r="H2" s="5" t="s">
        <v>44</v>
      </c>
      <c r="I2" s="6" t="s">
        <v>45</v>
      </c>
      <c r="J2" s="7">
        <v>2900</v>
      </c>
      <c r="K2" s="7">
        <v>2000</v>
      </c>
      <c r="L2" s="7">
        <f t="shared" ref="L2:L9" si="0">J2-K2</f>
        <v>900</v>
      </c>
      <c r="M2" s="8">
        <v>0.39</v>
      </c>
      <c r="N2" s="9">
        <f t="shared" ref="N2:N9" si="1">J2*M2</f>
        <v>1131</v>
      </c>
    </row>
    <row r="3" ht="33" spans="1:14">
      <c r="A3" s="10"/>
      <c r="B3" s="11"/>
      <c r="C3" s="10"/>
      <c r="D3" s="10"/>
      <c r="E3" s="12">
        <v>65627</v>
      </c>
      <c r="F3" s="13"/>
      <c r="G3" s="5" t="s">
        <v>46</v>
      </c>
      <c r="H3" s="5" t="s">
        <v>47</v>
      </c>
      <c r="I3" s="6" t="s">
        <v>45</v>
      </c>
      <c r="J3" s="7">
        <v>4300</v>
      </c>
      <c r="K3" s="7">
        <v>4000</v>
      </c>
      <c r="L3" s="7">
        <f t="shared" si="0"/>
        <v>300</v>
      </c>
      <c r="M3" s="8">
        <v>0.39</v>
      </c>
      <c r="N3" s="9">
        <f t="shared" si="1"/>
        <v>1677</v>
      </c>
    </row>
    <row r="4" ht="33" spans="1:14">
      <c r="A4" s="10"/>
      <c r="B4" s="11"/>
      <c r="C4" s="10"/>
      <c r="D4" s="10"/>
      <c r="E4" s="12">
        <v>65628</v>
      </c>
      <c r="F4" s="13"/>
      <c r="G4" s="5" t="s">
        <v>48</v>
      </c>
      <c r="H4" s="5" t="s">
        <v>49</v>
      </c>
      <c r="I4" s="6" t="s">
        <v>45</v>
      </c>
      <c r="J4" s="7">
        <v>2900</v>
      </c>
      <c r="K4" s="7">
        <v>2000</v>
      </c>
      <c r="L4" s="7">
        <f t="shared" si="0"/>
        <v>900</v>
      </c>
      <c r="M4" s="8">
        <v>0.39</v>
      </c>
      <c r="N4" s="9">
        <f t="shared" si="1"/>
        <v>1131</v>
      </c>
    </row>
    <row r="5" ht="33" spans="1:14">
      <c r="A5" s="10"/>
      <c r="B5" s="11"/>
      <c r="C5" s="10"/>
      <c r="D5" s="10"/>
      <c r="E5" s="14">
        <v>65629</v>
      </c>
      <c r="F5" s="13"/>
      <c r="G5" s="5" t="s">
        <v>50</v>
      </c>
      <c r="H5" s="5" t="s">
        <v>51</v>
      </c>
      <c r="I5" s="6" t="s">
        <v>45</v>
      </c>
      <c r="J5" s="7">
        <v>2200</v>
      </c>
      <c r="K5" s="7">
        <v>2000</v>
      </c>
      <c r="L5" s="7">
        <f t="shared" si="0"/>
        <v>200</v>
      </c>
      <c r="M5" s="8">
        <v>0.39</v>
      </c>
      <c r="N5" s="9">
        <f t="shared" si="1"/>
        <v>858</v>
      </c>
    </row>
    <row r="6" ht="33" spans="1:14">
      <c r="A6" s="10"/>
      <c r="B6" s="11"/>
      <c r="C6" s="10"/>
      <c r="D6" s="10"/>
      <c r="E6" s="14">
        <v>65630</v>
      </c>
      <c r="F6" s="13"/>
      <c r="G6" s="5" t="s">
        <v>52</v>
      </c>
      <c r="H6" s="5" t="s">
        <v>53</v>
      </c>
      <c r="I6" s="6" t="s">
        <v>45</v>
      </c>
      <c r="J6" s="7">
        <v>6900</v>
      </c>
      <c r="K6" s="7">
        <v>6000</v>
      </c>
      <c r="L6" s="7">
        <f t="shared" si="0"/>
        <v>900</v>
      </c>
      <c r="M6" s="8">
        <v>0.39</v>
      </c>
      <c r="N6" s="9">
        <f t="shared" si="1"/>
        <v>2691</v>
      </c>
    </row>
    <row r="7" ht="33" spans="1:14">
      <c r="A7" s="10"/>
      <c r="B7" s="11"/>
      <c r="C7" s="10"/>
      <c r="D7" s="10"/>
      <c r="E7" s="14">
        <v>65666</v>
      </c>
      <c r="F7" s="13"/>
      <c r="G7" s="5" t="s">
        <v>54</v>
      </c>
      <c r="H7" s="5" t="s">
        <v>55</v>
      </c>
      <c r="I7" s="6" t="s">
        <v>45</v>
      </c>
      <c r="J7" s="7">
        <v>2900</v>
      </c>
      <c r="K7" s="7">
        <v>2000</v>
      </c>
      <c r="L7" s="7">
        <f t="shared" si="0"/>
        <v>900</v>
      </c>
      <c r="M7" s="8">
        <v>0.39</v>
      </c>
      <c r="N7" s="9">
        <f t="shared" si="1"/>
        <v>1131</v>
      </c>
    </row>
    <row r="8" ht="33" spans="1:14">
      <c r="A8" s="10"/>
      <c r="B8" s="11"/>
      <c r="C8" s="10"/>
      <c r="D8" s="10"/>
      <c r="E8" s="14">
        <v>65667</v>
      </c>
      <c r="F8" s="13"/>
      <c r="G8" s="5" t="s">
        <v>56</v>
      </c>
      <c r="H8" s="5" t="s">
        <v>57</v>
      </c>
      <c r="I8" s="6" t="s">
        <v>45</v>
      </c>
      <c r="J8" s="7">
        <v>4900</v>
      </c>
      <c r="K8" s="7">
        <v>4000</v>
      </c>
      <c r="L8" s="7">
        <f t="shared" si="0"/>
        <v>900</v>
      </c>
      <c r="M8" s="8">
        <v>0.39</v>
      </c>
      <c r="N8" s="9">
        <f t="shared" si="1"/>
        <v>1911</v>
      </c>
    </row>
    <row r="9" ht="33" spans="1:14">
      <c r="A9" s="15"/>
      <c r="B9" s="16"/>
      <c r="C9" s="15"/>
      <c r="D9" s="15"/>
      <c r="E9" s="14">
        <v>65668</v>
      </c>
      <c r="F9" s="17"/>
      <c r="G9" s="5" t="s">
        <v>58</v>
      </c>
      <c r="H9" s="5" t="s">
        <v>59</v>
      </c>
      <c r="I9" s="6" t="s">
        <v>45</v>
      </c>
      <c r="J9" s="7">
        <v>4100</v>
      </c>
      <c r="K9" s="7">
        <v>1200</v>
      </c>
      <c r="L9" s="7">
        <f t="shared" si="0"/>
        <v>2900</v>
      </c>
      <c r="M9" s="8">
        <v>0.39</v>
      </c>
      <c r="N9" s="9">
        <f t="shared" si="1"/>
        <v>1599</v>
      </c>
    </row>
    <row r="10" spans="1:14">
      <c r="J10">
        <f t="shared" ref="J10:L10" si="2">SUM(J2:J9)</f>
        <v>31100</v>
      </c>
      <c r="K10">
        <f t="shared" si="2"/>
        <v>23200</v>
      </c>
      <c r="L10">
        <f t="shared" si="2"/>
        <v>7900</v>
      </c>
    </row>
    <row r="11" spans="1:14">
      <c r="J11">
        <f t="shared" ref="J11:L11" si="3">J10*0.39</f>
        <v>12129</v>
      </c>
      <c r="K11" s="18">
        <f t="shared" si="3"/>
        <v>9048</v>
      </c>
      <c r="L11">
        <f t="shared" si="3"/>
        <v>3081</v>
      </c>
    </row>
  </sheetData>
  <mergeCells count="5">
    <mergeCell ref="A2:A9"/>
    <mergeCell ref="B2:B9"/>
    <mergeCell ref="C2:C9"/>
    <mergeCell ref="D2:D9"/>
    <mergeCell ref="F2:F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对账发票申请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Z小米君</cp:lastModifiedBy>
  <dcterms:created xsi:type="dcterms:W3CDTF">2017-08-21T10:11:00Z</dcterms:created>
  <dcterms:modified xsi:type="dcterms:W3CDTF">2026-02-07T08:35:21Z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BFDEFCAF197140FCB6097F179692E2D7_13</vt:lpwstr>
  </property>
  <property fmtid="{D5CDD505-2E9C-101B-9397-08002B2CF9AE}" pid="4" name="CalculationRule">
    <vt:i4>0</vt:i4>
  </property>
</Properties>
</file>