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Sheet1" sheetId="15" r:id="rId2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<sst xmlns="http://schemas.openxmlformats.org/spreadsheetml/2006/main" count="90" uniqueCount="70">
  <si>
    <t>东莞觉恒对账单-Recall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</si>
  <si>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</si>
  <si>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</si>
  <si>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</si>
  <si>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</si>
  <si>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</si>
  <si>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</si>
  <si>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</si>
  <si>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</si>
  <si>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</si>
  <si>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</si>
  <si>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</si>
  <si>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</si>
  <si>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</si>
  <si>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</si>
  <si>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东莞觉恒</t>
  </si>
  <si>
    <t>tiffany</t>
  </si>
  <si>
    <t>S26012087</t>
  </si>
  <si>
    <t>RDGJHZH116</t>
  </si>
  <si>
    <t>3325/046/779/02</t>
  </si>
  <si>
    <t>桦木花瓶（小）</t>
  </si>
  <si>
    <t>14标RFID贴纸45*35mm不可移 ZHRFS24014</t>
  </si>
  <si>
    <t>9395/046/250/02</t>
  </si>
  <si>
    <t>露娜花瓶（小）</t>
  </si>
  <si>
    <t>3523/104/802/99</t>
  </si>
  <si>
    <t>好彩头口杯</t>
  </si>
  <si>
    <t>14标RFID贴纸45*35mm可移 ZHRFS24013</t>
  </si>
  <si>
    <t>3523/466/802/99</t>
  </si>
  <si>
    <t>好彩头乳液瓶</t>
  </si>
  <si>
    <t>3523/106/802/99</t>
  </si>
  <si>
    <t>好彩头镜子</t>
  </si>
  <si>
    <t>3523/105/802/99</t>
  </si>
  <si>
    <t>好彩头肥皂盘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</si>
  <si>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</si>
  <si>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</si>
  <si>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</si>
  <si>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</si>
  <si>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</si>
  <si>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</si>
  <si>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</si>
  <si>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</si>
  <si>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</si>
  <si>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</si>
  <si>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</si>
  <si>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广东晟颐隆家居制品科技有限公司</t>
  </si>
  <si>
    <t>贴纸</t>
  </si>
  <si>
    <t>无</t>
  </si>
  <si>
    <t>pcs</t>
  </si>
  <si>
    <t>正常订单</t>
  </si>
  <si>
    <t>去掉后的数量</t>
  </si>
  <si>
    <t>Tiffany</t>
  </si>
  <si>
    <t>RC-104020</t>
  </si>
  <si>
    <t>RDGJHZH085</t>
  </si>
  <si>
    <t>2532/099/800/99</t>
  </si>
  <si>
    <t>A1海蓝之谜棉花罐</t>
  </si>
  <si>
    <t>14标RFID贴纸45*35mm可移</t>
  </si>
  <si>
    <t>2532/104/800/99</t>
  </si>
  <si>
    <t>A2 海蓝之谜口杯</t>
  </si>
  <si>
    <t>2532/455/800/99</t>
  </si>
  <si>
    <t>A1海蓝之谜纸巾盒</t>
  </si>
  <si>
    <t>2533/466/800/99</t>
  </si>
  <si>
    <t>A1海蓝之谜大乳液瓶</t>
  </si>
  <si>
    <t>2532/466/800/99</t>
  </si>
  <si>
    <t>A1海蓝之谜小乳液瓶</t>
  </si>
  <si>
    <t>7531/043/800/99</t>
  </si>
  <si>
    <t>A1菲力大长盘</t>
  </si>
  <si>
    <t>7531/102/800/99</t>
  </si>
  <si>
    <t>A1菲力小长盘</t>
  </si>
  <si>
    <t>7531/105/800/99</t>
  </si>
  <si>
    <t>A1菲力肥皂盘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</si>
</sst>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</numFmts>
  <fonts count="3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right" vertical="center"/>
    </xf>
    <xf numFmtId="179" fontId="7" fillId="4" borderId="2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210185</xdr:colOff>
      <xdr:row>10</xdr:row>
      <xdr:rowOff>106045</xdr:rowOff>
    </xdr:from>
    <xdr:to>
      <xdr:col>16</xdr:col>
      <xdr:colOff>365760</xdr:colOff>
      <xdr:row>18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11280" y="2055495"/>
          <a:ext cx="4988560" cy="2224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pane ySplit="2" topLeftCell="A3" activePane="bottomLeft" state="frozen"/>
      <selection/>
      <selection pane="bottomLeft" activeCell="J24" sqref="J24"/>
    </sheetView>
  </sheetViews>
  <sheetFormatPr defaultColWidth="9" defaultRowHeight="14"/>
  <cols>
    <col min="1" max="1" width="13.7909090909091" style="20" customWidth="1"/>
    <col min="2" max="2" width="14.2727272727273" style="20" customWidth="1"/>
    <col min="3" max="3" width="13.3727272727273" style="20" customWidth="1"/>
    <col min="4" max="4" width="19.6727272727273" style="20" customWidth="1"/>
    <col min="5" max="5" width="12.8272727272727" style="20" customWidth="1"/>
    <col min="6" max="6" width="18.1818181818182" style="20" customWidth="1"/>
    <col min="7" max="7" width="19.0363636363636" style="21" customWidth="1"/>
    <col min="8" max="8" width="11.3363636363636" style="20" customWidth="1"/>
    <col min="9" max="9" width="23.7363636363636" style="20" customWidth="1"/>
    <col min="10" max="10" width="15.5636363636364" style="22" customWidth="1"/>
    <col min="11" max="11" width="11.4363636363636" style="20" customWidth="1"/>
    <col min="12" max="12" width="15.3909090909091" style="22" customWidth="1"/>
    <col min="13" max="13" width="9" style="20"/>
    <col min="14" max="14" width="15.3636363636364" style="20" customWidth="1"/>
    <col min="15" max="16384" width="9" style="20"/>
  </cols>
  <sheetData>
    <row r="1" ht="23" spans="1:14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25"/>
      <c r="K1" s="23"/>
      <c r="L1" s="25"/>
    </row>
    <row r="2" s="19" customFormat="1" ht="15" spans="1:14">
      <c r="A2" s="26" t="s">
        <v>1</v>
      </c>
      <c r="B2" s="27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8" t="s">
        <v>7</v>
      </c>
      <c r="H2" s="29" t="s">
        <v>8</v>
      </c>
      <c r="I2" s="30" t="s">
        <v>9</v>
      </c>
      <c r="J2" s="31" t="s">
        <v>10</v>
      </c>
      <c r="K2" s="32" t="s">
        <v>11</v>
      </c>
      <c r="L2" s="33" t="s">
        <v>12</v>
      </c>
      <c r="M2" s="34" t="s">
        <v>13</v>
      </c>
      <c r="N2" s="34" t="s">
        <v>14</v>
      </c>
    </row>
    <row r="3" s="19" customFormat="1" ht="15" spans="1:14">
      <c r="A3" s="35" t="s">
        <v>15</v>
      </c>
      <c r="B3" s="36">
        <v>46044</v>
      </c>
      <c r="C3" s="35" t="s">
        <v>16</v>
      </c>
      <c r="D3" s="35" t="s">
        <v>17</v>
      </c>
      <c r="E3" s="37">
        <v>22524</v>
      </c>
      <c r="F3" s="37" t="s">
        <v>18</v>
      </c>
      <c r="G3" s="37" t="s">
        <v>19</v>
      </c>
      <c r="H3" s="38" t="s">
        <v>20</v>
      </c>
      <c r="I3" s="37" t="s">
        <v>21</v>
      </c>
      <c r="J3" s="39">
        <v>3220</v>
      </c>
      <c r="K3" s="37">
        <v>0.39</v>
      </c>
      <c r="L3" s="40">
        <f t="shared" ref="L3:L9" si="0">J3*K3</f>
        <v>1255.8</v>
      </c>
      <c r="M3" s="41"/>
      <c r="N3" s="42"/>
    </row>
    <row r="4" s="19" customFormat="1" spans="1:14">
      <c r="A4" s="43"/>
      <c r="B4" s="43"/>
      <c r="C4" s="43"/>
      <c r="D4" s="43"/>
      <c r="E4" s="37">
        <v>22526</v>
      </c>
      <c r="F4" s="37" t="s">
        <v>18</v>
      </c>
      <c r="G4" s="37" t="s">
        <v>22</v>
      </c>
      <c r="H4" s="38" t="s">
        <v>23</v>
      </c>
      <c r="I4" s="37" t="s">
        <v>21</v>
      </c>
      <c r="J4" s="39">
        <v>2236</v>
      </c>
      <c r="K4" s="37">
        <v>0.39</v>
      </c>
      <c r="L4" s="40">
        <f t="shared" si="0"/>
        <v>872.04</v>
      </c>
      <c r="M4" s="42"/>
      <c r="N4" s="42"/>
    </row>
    <row r="5" s="19" customFormat="1" spans="1:14">
      <c r="A5" s="43"/>
      <c r="B5" s="43"/>
      <c r="C5" s="43"/>
      <c r="D5" s="43"/>
      <c r="E5" s="37">
        <v>23041</v>
      </c>
      <c r="F5" s="37" t="s">
        <v>18</v>
      </c>
      <c r="G5" s="37" t="s">
        <v>24</v>
      </c>
      <c r="H5" s="38" t="s">
        <v>25</v>
      </c>
      <c r="I5" s="37" t="s">
        <v>26</v>
      </c>
      <c r="J5" s="39">
        <v>2740</v>
      </c>
      <c r="K5" s="37">
        <v>0.39</v>
      </c>
      <c r="L5" s="40">
        <f t="shared" si="0"/>
        <v>1068.6</v>
      </c>
      <c r="M5" s="42"/>
      <c r="N5" s="42"/>
    </row>
    <row r="6" s="19" customFormat="1" spans="1:14">
      <c r="A6" s="43"/>
      <c r="B6" s="43"/>
      <c r="C6" s="43"/>
      <c r="D6" s="43"/>
      <c r="E6" s="37">
        <v>23043</v>
      </c>
      <c r="F6" s="37"/>
      <c r="G6" s="37" t="s">
        <v>27</v>
      </c>
      <c r="H6" s="38" t="s">
        <v>28</v>
      </c>
      <c r="I6" s="37" t="s">
        <v>26</v>
      </c>
      <c r="J6" s="39">
        <v>1636</v>
      </c>
      <c r="K6" s="37">
        <v>0.39</v>
      </c>
      <c r="L6" s="40">
        <f t="shared" si="0"/>
        <v>638.04</v>
      </c>
      <c r="M6" s="42"/>
      <c r="N6" s="42"/>
    </row>
    <row r="7" s="19" customFormat="1" spans="1:14">
      <c r="A7" s="43"/>
      <c r="B7" s="43"/>
      <c r="C7" s="43"/>
      <c r="D7" s="43"/>
      <c r="E7" s="37">
        <v>23044</v>
      </c>
      <c r="F7" s="37"/>
      <c r="G7" s="37" t="s">
        <v>29</v>
      </c>
      <c r="H7" s="38" t="s">
        <v>30</v>
      </c>
      <c r="I7" s="37" t="s">
        <v>26</v>
      </c>
      <c r="J7" s="39">
        <v>1420</v>
      </c>
      <c r="K7" s="37">
        <v>0.39</v>
      </c>
      <c r="L7" s="40">
        <f t="shared" si="0"/>
        <v>553.8</v>
      </c>
      <c r="M7" s="42"/>
      <c r="N7" s="42"/>
    </row>
    <row r="8" s="19" customFormat="1" spans="1:14">
      <c r="A8" s="43"/>
      <c r="B8" s="43"/>
      <c r="C8" s="43"/>
      <c r="D8" s="43"/>
      <c r="E8" s="37">
        <v>23045</v>
      </c>
      <c r="F8" s="37"/>
      <c r="G8" s="37" t="s">
        <v>31</v>
      </c>
      <c r="H8" s="38" t="s">
        <v>32</v>
      </c>
      <c r="I8" s="37" t="s">
        <v>26</v>
      </c>
      <c r="J8" s="39">
        <v>1852</v>
      </c>
      <c r="K8" s="37">
        <v>0.39</v>
      </c>
      <c r="L8" s="40">
        <f t="shared" si="0"/>
        <v>722.28</v>
      </c>
      <c r="M8" s="42"/>
      <c r="N8" s="42"/>
    </row>
    <row r="9" s="19" customFormat="1" spans="1:14">
      <c r="A9" s="44"/>
      <c r="B9" s="44"/>
      <c r="C9" s="44"/>
      <c r="D9" s="44"/>
      <c r="E9" s="37">
        <v>23266</v>
      </c>
      <c r="F9" s="37" t="s">
        <v>18</v>
      </c>
      <c r="G9" s="37" t="s">
        <v>19</v>
      </c>
      <c r="H9" s="38" t="s">
        <v>20</v>
      </c>
      <c r="I9" s="37" t="s">
        <v>21</v>
      </c>
      <c r="J9" s="39">
        <v>1636</v>
      </c>
      <c r="K9" s="37">
        <v>0.39</v>
      </c>
      <c r="L9" s="40">
        <f t="shared" si="0"/>
        <v>638.04</v>
      </c>
      <c r="M9" s="42"/>
      <c r="N9" s="42"/>
    </row>
    <row r="10" customFormat="1" ht="16.5" spans="1:14">
      <c r="A10" s="45" t="s">
        <v>33</v>
      </c>
      <c r="B10" s="46"/>
      <c r="C10" s="46"/>
      <c r="D10" s="46"/>
      <c r="E10" s="46"/>
      <c r="F10" s="46"/>
      <c r="G10" s="46"/>
      <c r="H10" s="46"/>
      <c r="I10" s="46"/>
      <c r="J10" s="47">
        <f>SUM(J3:J9)</f>
        <v>14740</v>
      </c>
      <c r="K10" s="48"/>
      <c r="L10" s="49">
        <f>SUM(L3:L9)</f>
        <v>5748.6</v>
      </c>
      <c r="M10" s="50"/>
      <c r="N10" s="51"/>
    </row>
    <row r="11" ht="23" spans="1:14">
      <c r="A11" s="52" t="s">
        <v>34</v>
      </c>
      <c r="B11" s="52"/>
      <c r="C11" s="52"/>
      <c r="D11" s="52"/>
      <c r="E11" s="52"/>
      <c r="F11" s="52"/>
      <c r="G11" s="53"/>
      <c r="H11" s="52"/>
      <c r="I11" s="52"/>
      <c r="J11" s="54"/>
    </row>
    <row r="12" s="20" customFormat="1" ht="45" customHeight="1" spans="1:14">
      <c r="A12" s="55" t="s">
        <v>35</v>
      </c>
      <c r="B12" s="55" t="s">
        <v>36</v>
      </c>
      <c r="C12" s="55" t="s">
        <v>1</v>
      </c>
      <c r="D12" s="55" t="s">
        <v>37</v>
      </c>
      <c r="E12" s="55" t="s">
        <v>38</v>
      </c>
      <c r="F12" s="55" t="s">
        <v>39</v>
      </c>
      <c r="G12" s="56" t="s">
        <v>40</v>
      </c>
      <c r="H12" s="34" t="s">
        <v>41</v>
      </c>
      <c r="I12" s="55" t="s">
        <v>42</v>
      </c>
      <c r="J12" s="57" t="s">
        <v>43</v>
      </c>
      <c r="K12" s="58"/>
      <c r="L12" s="22"/>
    </row>
    <row r="13" s="20" customFormat="1" ht="34" customHeight="1" spans="1:14">
      <c r="A13" s="59">
        <v>1</v>
      </c>
      <c r="B13" s="60"/>
      <c r="C13" s="59" t="s">
        <v>15</v>
      </c>
      <c r="D13" s="61" t="s">
        <v>44</v>
      </c>
      <c r="E13" s="61" t="s">
        <v>45</v>
      </c>
      <c r="F13" s="59" t="s">
        <v>46</v>
      </c>
      <c r="G13" s="62" t="s">
        <v>47</v>
      </c>
      <c r="H13" s="59">
        <f>J10</f>
        <v>14740</v>
      </c>
      <c r="I13" s="63">
        <f>L10</f>
        <v>5748.6</v>
      </c>
      <c r="J13" s="64"/>
      <c r="K13" s="58"/>
      <c r="L13" s="22"/>
    </row>
  </sheetData>
  <mergeCells count="9">
    <mergeCell ref="A1:L1"/>
    <mergeCell ref="A10:I10"/>
    <mergeCell ref="A11:J11"/>
    <mergeCell ref="A3:A9"/>
    <mergeCell ref="B3:B9"/>
    <mergeCell ref="C3:C9"/>
    <mergeCell ref="D3:D9"/>
    <mergeCell ref="F5:F8"/>
    <mergeCell ref="K12:K13"/>
  </mergeCells>
  <conditionalFormatting sqref="E3:E9">
    <cfRule type="duplicateValues" dxfId="0" priority="1"/>
  </conditionalFormatting>
  <pageMargins left="0.7" right="0.7" top="0.75" bottom="0.75" header="0.3" footer="0.3"/>
  <pageSetup paperSize="9" scale="6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L2" sqref="L2:L9"/>
    </sheetView>
  </sheetViews>
  <sheetFormatPr defaultColWidth="8.72727272727273" defaultRowHeight="14"/>
  <cols>
    <col min="1" max="1" width="13.7909090909091" customWidth="1"/>
    <col min="2" max="2" width="14.2727272727273" customWidth="1"/>
    <col min="3" max="3" width="13.3727272727273" customWidth="1"/>
    <col min="4" max="4" width="19.6727272727273" customWidth="1"/>
    <col min="5" max="5" width="12.8272727272727" customWidth="1"/>
    <col min="6" max="6" width="18.1818181818182" customWidth="1"/>
    <col min="7" max="7" width="19.0363636363636" customWidth="1"/>
    <col min="8" max="8" width="6.63636363636364" customWidth="1"/>
    <col min="9" max="9" width="23.7363636363636" customWidth="1"/>
    <col min="10" max="12" width="15.5636363636364" customWidth="1"/>
    <col min="13" max="13" width="11.4363636363636" customWidth="1"/>
    <col min="14" max="14" width="15.3909090909091" customWidth="1"/>
    <col min="15" max="16" width="9"/>
  </cols>
  <sheetData>
    <row r="1" spans="1:14">
      <c r="J1" t="s">
        <v>48</v>
      </c>
      <c r="K1">
        <v>9048</v>
      </c>
      <c r="L1" t="s">
        <v>49</v>
      </c>
    </row>
    <row r="2" ht="33" spans="1:14">
      <c r="A2" s="1" t="s">
        <v>15</v>
      </c>
      <c r="B2" s="2">
        <v>45891</v>
      </c>
      <c r="C2" s="1" t="s">
        <v>50</v>
      </c>
      <c r="D2" s="1" t="s">
        <v>51</v>
      </c>
      <c r="E2" s="3">
        <v>65626</v>
      </c>
      <c r="F2" s="4" t="s">
        <v>52</v>
      </c>
      <c r="G2" s="5" t="s">
        <v>53</v>
      </c>
      <c r="H2" s="5" t="s">
        <v>54</v>
      </c>
      <c r="I2" s="6" t="s">
        <v>55</v>
      </c>
      <c r="J2" s="7">
        <v>2900</v>
      </c>
      <c r="K2" s="7">
        <v>2000</v>
      </c>
      <c r="L2" s="7">
        <f t="shared" ref="L2:L9" si="0">J2-K2</f>
        <v>900</v>
      </c>
      <c r="M2" s="8">
        <v>0.39</v>
      </c>
      <c r="N2" s="9">
        <f t="shared" ref="N2:N9" si="1">J2*M2</f>
        <v>1131</v>
      </c>
    </row>
    <row r="3" ht="33" spans="1:14">
      <c r="A3" s="10"/>
      <c r="B3" s="11"/>
      <c r="C3" s="10"/>
      <c r="D3" s="10"/>
      <c r="E3" s="12">
        <v>65627</v>
      </c>
      <c r="F3" s="13"/>
      <c r="G3" s="5" t="s">
        <v>56</v>
      </c>
      <c r="H3" s="5" t="s">
        <v>57</v>
      </c>
      <c r="I3" s="6" t="s">
        <v>55</v>
      </c>
      <c r="J3" s="7">
        <v>4300</v>
      </c>
      <c r="K3" s="7">
        <v>4000</v>
      </c>
      <c r="L3" s="7">
        <f t="shared" si="0"/>
        <v>300</v>
      </c>
      <c r="M3" s="8">
        <v>0.39</v>
      </c>
      <c r="N3" s="9">
        <f t="shared" si="1"/>
        <v>1677</v>
      </c>
    </row>
    <row r="4" ht="33" spans="1:14">
      <c r="A4" s="10"/>
      <c r="B4" s="11"/>
      <c r="C4" s="10"/>
      <c r="D4" s="10"/>
      <c r="E4" s="12">
        <v>65628</v>
      </c>
      <c r="F4" s="13"/>
      <c r="G4" s="5" t="s">
        <v>58</v>
      </c>
      <c r="H4" s="5" t="s">
        <v>59</v>
      </c>
      <c r="I4" s="6" t="s">
        <v>55</v>
      </c>
      <c r="J4" s="7">
        <v>2900</v>
      </c>
      <c r="K4" s="7">
        <v>2000</v>
      </c>
      <c r="L4" s="7">
        <f t="shared" si="0"/>
        <v>900</v>
      </c>
      <c r="M4" s="8">
        <v>0.39</v>
      </c>
      <c r="N4" s="9">
        <f t="shared" si="1"/>
        <v>1131</v>
      </c>
    </row>
    <row r="5" ht="33" spans="1:14">
      <c r="A5" s="10"/>
      <c r="B5" s="11"/>
      <c r="C5" s="10"/>
      <c r="D5" s="10"/>
      <c r="E5" s="14">
        <v>65629</v>
      </c>
      <c r="F5" s="13"/>
      <c r="G5" s="5" t="s">
        <v>60</v>
      </c>
      <c r="H5" s="5" t="s">
        <v>61</v>
      </c>
      <c r="I5" s="6" t="s">
        <v>55</v>
      </c>
      <c r="J5" s="7">
        <v>2200</v>
      </c>
      <c r="K5" s="7">
        <v>2000</v>
      </c>
      <c r="L5" s="7">
        <f t="shared" si="0"/>
        <v>200</v>
      </c>
      <c r="M5" s="8">
        <v>0.39</v>
      </c>
      <c r="N5" s="9">
        <f t="shared" si="1"/>
        <v>858</v>
      </c>
    </row>
    <row r="6" ht="33" spans="1:14">
      <c r="A6" s="10"/>
      <c r="B6" s="11"/>
      <c r="C6" s="10"/>
      <c r="D6" s="10"/>
      <c r="E6" s="14">
        <v>65630</v>
      </c>
      <c r="F6" s="13"/>
      <c r="G6" s="5" t="s">
        <v>62</v>
      </c>
      <c r="H6" s="5" t="s">
        <v>63</v>
      </c>
      <c r="I6" s="6" t="s">
        <v>55</v>
      </c>
      <c r="J6" s="7">
        <v>6900</v>
      </c>
      <c r="K6" s="7">
        <v>6000</v>
      </c>
      <c r="L6" s="7">
        <f t="shared" si="0"/>
        <v>900</v>
      </c>
      <c r="M6" s="8">
        <v>0.39</v>
      </c>
      <c r="N6" s="9">
        <f t="shared" si="1"/>
        <v>2691</v>
      </c>
    </row>
    <row r="7" ht="33" spans="1:14">
      <c r="A7" s="10"/>
      <c r="B7" s="11"/>
      <c r="C7" s="10"/>
      <c r="D7" s="10"/>
      <c r="E7" s="14">
        <v>65666</v>
      </c>
      <c r="F7" s="13"/>
      <c r="G7" s="5" t="s">
        <v>64</v>
      </c>
      <c r="H7" s="5" t="s">
        <v>65</v>
      </c>
      <c r="I7" s="6" t="s">
        <v>55</v>
      </c>
      <c r="J7" s="7">
        <v>2900</v>
      </c>
      <c r="K7" s="7">
        <v>2000</v>
      </c>
      <c r="L7" s="7">
        <f t="shared" si="0"/>
        <v>900</v>
      </c>
      <c r="M7" s="8">
        <v>0.39</v>
      </c>
      <c r="N7" s="9">
        <f t="shared" si="1"/>
        <v>1131</v>
      </c>
    </row>
    <row r="8" ht="33" spans="1:14">
      <c r="A8" s="10"/>
      <c r="B8" s="11"/>
      <c r="C8" s="10"/>
      <c r="D8" s="10"/>
      <c r="E8" s="14">
        <v>65667</v>
      </c>
      <c r="F8" s="13"/>
      <c r="G8" s="5" t="s">
        <v>66</v>
      </c>
      <c r="H8" s="5" t="s">
        <v>67</v>
      </c>
      <c r="I8" s="6" t="s">
        <v>55</v>
      </c>
      <c r="J8" s="7">
        <v>4900</v>
      </c>
      <c r="K8" s="7">
        <v>4000</v>
      </c>
      <c r="L8" s="7">
        <f t="shared" si="0"/>
        <v>900</v>
      </c>
      <c r="M8" s="8">
        <v>0.39</v>
      </c>
      <c r="N8" s="9">
        <f t="shared" si="1"/>
        <v>1911</v>
      </c>
    </row>
    <row r="9" ht="33" spans="1:14">
      <c r="A9" s="15"/>
      <c r="B9" s="16"/>
      <c r="C9" s="15"/>
      <c r="D9" s="15"/>
      <c r="E9" s="14">
        <v>65668</v>
      </c>
      <c r="F9" s="17"/>
      <c r="G9" s="5" t="s">
        <v>68</v>
      </c>
      <c r="H9" s="5" t="s">
        <v>69</v>
      </c>
      <c r="I9" s="6" t="s">
        <v>55</v>
      </c>
      <c r="J9" s="7">
        <v>4100</v>
      </c>
      <c r="K9" s="7">
        <v>1200</v>
      </c>
      <c r="L9" s="7">
        <f t="shared" si="0"/>
        <v>2900</v>
      </c>
      <c r="M9" s="8">
        <v>0.39</v>
      </c>
      <c r="N9" s="9">
        <f t="shared" si="1"/>
        <v>1599</v>
      </c>
    </row>
    <row r="10" spans="1:14">
      <c r="J10">
        <f t="shared" ref="J10:L10" si="2">SUM(J2:J9)</f>
        <v>31100</v>
      </c>
      <c r="K10">
        <f t="shared" si="2"/>
        <v>23200</v>
      </c>
      <c r="L10">
        <f t="shared" si="2"/>
        <v>7900</v>
      </c>
    </row>
    <row r="11" spans="1:14">
      <c r="J11">
        <f t="shared" ref="J11:L11" si="3">J10*0.39</f>
        <v>12129</v>
      </c>
      <c r="K11" s="18">
        <f t="shared" si="3"/>
        <v>9048</v>
      </c>
      <c r="L11">
        <f t="shared" si="3"/>
        <v>3081</v>
      </c>
    </row>
  </sheetData>
  <mergeCells count="5">
    <mergeCell ref="A2:A9"/>
    <mergeCell ref="B2:B9"/>
    <mergeCell ref="C2:C9"/>
    <mergeCell ref="D2:D9"/>
    <mergeCell ref="F2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2026-01-24T02:40:52Z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BFDEFCAF197140FCB6097F179692E2D7_13</vt:lpwstr>
  </property>
  <property fmtid="{D5CDD505-2E9C-101B-9397-08002B2CF9AE}" pid="4" name="CalculationRule">
    <vt:i4>0</vt:i4>
  </property>
</Properties>
</file>