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<sst xmlns="http://schemas.openxmlformats.org/spreadsheetml/2006/main" count="76" uniqueCount="49">
  <si>
    <t>中仕盈对账单-Recall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</si>
  <si>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</si>
  <si>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</si>
  <si>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</si>
  <si>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</si>
  <si>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</si>
  <si>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</si>
  <si>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</si>
  <si>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</si>
  <si>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</si>
  <si>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</si>
  <si>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</si>
  <si>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</si>
  <si>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</si>
  <si>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</si>
  <si>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杭州中仕盈</t>
  </si>
  <si>
    <t>Monica</t>
  </si>
  <si>
    <t>S26012108</t>
  </si>
  <si>
    <t>RHZZSYZH179
杭州杰锐</t>
  </si>
  <si>
    <t>7295/099/052/01</t>
  </si>
  <si>
    <t>storage box</t>
  </si>
  <si>
    <t>9标RFID吊牌45*61mm ZHHTR25003</t>
  </si>
  <si>
    <t>13标（3页）胶带洗标 ZHCRI25005</t>
  </si>
  <si>
    <t>13标环保页（胶带）ZHCRI25006</t>
  </si>
  <si>
    <t>4标主标纯棉 CHINA ZHPRL24015</t>
  </si>
  <si>
    <t>7295/099/052/02</t>
  </si>
  <si>
    <t>7295/099/052/03</t>
  </si>
  <si>
    <t>7295/099/052/04</t>
  </si>
  <si>
    <t>S26012119</t>
  </si>
  <si>
    <t>RHZZSYZH180
杭州杰锐</t>
  </si>
  <si>
    <t>7296/099/251/01</t>
  </si>
  <si>
    <t>7296/099/251/02</t>
  </si>
  <si>
    <t>TOTAL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</si>
  <si>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</si>
  <si>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</si>
  <si>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</si>
  <si>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</si>
  <si>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</si>
  <si>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</si>
  <si>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</si>
  <si>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</si>
  <si>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</si>
  <si>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</si>
  <si>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中仕盈</t>
  </si>
  <si>
    <t>杭州杰锐日用品制造有限公司</t>
  </si>
  <si>
    <t>吊牌、洗标、吊粒</t>
  </si>
  <si>
    <t>无</t>
  </si>
  <si>
    <t>pcs</t>
  </si>
  <si>
    <t>P10 Hang tag
FSC证书编号:BV-COC-145389
FSC声明:FSC Recycled 100%
重量：15.85kg
订单号：23343/23344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</si>
</sst>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0_ "/>
    <numFmt numFmtId="180" formatCode="0.000_);[Red]\(0.000\)"/>
    <numFmt numFmtId="181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79" fontId="2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0" fontId="3" fillId="0" borderId="3" xfId="0" applyFont="1" applyBorder="1">
      <alignment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81" fontId="1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4" fontId="2" fillId="0" borderId="0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92D050"/>
      <color rgb="00FFFF00"/>
      <color rgb="00FFFFFF"/>
      <color rgb="00BFBFB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2"/>
  <sheetViews>
    <sheetView tabSelected="1" zoomScale="70" zoomScaleNormal="70" workbookViewId="0">
      <pane ySplit="2" topLeftCell="A17" activePane="bottomLeft" state="frozen"/>
      <selection/>
      <selection pane="bottomLeft" activeCell="M39" sqref="M39"/>
    </sheetView>
  </sheetViews>
  <sheetFormatPr defaultColWidth="9" defaultRowHeight="14"/>
  <cols>
    <col min="1" max="1" width="13.7545454545455" style="4" customWidth="1"/>
    <col min="2" max="2" width="14.2727272727273" style="4" customWidth="1"/>
    <col min="3" max="3" width="13.3727272727273" style="4" customWidth="1"/>
    <col min="4" max="4" width="19.6272727272727" style="4" customWidth="1"/>
    <col min="5" max="5" width="12.8727272727273" style="4" customWidth="1"/>
    <col min="6" max="6" width="13" style="4" customWidth="1"/>
    <col min="7" max="7" width="19" style="4" customWidth="1"/>
    <col min="8" max="8" width="11.3727272727273" style="4" customWidth="1"/>
    <col min="9" max="9" width="23.7545454545455" style="4" customWidth="1"/>
    <col min="10" max="10" width="12.1272727272727" style="4" customWidth="1"/>
    <col min="11" max="11" width="11.3727272727273" style="4" customWidth="1"/>
    <col min="12" max="12" width="15.3727272727273" style="4" customWidth="1"/>
    <col min="13" max="13" width="10.6363636363636" style="4"/>
    <col min="14" max="16384" width="9" style="4"/>
  </cols>
  <sheetData>
    <row r="1" ht="23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15" spans="1:14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8" t="s">
        <v>8</v>
      </c>
      <c r="I2" s="9" t="s">
        <v>9</v>
      </c>
      <c r="J2" s="9" t="s">
        <v>10</v>
      </c>
      <c r="K2" s="10" t="s">
        <v>11</v>
      </c>
      <c r="L2" s="10" t="s">
        <v>12</v>
      </c>
      <c r="M2" s="11" t="s">
        <v>13</v>
      </c>
      <c r="N2" s="11" t="s">
        <v>14</v>
      </c>
    </row>
    <row r="3" s="2" customFormat="1" ht="30.95" customHeight="1" spans="1:14">
      <c r="A3" s="12" t="s">
        <v>15</v>
      </c>
      <c r="B3" s="13">
        <v>46044</v>
      </c>
      <c r="C3" s="12" t="s">
        <v>16</v>
      </c>
      <c r="D3" s="12" t="s">
        <v>17</v>
      </c>
      <c r="E3" s="12">
        <v>23343</v>
      </c>
      <c r="F3" s="14" t="s">
        <v>18</v>
      </c>
      <c r="G3" s="15" t="s">
        <v>19</v>
      </c>
      <c r="H3" s="15" t="s">
        <v>20</v>
      </c>
      <c r="I3" s="16" t="s">
        <v>21</v>
      </c>
      <c r="J3" s="16">
        <v>240</v>
      </c>
      <c r="K3" s="14">
        <v>0.56</v>
      </c>
      <c r="L3" s="14">
        <f t="shared" ref="L3:L15" si="0">J3*K3</f>
        <v>134.4</v>
      </c>
      <c r="M3" s="17"/>
      <c r="N3" s="18"/>
    </row>
    <row r="4" s="2" customFormat="1" ht="30.95" customHeight="1" spans="1:14">
      <c r="A4" s="19"/>
      <c r="B4" s="19"/>
      <c r="C4" s="19"/>
      <c r="D4" s="19"/>
      <c r="E4" s="19"/>
      <c r="F4" s="14"/>
      <c r="G4" s="15"/>
      <c r="H4" s="15"/>
      <c r="I4" s="20" t="s">
        <v>22</v>
      </c>
      <c r="J4" s="16">
        <f>3*240</f>
        <v>720</v>
      </c>
      <c r="K4" s="14">
        <v>0.055</v>
      </c>
      <c r="L4" s="14">
        <f t="shared" si="0"/>
        <v>39.6</v>
      </c>
      <c r="M4" s="21"/>
      <c r="N4" s="18"/>
    </row>
    <row r="5" s="2" customFormat="1" ht="30.95" customHeight="1" spans="1:14">
      <c r="A5" s="19"/>
      <c r="B5" s="19"/>
      <c r="C5" s="19"/>
      <c r="D5" s="19"/>
      <c r="E5" s="19"/>
      <c r="F5" s="14"/>
      <c r="G5" s="15"/>
      <c r="H5" s="15"/>
      <c r="I5" s="20" t="s">
        <v>23</v>
      </c>
      <c r="J5" s="16">
        <v>240</v>
      </c>
      <c r="K5" s="14">
        <v>0.04</v>
      </c>
      <c r="L5" s="14">
        <f t="shared" si="0"/>
        <v>9.6</v>
      </c>
      <c r="M5" s="21"/>
      <c r="N5" s="18"/>
    </row>
    <row r="6" s="2" customFormat="1" ht="30.95" customHeight="1" spans="1:14">
      <c r="A6" s="19"/>
      <c r="B6" s="19"/>
      <c r="C6" s="19"/>
      <c r="D6" s="19"/>
      <c r="E6" s="19"/>
      <c r="F6" s="14"/>
      <c r="G6" s="15"/>
      <c r="H6" s="15"/>
      <c r="I6" s="20" t="s">
        <v>24</v>
      </c>
      <c r="J6" s="16">
        <v>240</v>
      </c>
      <c r="K6" s="14">
        <v>0.14</v>
      </c>
      <c r="L6" s="14">
        <f t="shared" si="0"/>
        <v>33.6</v>
      </c>
      <c r="M6" s="21"/>
      <c r="N6" s="18"/>
    </row>
    <row r="7" s="2" customFormat="1" ht="30.95" customHeight="1" spans="1:14">
      <c r="A7" s="19"/>
      <c r="B7" s="19"/>
      <c r="C7" s="19"/>
      <c r="D7" s="19"/>
      <c r="E7" s="19"/>
      <c r="F7" s="14"/>
      <c r="G7" s="15" t="s">
        <v>25</v>
      </c>
      <c r="H7" s="15" t="s">
        <v>20</v>
      </c>
      <c r="I7" s="16" t="s">
        <v>21</v>
      </c>
      <c r="J7" s="22">
        <v>2520</v>
      </c>
      <c r="K7" s="14">
        <v>0.56</v>
      </c>
      <c r="L7" s="14">
        <f t="shared" si="0"/>
        <v>1411.2</v>
      </c>
      <c r="M7" s="21"/>
      <c r="N7" s="18"/>
    </row>
    <row r="8" s="2" customFormat="1" ht="30.95" customHeight="1" spans="1:14">
      <c r="A8" s="19"/>
      <c r="B8" s="19"/>
      <c r="C8" s="19"/>
      <c r="D8" s="19"/>
      <c r="E8" s="19"/>
      <c r="F8" s="14"/>
      <c r="G8" s="15"/>
      <c r="H8" s="15"/>
      <c r="I8" s="20" t="s">
        <v>22</v>
      </c>
      <c r="J8" s="22">
        <f>3*2520</f>
        <v>7560</v>
      </c>
      <c r="K8" s="14">
        <v>0.055</v>
      </c>
      <c r="L8" s="14">
        <f t="shared" si="0"/>
        <v>415.8</v>
      </c>
      <c r="M8" s="21"/>
      <c r="N8" s="18"/>
    </row>
    <row r="9" s="2" customFormat="1" ht="30.95" customHeight="1" spans="1:14">
      <c r="A9" s="19"/>
      <c r="B9" s="19"/>
      <c r="C9" s="19"/>
      <c r="D9" s="19"/>
      <c r="E9" s="19"/>
      <c r="F9" s="14"/>
      <c r="G9" s="15"/>
      <c r="H9" s="15"/>
      <c r="I9" s="20" t="s">
        <v>23</v>
      </c>
      <c r="J9" s="22">
        <v>2520</v>
      </c>
      <c r="K9" s="14">
        <v>0.04</v>
      </c>
      <c r="L9" s="14">
        <f t="shared" si="0"/>
        <v>100.8</v>
      </c>
      <c r="M9" s="21"/>
      <c r="N9" s="18"/>
    </row>
    <row r="10" s="2" customFormat="1" ht="30.95" customHeight="1" spans="1:14">
      <c r="A10" s="19"/>
      <c r="B10" s="19"/>
      <c r="C10" s="19"/>
      <c r="D10" s="19"/>
      <c r="E10" s="19"/>
      <c r="F10" s="14"/>
      <c r="G10" s="15"/>
      <c r="H10" s="15"/>
      <c r="I10" s="20" t="s">
        <v>24</v>
      </c>
      <c r="J10" s="22">
        <v>2520</v>
      </c>
      <c r="K10" s="14">
        <v>0.14</v>
      </c>
      <c r="L10" s="14">
        <f t="shared" si="0"/>
        <v>352.8</v>
      </c>
      <c r="M10" s="21"/>
      <c r="N10" s="18"/>
    </row>
    <row r="11" s="2" customFormat="1" ht="30.95" customHeight="1" spans="1:14">
      <c r="A11" s="19"/>
      <c r="B11" s="19"/>
      <c r="C11" s="19"/>
      <c r="D11" s="19"/>
      <c r="E11" s="19"/>
      <c r="F11" s="14"/>
      <c r="G11" s="15" t="s">
        <v>26</v>
      </c>
      <c r="H11" s="15" t="s">
        <v>20</v>
      </c>
      <c r="I11" s="16" t="s">
        <v>21</v>
      </c>
      <c r="J11" s="22">
        <v>1800</v>
      </c>
      <c r="K11" s="14">
        <v>0.56</v>
      </c>
      <c r="L11" s="14">
        <f t="shared" si="0"/>
        <v>1008</v>
      </c>
      <c r="M11" s="21"/>
      <c r="N11" s="18"/>
    </row>
    <row r="12" s="2" customFormat="1" ht="30.95" customHeight="1" spans="1:14">
      <c r="A12" s="19"/>
      <c r="B12" s="19"/>
      <c r="C12" s="19"/>
      <c r="D12" s="19"/>
      <c r="E12" s="19"/>
      <c r="F12" s="14"/>
      <c r="G12" s="15"/>
      <c r="H12" s="15"/>
      <c r="I12" s="20" t="s">
        <v>22</v>
      </c>
      <c r="J12" s="22">
        <f>3*1800</f>
        <v>5400</v>
      </c>
      <c r="K12" s="14">
        <v>0.055</v>
      </c>
      <c r="L12" s="14">
        <f t="shared" si="0"/>
        <v>297</v>
      </c>
      <c r="M12" s="21"/>
      <c r="N12" s="18"/>
    </row>
    <row r="13" s="2" customFormat="1" ht="30.95" customHeight="1" spans="1:14">
      <c r="A13" s="19"/>
      <c r="B13" s="19"/>
      <c r="C13" s="19"/>
      <c r="D13" s="19"/>
      <c r="E13" s="19"/>
      <c r="F13" s="14"/>
      <c r="G13" s="15"/>
      <c r="H13" s="15"/>
      <c r="I13" s="20" t="s">
        <v>23</v>
      </c>
      <c r="J13" s="22">
        <v>1800</v>
      </c>
      <c r="K13" s="14">
        <v>0.04</v>
      </c>
      <c r="L13" s="14">
        <f t="shared" si="0"/>
        <v>72</v>
      </c>
      <c r="M13" s="21"/>
      <c r="N13" s="18"/>
    </row>
    <row r="14" s="2" customFormat="1" ht="30.95" customHeight="1" spans="1:14">
      <c r="A14" s="19"/>
      <c r="B14" s="19"/>
      <c r="C14" s="19"/>
      <c r="D14" s="19"/>
      <c r="E14" s="19"/>
      <c r="F14" s="14"/>
      <c r="G14" s="15"/>
      <c r="H14" s="15"/>
      <c r="I14" s="20" t="s">
        <v>24</v>
      </c>
      <c r="J14" s="22">
        <v>1800</v>
      </c>
      <c r="K14" s="14">
        <v>0.14</v>
      </c>
      <c r="L14" s="14">
        <f t="shared" si="0"/>
        <v>252</v>
      </c>
      <c r="M14" s="21"/>
      <c r="N14" s="18"/>
    </row>
    <row r="15" s="2" customFormat="1" ht="30.95" customHeight="1" spans="1:14">
      <c r="A15" s="19"/>
      <c r="B15" s="19"/>
      <c r="C15" s="19"/>
      <c r="D15" s="19"/>
      <c r="E15" s="19"/>
      <c r="F15" s="14"/>
      <c r="G15" s="15" t="s">
        <v>27</v>
      </c>
      <c r="H15" s="15" t="s">
        <v>20</v>
      </c>
      <c r="I15" s="16" t="s">
        <v>21</v>
      </c>
      <c r="J15" s="22">
        <v>1505</v>
      </c>
      <c r="K15" s="14">
        <v>0.56</v>
      </c>
      <c r="L15" s="14">
        <f t="shared" si="0"/>
        <v>842.8</v>
      </c>
      <c r="M15" s="21"/>
      <c r="N15" s="18"/>
    </row>
    <row r="16" s="2" customFormat="1" ht="30.95" customHeight="1" spans="1:14">
      <c r="A16" s="19"/>
      <c r="B16" s="19"/>
      <c r="C16" s="19"/>
      <c r="D16" s="19"/>
      <c r="E16" s="19"/>
      <c r="F16" s="14"/>
      <c r="G16" s="15"/>
      <c r="H16" s="15"/>
      <c r="I16" s="20" t="s">
        <v>22</v>
      </c>
      <c r="J16" s="22">
        <f>3*1505</f>
        <v>4515</v>
      </c>
      <c r="K16" s="14">
        <v>0.055</v>
      </c>
      <c r="L16" s="14">
        <v>248.33</v>
      </c>
      <c r="M16" s="21"/>
      <c r="N16" s="18"/>
    </row>
    <row r="17" s="2" customFormat="1" ht="30.95" customHeight="1" spans="1:14">
      <c r="A17" s="19"/>
      <c r="B17" s="19"/>
      <c r="C17" s="19"/>
      <c r="D17" s="19"/>
      <c r="E17" s="19"/>
      <c r="F17" s="14"/>
      <c r="G17" s="15"/>
      <c r="H17" s="15"/>
      <c r="I17" s="20" t="s">
        <v>23</v>
      </c>
      <c r="J17" s="22">
        <v>1505</v>
      </c>
      <c r="K17" s="14">
        <v>0.04</v>
      </c>
      <c r="L17" s="14">
        <f t="shared" ref="L17:L23" si="1">J17*K17</f>
        <v>60.2</v>
      </c>
      <c r="M17" s="21"/>
      <c r="N17" s="18"/>
    </row>
    <row r="18" s="2" customFormat="1" ht="30.95" customHeight="1" spans="1:14">
      <c r="A18" s="23"/>
      <c r="B18" s="23"/>
      <c r="C18" s="23"/>
      <c r="D18" s="23"/>
      <c r="E18" s="23"/>
      <c r="F18" s="14"/>
      <c r="G18" s="15"/>
      <c r="H18" s="15"/>
      <c r="I18" s="20" t="s">
        <v>24</v>
      </c>
      <c r="J18" s="22">
        <v>1505</v>
      </c>
      <c r="K18" s="14">
        <v>0.14</v>
      </c>
      <c r="L18" s="14">
        <f t="shared" si="1"/>
        <v>210.7</v>
      </c>
      <c r="M18" s="21"/>
      <c r="N18" s="18"/>
    </row>
    <row r="19" s="3" customFormat="1" ht="27" customHeight="1" spans="1:14">
      <c r="A19" s="15" t="s">
        <v>15</v>
      </c>
      <c r="B19" s="24">
        <v>46044</v>
      </c>
      <c r="C19" s="15" t="s">
        <v>16</v>
      </c>
      <c r="D19" s="15" t="s">
        <v>28</v>
      </c>
      <c r="E19" s="15">
        <v>23344</v>
      </c>
      <c r="F19" s="14" t="s">
        <v>29</v>
      </c>
      <c r="G19" s="15" t="s">
        <v>30</v>
      </c>
      <c r="H19" s="15" t="s">
        <v>20</v>
      </c>
      <c r="I19" s="16" t="s">
        <v>21</v>
      </c>
      <c r="J19" s="16">
        <v>1300</v>
      </c>
      <c r="K19" s="20">
        <v>0.56</v>
      </c>
      <c r="L19" s="25">
        <f t="shared" si="1"/>
        <v>728</v>
      </c>
      <c r="M19" s="26"/>
      <c r="N19" s="26"/>
    </row>
    <row r="20" s="3" customFormat="1" ht="27" customHeight="1" spans="1:14">
      <c r="A20" s="15"/>
      <c r="B20" s="15"/>
      <c r="C20" s="15"/>
      <c r="D20" s="15"/>
      <c r="E20" s="15"/>
      <c r="F20" s="15"/>
      <c r="G20" s="15"/>
      <c r="H20" s="15"/>
      <c r="I20" s="20" t="s">
        <v>22</v>
      </c>
      <c r="J20" s="16">
        <f>3*1300</f>
        <v>3900</v>
      </c>
      <c r="K20" s="20">
        <v>0.055</v>
      </c>
      <c r="L20" s="25">
        <f t="shared" si="1"/>
        <v>214.5</v>
      </c>
      <c r="M20" s="26"/>
      <c r="N20" s="26"/>
    </row>
    <row r="21" s="3" customFormat="1" ht="27" customHeight="1" spans="1:14">
      <c r="A21" s="15"/>
      <c r="B21" s="15"/>
      <c r="C21" s="15"/>
      <c r="D21" s="15"/>
      <c r="E21" s="15"/>
      <c r="F21" s="15"/>
      <c r="G21" s="15"/>
      <c r="H21" s="15"/>
      <c r="I21" s="20" t="s">
        <v>23</v>
      </c>
      <c r="J21" s="16">
        <v>1300</v>
      </c>
      <c r="K21" s="20">
        <v>0.04</v>
      </c>
      <c r="L21" s="25">
        <f t="shared" si="1"/>
        <v>52</v>
      </c>
      <c r="M21" s="26"/>
      <c r="N21" s="26"/>
    </row>
    <row r="22" s="3" customFormat="1" ht="27" customHeight="1" spans="1:14">
      <c r="A22" s="15"/>
      <c r="B22" s="15"/>
      <c r="C22" s="15"/>
      <c r="D22" s="15"/>
      <c r="E22" s="15"/>
      <c r="F22" s="15"/>
      <c r="G22" s="15"/>
      <c r="H22" s="15"/>
      <c r="I22" s="20" t="s">
        <v>24</v>
      </c>
      <c r="J22" s="16">
        <v>1300</v>
      </c>
      <c r="K22" s="20">
        <v>0.14</v>
      </c>
      <c r="L22" s="25">
        <f t="shared" si="1"/>
        <v>182</v>
      </c>
      <c r="M22" s="26"/>
      <c r="N22" s="26"/>
    </row>
    <row r="23" s="3" customFormat="1" ht="27" customHeight="1" spans="1:14">
      <c r="A23" s="15"/>
      <c r="B23" s="15"/>
      <c r="C23" s="15"/>
      <c r="D23" s="15"/>
      <c r="E23" s="15"/>
      <c r="F23" s="15"/>
      <c r="G23" s="15" t="s">
        <v>31</v>
      </c>
      <c r="H23" s="15"/>
      <c r="I23" s="16" t="s">
        <v>21</v>
      </c>
      <c r="J23" s="22">
        <v>3705</v>
      </c>
      <c r="K23" s="14">
        <v>0.56</v>
      </c>
      <c r="L23" s="27">
        <f t="shared" si="1"/>
        <v>2074.8</v>
      </c>
      <c r="M23" s="26"/>
      <c r="N23" s="26"/>
    </row>
    <row r="24" s="3" customFormat="1" ht="27" customHeight="1" spans="1:14">
      <c r="A24" s="15"/>
      <c r="B24" s="15"/>
      <c r="C24" s="15"/>
      <c r="D24" s="15"/>
      <c r="E24" s="15"/>
      <c r="F24" s="15"/>
      <c r="G24" s="15"/>
      <c r="H24" s="15"/>
      <c r="I24" s="20" t="s">
        <v>22</v>
      </c>
      <c r="J24" s="22">
        <f>3*3705</f>
        <v>11115</v>
      </c>
      <c r="K24" s="14">
        <v>0.055</v>
      </c>
      <c r="L24" s="27">
        <v>611.33</v>
      </c>
      <c r="M24" s="26"/>
      <c r="N24" s="26"/>
    </row>
    <row r="25" s="3" customFormat="1" ht="27" customHeight="1" spans="1:14">
      <c r="A25" s="15"/>
      <c r="B25" s="15"/>
      <c r="C25" s="15"/>
      <c r="D25" s="15"/>
      <c r="E25" s="15"/>
      <c r="F25" s="15"/>
      <c r="G25" s="15"/>
      <c r="H25" s="15"/>
      <c r="I25" s="20" t="s">
        <v>23</v>
      </c>
      <c r="J25" s="22">
        <v>3705</v>
      </c>
      <c r="K25" s="14">
        <v>0.04</v>
      </c>
      <c r="L25" s="27">
        <f>J25*K25</f>
        <v>148.2</v>
      </c>
      <c r="M25" s="26"/>
      <c r="N25" s="26"/>
    </row>
    <row r="26" s="3" customFormat="1" ht="27" customHeight="1" spans="1:14">
      <c r="A26" s="15"/>
      <c r="B26" s="15"/>
      <c r="C26" s="15"/>
      <c r="D26" s="15"/>
      <c r="E26" s="15"/>
      <c r="F26" s="15"/>
      <c r="G26" s="15"/>
      <c r="H26" s="15"/>
      <c r="I26" s="20" t="s">
        <v>24</v>
      </c>
      <c r="J26" s="22">
        <v>3705</v>
      </c>
      <c r="K26" s="14">
        <v>0.14</v>
      </c>
      <c r="L26" s="27">
        <f>J26*K26</f>
        <v>518.7</v>
      </c>
      <c r="M26" s="26"/>
      <c r="N26" s="26"/>
    </row>
    <row r="27" s="3" customFormat="1" ht="21" customHeight="1" spans="1:14">
      <c r="A27" s="28" t="s">
        <v>32</v>
      </c>
      <c r="B27" s="28"/>
      <c r="C27" s="28"/>
      <c r="D27" s="28"/>
      <c r="E27" s="28"/>
      <c r="F27" s="28"/>
      <c r="G27" s="28"/>
      <c r="H27" s="28"/>
      <c r="I27" s="28"/>
      <c r="J27" s="28">
        <f>SUM(J3:J26)</f>
        <v>66420</v>
      </c>
      <c r="K27" s="28"/>
      <c r="L27" s="29">
        <f>SUM(L3:L26)</f>
        <v>10018.36</v>
      </c>
      <c r="M27" s="30"/>
      <c r="N27" s="30"/>
    </row>
    <row r="28" customFormat="1" ht="8.1" customHeight="1" spans="1:1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4"/>
      <c r="L28" s="4"/>
    </row>
    <row r="29" ht="23" spans="1:14">
      <c r="A29" s="32" t="s">
        <v>33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</row>
    <row r="30" ht="45" customHeight="1" spans="1:14">
      <c r="A30" s="34" t="s">
        <v>34</v>
      </c>
      <c r="B30" s="34" t="s">
        <v>35</v>
      </c>
      <c r="C30" s="34" t="s">
        <v>1</v>
      </c>
      <c r="D30" s="34" t="s">
        <v>36</v>
      </c>
      <c r="E30" s="34" t="s">
        <v>37</v>
      </c>
      <c r="F30" s="34" t="s">
        <v>38</v>
      </c>
      <c r="G30" s="11" t="s">
        <v>39</v>
      </c>
      <c r="H30" s="11" t="s">
        <v>40</v>
      </c>
      <c r="I30" s="34" t="s">
        <v>41</v>
      </c>
      <c r="J30" s="35" t="s">
        <v>42</v>
      </c>
      <c r="K30" s="35"/>
      <c r="L30" s="35"/>
    </row>
    <row r="31" ht="80" customHeight="1" spans="1:14">
      <c r="A31" s="36">
        <v>1</v>
      </c>
      <c r="B31" s="37"/>
      <c r="C31" s="36" t="s">
        <v>43</v>
      </c>
      <c r="D31" s="38" t="s">
        <v>44</v>
      </c>
      <c r="E31" s="39" t="s">
        <v>45</v>
      </c>
      <c r="F31" s="36" t="s">
        <v>46</v>
      </c>
      <c r="G31" s="36" t="s">
        <v>47</v>
      </c>
      <c r="H31" s="36">
        <f>J27</f>
        <v>66420</v>
      </c>
      <c r="I31" s="40">
        <f>L27</f>
        <v>10018.36</v>
      </c>
      <c r="J31" s="41" t="s">
        <v>48</v>
      </c>
      <c r="K31" s="41"/>
      <c r="L31" s="41"/>
    </row>
    <row r="32" spans="1:14">
      <c r="A32" s="42"/>
      <c r="B32" s="43"/>
      <c r="C32" s="42"/>
      <c r="D32" s="44"/>
      <c r="E32" s="44"/>
      <c r="F32" s="42"/>
      <c r="G32" s="42"/>
      <c r="H32" s="42"/>
      <c r="I32" s="45"/>
      <c r="J32" s="42"/>
    </row>
  </sheetData>
  <mergeCells count="28">
    <mergeCell ref="A1:L1"/>
    <mergeCell ref="A29:K29"/>
    <mergeCell ref="J30:L30"/>
    <mergeCell ref="J31:L31"/>
    <mergeCell ref="A3:A18"/>
    <mergeCell ref="A19:A26"/>
    <mergeCell ref="B3:B18"/>
    <mergeCell ref="B19:B26"/>
    <mergeCell ref="C3:C18"/>
    <mergeCell ref="C19:C26"/>
    <mergeCell ref="D3:D18"/>
    <mergeCell ref="D19:D26"/>
    <mergeCell ref="E3:E18"/>
    <mergeCell ref="E19:E26"/>
    <mergeCell ref="F3:F18"/>
    <mergeCell ref="F19:F26"/>
    <mergeCell ref="G3:G6"/>
    <mergeCell ref="G7:G10"/>
    <mergeCell ref="G11:G14"/>
    <mergeCell ref="G15:G18"/>
    <mergeCell ref="G19:G22"/>
    <mergeCell ref="G23:G26"/>
    <mergeCell ref="H3:H6"/>
    <mergeCell ref="H7:H10"/>
    <mergeCell ref="H11:H14"/>
    <mergeCell ref="H15:H18"/>
    <mergeCell ref="H19:H26"/>
    <mergeCell ref="M3:M18"/>
  </mergeCells>
  <conditionalFormatting sqref="A3">
    <cfRule type="duplicateValues" dxfId="0" priority="4"/>
  </conditionalFormatting>
  <conditionalFormatting sqref="B3">
    <cfRule type="duplicateValues" dxfId="0" priority="3"/>
  </conditionalFormatting>
  <conditionalFormatting sqref="C3">
    <cfRule type="duplicateValues" dxfId="0" priority="2"/>
  </conditionalFormatting>
  <conditionalFormatting sqref="D3">
    <cfRule type="duplicateValues" dxfId="0" priority="1"/>
  </conditionalFormatting>
  <conditionalFormatting sqref="E3:E26">
    <cfRule type="duplicateValues" dxfId="0" priority="5"/>
  </conditionalFormatting>
  <pageMargins left="0.7" right="0.7" top="0.75" bottom="0.75" header="0.3" footer="0.3"/>
  <pageSetup paperSize="9" scale="5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2026-02-10T07:45:50Z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BD979289B4E841BD81BEF5C845AB39C1_13</vt:lpwstr>
  </property>
  <property fmtid="{D5CDD505-2E9C-101B-9397-08002B2CF9AE}" pid="4" name="CalculationRule">
    <vt:i4>0</vt:i4>
  </property>
</Properties>
</file>